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showInkAnnotation="0" defaultThemeVersion="124226"/>
  <mc:AlternateContent xmlns:mc="http://schemas.openxmlformats.org/markup-compatibility/2006">
    <mc:Choice Requires="x15">
      <x15ac:absPath xmlns:x15ac="http://schemas.microsoft.com/office/spreadsheetml/2010/11/ac" url="C:\Users\NakasoneL\Downloads\"/>
    </mc:Choice>
  </mc:AlternateContent>
  <xr:revisionPtr revIDLastSave="0" documentId="13_ncr:1_{0D26E48F-4A31-4F9A-B016-85516645A3E5}" xr6:coauthVersionLast="47" xr6:coauthVersionMax="47" xr10:uidLastSave="{00000000-0000-0000-0000-000000000000}"/>
  <bookViews>
    <workbookView xWindow="28680" yWindow="-45"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<sst xmlns="http://schemas.openxmlformats.org/spreadsheetml/2006/main" count="7304" uniqueCount="3456">
  <si>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</si>
  <si>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</si>
  <si>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</si>
  <si>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</si>
  <si>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</si>
  <si>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</si>
  <si>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</si>
  <si>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</si>
  <si>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</si>
  <si>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</si>
  <si>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</si>
  <si>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</si>
  <si>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</si>
  <si>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</si>
  <si>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</si>
  <si>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</si>
  <si>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</si>
  <si>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</si>
  <si>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</si>
  <si>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</si>
  <si>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</si>
  <si>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</si>
  <si>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</si>
  <si>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</si>
  <si>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</si>
  <si>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</si>
  <si>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</si>
  <si>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</si>
  <si>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</si>
  <si>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</si>
  <si>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</si>
  <si>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</si>
  <si>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</si>
  <si>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</si>
  <si>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</si>
  <si>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</si>
  <si>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</si>
  <si>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</si>
  <si>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</si>
  <si>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</si>
  <si>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</si>
  <si>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</si>
  <si>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</si>
  <si>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</si>
  <si>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</si>
  <si>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</si>
  <si>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</si>
  <si>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</si>
  <si>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</si>
  <si>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</si>
  <si>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</si>
  <si>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</si>
  <si>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</si>
  <si>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</si>
  <si>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</si>
  <si>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</si>
  <si>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</si>
  <si>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</si>
  <si>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</si>
  <si>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</si>
  <si>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</si>
  <si>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</si>
  <si>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</si>
  <si>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</si>
  <si>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</si>
  <si>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</si>
  <si>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</si>
  <si>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</si>
  <si>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</si>
  <si>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</si>
  <si>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</si>
  <si>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</si>
  <si>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</si>
  <si>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</si>
  <si>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</si>
  <si>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</si>
  <si>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</si>
  <si>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</si>
  <si>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</si>
  <si>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</si>
  <si>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</si>
  <si>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</si>
  <si>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</si>
  <si>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</si>
  <si>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</si>
  <si>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</si>
  <si>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</si>
  <si>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</si>
  <si>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</si>
  <si>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</si>
  <si>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</si>
  <si>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</si>
  <si>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</si>
  <si>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</si>
  <si>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</si>
  <si>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</si>
  <si>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</si>
  <si>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</si>
  <si>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</si>
  <si>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</si>
  <si>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</si>
  <si>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</si>
  <si>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</si>
  <si>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</si>
  <si>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</si>
  <si>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</si>
  <si>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</si>
  <si>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</si>
  <si>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</si>
  <si>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</si>
  <si>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</si>
  <si>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</si>
  <si>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</si>
  <si>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</si>
  <si>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</si>
  <si>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</si>
  <si>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</si>
  <si>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</si>
  <si>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</si>
  <si>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</si>
  <si>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</si>
  <si>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</si>
  <si>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</si>
  <si>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</si>
  <si>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</si>
  <si>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</si>
  <si>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</si>
  <si>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</si>
  <si>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</si>
  <si>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</si>
  <si>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</si>
  <si>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</si>
  <si>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</si>
  <si>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</si>
  <si>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</si>
  <si>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</si>
  <si>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</si>
  <si>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</si>
  <si>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</si>
  <si>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</si>
  <si>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</si>
  <si>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</si>
  <si>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</si>
  <si>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</si>
  <si>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</si>
  <si>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</si>
  <si>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</si>
  <si>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</si>
  <si>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</si>
  <si>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</si>
  <si>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</si>
  <si>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</si>
  <si>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</si>
  <si>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</si>
  <si>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</si>
  <si>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</si>
  <si>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</si>
  <si>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</si>
  <si>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</si>
  <si>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</si>
  <si>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</si>
  <si>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</si>
  <si>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</si>
  <si>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</si>
  <si>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</si>
  <si>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</si>
  <si>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</si>
  <si>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</si>
  <si>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</si>
  <si>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</si>
  <si>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</si>
  <si>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</si>
  <si>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</si>
  <si>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</si>
  <si>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</si>
  <si>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</si>
  <si>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</si>
  <si>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</si>
  <si>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</si>
  <si>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</si>
  <si>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</si>
  <si>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</si>
  <si>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</si>
  <si>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</si>
  <si>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</si>
  <si>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</si>
  <si>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</si>
  <si>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</si>
  <si>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</si>
  <si>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</si>
  <si>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</si>
  <si>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</si>
  <si>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</si>
  <si>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</si>
  <si>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</si>
  <si>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</si>
  <si>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</si>
  <si>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</si>
  <si>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</si>
  <si>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</si>
  <si>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</si>
  <si>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</si>
  <si>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</si>
  <si>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</si>
  <si>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</si>
  <si>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</si>
  <si>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</si>
  <si>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</si>
  <si>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</si>
  <si>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</si>
  <si>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</si>
  <si>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</si>
  <si>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</si>
  <si>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</si>
  <si>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Smart Procure, Heidi Baker</t>
  </si>
  <si>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</si>
  <si>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</si>
  <si>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</si>
  <si>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</si>
  <si>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</si>
  <si>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</si>
  <si>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</si>
  <si>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</si>
  <si>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</si>
  <si>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</si>
  <si>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</si>
  <si>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</si>
  <si>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</si>
  <si>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</si>
  <si>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</si>
  <si>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</si>
  <si>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</si>
  <si>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</si>
  <si>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</si>
  <si>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</si>
  <si>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</si>
  <si>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</si>
  <si>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</si>
  <si>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</si>
  <si>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</si>
  <si>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</si>
  <si>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</si>
  <si>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</si>
  <si>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</si>
  <si>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</si>
  <si>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</si>
  <si>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</si>
  <si>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</si>
  <si>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</si>
  <si>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</si>
  <si>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</si>
  <si>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</si>
  <si>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</si>
  <si>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</si>
  <si>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</si>
  <si>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</si>
  <si>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</si>
  <si>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</si>
  <si>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</si>
  <si>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</si>
  <si>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</si>
  <si>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</si>
  <si>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</si>
  <si>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</si>
  <si>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</si>
  <si>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</si>
  <si>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</si>
  <si>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</si>
  <si>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</si>
  <si>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</si>
  <si>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</si>
  <si>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</si>
  <si>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</si>
  <si>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</si>
  <si>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</si>
  <si>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</si>
  <si>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</si>
  <si>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</si>
  <si>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</si>
  <si>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</si>
  <si>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</si>
  <si>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</si>
  <si>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</si>
  <si>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</si>
  <si>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</si>
  <si>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</si>
  <si>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</si>
  <si>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</si>
  <si>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</si>
  <si>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</si>
  <si>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</si>
  <si>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</si>
  <si>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</si>
  <si>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</si>
  <si>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</si>
  <si>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</si>
  <si>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</si>
  <si>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</si>
  <si>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</si>
  <si>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</si>
  <si>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</si>
  <si>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</si>
  <si>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</si>
  <si>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</si>
  <si>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</si>
  <si>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</si>
  <si>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</si>
  <si>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</si>
  <si>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</si>
  <si>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</si>
  <si>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</si>
  <si>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</si>
  <si>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</si>
  <si>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</si>
  <si>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</si>
  <si>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</si>
  <si>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</si>
  <si>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</si>
  <si>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</si>
  <si>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</si>
  <si>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</si>
  <si>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</si>
  <si>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</si>
  <si>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</si>
  <si>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</si>
  <si>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</si>
  <si>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</si>
  <si>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</si>
  <si>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</si>
  <si>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</si>
  <si>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</si>
  <si>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</si>
  <si>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</si>
  <si>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</si>
  <si>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</si>
  <si>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</si>
  <si>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NT</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</si>
  <si>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</si>
  <si>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</si>
  <si>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</si>
  <si>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</si>
  <si>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</si>
  <si>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</si>
  <si>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</si>
  <si>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</si>
  <si>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</si>
  <si>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</si>
  <si>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</si>
  <si>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</si>
  <si>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</si>
  <si>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</si>
  <si>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</si>
  <si>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</si>
  <si>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</si>
  <si>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</si>
  <si>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</si>
  <si>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</si>
  <si>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</si>
  <si>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</si>
  <si>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</si>
  <si>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</si>
  <si>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</si>
  <si>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</si>
  <si>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</si>
  <si>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</si>
  <si>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</si>
  <si>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</si>
  <si>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</si>
  <si>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</si>
  <si>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</si>
  <si>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</si>
  <si>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</si>
  <si>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</si>
  <si>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</si>
  <si>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</si>
  <si>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</si>
  <si>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</si>
  <si>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</si>
  <si>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</si>
  <si>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</si>
  <si>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</si>
  <si>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</si>
  <si>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</si>
  <si>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</si>
  <si>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</si>
  <si>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</si>
  <si>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</si>
  <si>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</si>
  <si>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</si>
  <si>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</si>
  <si>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</si>
  <si>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</si>
  <si>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</si>
  <si>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</si>
  <si>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</si>
  <si>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</si>
  <si>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</si>
  <si>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</si>
  <si>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</si>
  <si>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</si>
  <si>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</si>
  <si>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</si>
  <si>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</si>
  <si>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</si>
  <si>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</si>
  <si>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</si>
  <si>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</si>
  <si>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</si>
  <si>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</si>
  <si>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</si>
  <si>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</si>
  <si>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</si>
  <si>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</si>
  <si>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</si>
  <si>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</si>
  <si>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</si>
  <si>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</si>
  <si>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</si>
  <si>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</si>
  <si>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</si>
  <si>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</si>
  <si>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</si>
  <si>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</si>
  <si>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</si>
  <si>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</si>
  <si>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</si>
  <si>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</si>
  <si>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</si>
  <si>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</si>
  <si>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</si>
  <si>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</si>
  <si>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</si>
  <si>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</si>
  <si>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</si>
  <si>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</si>
  <si>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</si>
  <si>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</si>
  <si>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</si>
  <si>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</si>
  <si>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</si>
  <si>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</si>
  <si>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</si>
  <si>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</si>
  <si>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</si>
  <si>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</si>
  <si>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</si>
  <si>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</si>
  <si>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</si>
  <si>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</si>
  <si>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</si>
  <si>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</si>
  <si>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</si>
  <si>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</si>
  <si>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</si>
  <si>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</si>
  <si>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</si>
  <si>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</si>
  <si>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</si>
  <si>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</si>
  <si>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</si>
  <si>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</si>
  <si>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</si>
  <si>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</si>
  <si>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</si>
  <si>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</si>
  <si>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</si>
  <si>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</si>
  <si>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</si>
  <si>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</si>
  <si>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</si>
  <si>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</si>
  <si>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</si>
  <si>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</si>
  <si>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</si>
  <si>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</si>
  <si>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</si>
  <si>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</si>
  <si>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</si>
  <si>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</si>
  <si>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</si>
  <si>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</si>
  <si>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</si>
  <si>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</si>
  <si>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</si>
  <si>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</si>
  <si>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</si>
  <si>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AGRIBUSINESS DEVELOPMENT CORP/ ADC</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</si>
  <si>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</si>
  <si>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</si>
  <si>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</si>
  <si>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</si>
  <si>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</si>
  <si>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</si>
  <si>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</si>
  <si>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</si>
  <si>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</si>
  <si>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</si>
  <si>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</si>
  <si>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</si>
  <si>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</si>
  <si>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</si>
  <si>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</si>
  <si>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</si>
  <si>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</si>
  <si>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</si>
  <si>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</si>
  <si>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</si>
  <si>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</si>
  <si>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</si>
  <si>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</si>
  <si>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</si>
  <si>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</si>
  <si>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</si>
  <si>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</si>
  <si>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</si>
  <si>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</si>
  <si>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</si>
  <si>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</si>
  <si>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</si>
  <si>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</si>
  <si>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</si>
  <si>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</si>
  <si>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</si>
  <si>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</si>
  <si>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</si>
  <si>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</si>
  <si>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</si>
  <si>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</si>
  <si>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</si>
  <si>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</si>
  <si>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</si>
  <si>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</si>
  <si>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</si>
  <si>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</si>
  <si>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</si>
  <si>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</si>
  <si>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</si>
  <si>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</si>
  <si>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</si>
  <si>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</si>
  <si>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</si>
  <si>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</si>
  <si>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</si>
  <si>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</si>
  <si>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</si>
  <si>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</si>
  <si>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</si>
  <si>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</si>
  <si>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</si>
  <si>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</si>
  <si>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</si>
  <si>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</si>
  <si>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</si>
  <si>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</si>
  <si>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</si>
  <si>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</si>
  <si>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</si>
  <si>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</si>
  <si>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</si>
  <si>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</si>
  <si>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</si>
  <si>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</si>
  <si>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</si>
  <si>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</si>
  <si>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</si>
  <si>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</si>
  <si>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</si>
  <si>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</si>
  <si>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</si>
  <si>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</si>
  <si>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</si>
  <si>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</si>
  <si>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</si>
  <si>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</si>
  <si>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</si>
  <si>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</si>
  <si>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</si>
  <si>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</si>
  <si>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</si>
  <si>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</si>
  <si>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</si>
  <si>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</si>
  <si>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</si>
  <si>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</si>
  <si>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</si>
  <si>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</si>
  <si>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</si>
  <si>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</si>
  <si>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</si>
  <si>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</si>
  <si>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</si>
  <si>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</si>
  <si>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</si>
  <si>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</si>
  <si>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</si>
  <si>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</si>
  <si>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</si>
  <si>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</si>
  <si>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</si>
  <si>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</si>
  <si>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</si>
  <si>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</si>
  <si>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</si>
  <si>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</si>
  <si>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</si>
  <si>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</si>
  <si>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</si>
  <si>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</si>
  <si>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</si>
  <si>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</si>
  <si>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</si>
  <si>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</si>
  <si>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</si>
  <si>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</si>
  <si>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</si>
  <si>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</si>
  <si>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</si>
  <si>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</si>
  <si>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</si>
  <si>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</si>
  <si>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</si>
  <si>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</si>
  <si>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</si>
  <si>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</si>
  <si>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</si>
  <si>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</si>
  <si>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</si>
  <si>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</si>
  <si>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</si>
  <si>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</si>
  <si>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</si>
  <si>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</si>
  <si>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</si>
  <si>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</si>
  <si>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</si>
  <si>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</si>
  <si>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</si>
  <si>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</si>
  <si>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</si>
  <si>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</si>
  <si>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</si>
  <si>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</si>
  <si>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</si>
  <si>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</si>
  <si>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</si>
  <si>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</si>
  <si>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</si>
  <si>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</si>
  <si>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</si>
  <si>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</si>
  <si>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</si>
  <si>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</si>
  <si>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</si>
  <si>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</si>
  <si>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</si>
  <si>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</si>
  <si>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</si>
  <si>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</si>
  <si>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</si>
  <si>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</si>
  <si>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</si>
  <si>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</si>
  <si>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</si>
  <si>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</si>
  <si>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</si>
  <si>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</si>
  <si>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</si>
  <si>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</si>
  <si>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</si>
  <si>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</si>
  <si>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</si>
  <si>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</si>
  <si>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</si>
  <si>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</si>
  <si>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</si>
  <si>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</si>
  <si>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</si>
  <si>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</si>
  <si>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</si>
  <si>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</si>
  <si>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</si>
  <si>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</si>
  <si>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</si>
  <si>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</si>
  <si>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</si>
  <si>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</si>
  <si>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</si>
  <si>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</si>
  <si>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</si>
  <si>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</si>
  <si>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</si>
  <si>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</si>
  <si>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</si>
  <si>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</si>
  <si>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</si>
  <si>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</si>
  <si>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</si>
  <si>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</si>
  <si>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</si>
  <si>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</si>
  <si>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</si>
  <si>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</si>
  <si>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</si>
  <si>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</si>
  <si>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</si>
  <si>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</si>
  <si>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</si>
  <si>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</si>
  <si>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</si>
  <si>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</si>
  <si>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</si>
  <si>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</si>
  <si>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</si>
  <si>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</si>
  <si>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</si>
  <si>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</si>
  <si>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</si>
  <si>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</si>
  <si>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</si>
  <si>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</si>
  <si>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</si>
  <si>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</si>
  <si>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</si>
  <si>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</si>
  <si>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</si>
  <si>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</si>
  <si>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</si>
  <si>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</si>
  <si>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</si>
  <si>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</si>
  <si>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</si>
  <si>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</si>
  <si>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</si>
  <si>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</si>
  <si>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</si>
  <si>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</si>
  <si>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</si>
  <si>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</si>
  <si>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</si>
  <si>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</si>
  <si>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</si>
  <si>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</si>
  <si>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</si>
  <si>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</si>
  <si>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</si>
  <si>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</si>
  <si>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</si>
  <si>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</si>
  <si>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</si>
  <si>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</si>
  <si>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</si>
  <si>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</si>
  <si>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</si>
  <si>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</si>
  <si>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</si>
  <si>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</si>
  <si>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</si>
  <si>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</si>
  <si>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</si>
  <si>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</si>
  <si>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</si>
  <si>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</si>
  <si>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</si>
  <si>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</si>
  <si>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</si>
  <si>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</si>
  <si>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</si>
  <si>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</si>
  <si>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</si>
  <si>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</si>
  <si>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</si>
  <si>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</si>
  <si>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</si>
  <si>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</si>
  <si>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</si>
  <si>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</si>
  <si>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</si>
  <si>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</si>
  <si>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</si>
  <si>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</si>
  <si>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</si>
  <si>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</si>
  <si>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</si>
  <si>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</si>
  <si>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</si>
  <si>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</si>
  <si>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</si>
  <si>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</si>
  <si>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</si>
  <si>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</si>
  <si>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</si>
  <si>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</si>
  <si>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</si>
  <si>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</si>
  <si>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</si>
  <si>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</si>
  <si>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</si>
  <si>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</si>
  <si>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</si>
  <si>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</si>
  <si>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</si>
  <si>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</si>
  <si>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</si>
  <si>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</si>
  <si>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</si>
  <si>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</si>
  <si>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</si>
  <si>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</si>
  <si>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</si>
  <si>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</si>
  <si>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</si>
  <si>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</si>
  <si>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</si>
  <si>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</si>
  <si>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</si>
  <si>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</si>
  <si>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</si>
  <si>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</si>
  <si>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</si>
  <si>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</si>
  <si>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</si>
  <si>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</si>
  <si>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</si>
  <si>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</si>
  <si>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</si>
  <si>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</si>
  <si>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</si>
  <si>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</si>
  <si>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</si>
  <si>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</si>
  <si>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</si>
  <si>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</si>
  <si>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</si>
  <si>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</si>
  <si>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</si>
  <si>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</si>
  <si>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</si>
  <si>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</si>
  <si>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</si>
  <si>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</si>
  <si>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</si>
  <si>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</si>
  <si>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</si>
  <si>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</si>
  <si>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</si>
  <si>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</si>
  <si>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</si>
  <si>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</si>
  <si>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</si>
  <si>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</si>
  <si>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</si>
  <si>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</si>
  <si>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</si>
  <si>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</si>
  <si>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</si>
  <si>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</si>
  <si>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</si>
  <si>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</si>
  <si>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</si>
  <si>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</si>
  <si>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</si>
  <si>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</si>
  <si>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</si>
  <si>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</si>
  <si>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</si>
  <si>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</si>
  <si>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</si>
  <si>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</si>
  <si>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</si>
  <si>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</si>
  <si>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</si>
  <si>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</si>
  <si>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</si>
  <si>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</si>
  <si>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</si>
  <si>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</si>
  <si>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</si>
  <si>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</si>
  <si>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</si>
  <si>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</si>
  <si>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</si>
  <si>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</si>
  <si>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</si>
  <si>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</si>
  <si>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</si>
  <si>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</si>
  <si>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</si>
  <si>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</si>
  <si>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</si>
  <si>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</si>
  <si>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</si>
  <si>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</si>
  <si>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</si>
  <si>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</si>
  <si>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</si>
  <si>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</si>
  <si>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</si>
  <si>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</si>
  <si>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</si>
  <si>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</si>
  <si>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</si>
  <si>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</si>
  <si>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</si>
  <si>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</si>
  <si>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</si>
  <si>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</si>
  <si>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</si>
  <si>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</si>
  <si>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</si>
  <si>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</si>
  <si>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</si>
  <si>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</si>
  <si>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</si>
  <si>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</si>
  <si>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</si>
  <si>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</si>
  <si>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</si>
  <si>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</si>
  <si>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</si>
  <si>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</si>
  <si>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</si>
  <si>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</si>
  <si>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</si>
  <si>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</si>
  <si>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</si>
  <si>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</si>
  <si>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</si>
  <si>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</si>
  <si>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</si>
  <si>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</si>
  <si>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</si>
  <si>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</si>
  <si>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</si>
  <si>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</si>
  <si>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</si>
  <si>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</si>
  <si>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</si>
  <si>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</si>
  <si>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</si>
  <si>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</si>
  <si>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</si>
  <si>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</si>
  <si>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</si>
  <si>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</si>
  <si>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</si>
  <si>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</si>
  <si>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</si>
  <si>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</si>
  <si>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</si>
  <si>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</si>
  <si>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</si>
  <si>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</si>
  <si>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</si>
  <si>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</si>
  <si>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</si>
  <si>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</si>
  <si>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</si>
  <si>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</si>
  <si>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</si>
  <si>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</si>
  <si>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</si>
  <si>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</si>
  <si>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</si>
  <si>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</si>
  <si>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</si>
  <si>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</si>
  <si>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</si>
  <si>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</si>
  <si>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</si>
  <si>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</si>
  <si>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</si>
  <si>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</si>
  <si>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</si>
  <si>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</si>
  <si>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</si>
  <si>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</si>
  <si>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</si>
  <si>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</si>
  <si>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</si>
  <si>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</si>
  <si>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</si>
  <si>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</si>
  <si>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</si>
  <si>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</si>
  <si>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</si>
  <si>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</si>
  <si>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</si>
  <si>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</si>
  <si>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</si>
  <si>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</si>
  <si>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</si>
  <si>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</si>
  <si>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</si>
  <si>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</si>
  <si>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</si>
  <si>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</si>
  <si>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</si>
  <si>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</si>
  <si>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</si>
  <si>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</si>
  <si>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</si>
  <si>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</si>
  <si>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</si>
  <si>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</si>
  <si>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</si>
  <si>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</si>
  <si>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</si>
  <si>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</si>
  <si>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</si>
  <si>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</si>
  <si>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</si>
  <si>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</si>
  <si>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</si>
  <si>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</si>
  <si>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</si>
  <si>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</si>
  <si>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</si>
  <si>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</si>
  <si>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</si>
  <si>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</si>
  <si>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</si>
  <si>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</si>
  <si>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</si>
  <si>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</si>
  <si>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</si>
  <si>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</si>
  <si>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</si>
  <si>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</si>
  <si>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</si>
  <si>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</si>
  <si>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</si>
  <si>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</si>
  <si>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</si>
  <si>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</si>
  <si>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</si>
  <si>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</si>
  <si>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</si>
  <si>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</si>
  <si>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</si>
  <si>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</si>
  <si>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</si>
  <si>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</si>
  <si>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</si>
  <si>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</si>
  <si>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</si>
  <si>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</si>
  <si>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</si>
  <si>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</si>
  <si>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</si>
  <si>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</si>
  <si>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</si>
  <si>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</si>
  <si>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</si>
  <si>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</si>
  <si>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</si>
  <si>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</si>
  <si>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</si>
  <si>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</si>
  <si>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</si>
  <si>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</si>
  <si>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</si>
  <si>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</si>
  <si>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</si>
  <si>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</si>
  <si>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</si>
  <si>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</si>
  <si>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</si>
  <si>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</si>
  <si>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</si>
  <si>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</si>
  <si>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</si>
  <si>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</si>
  <si>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</si>
  <si>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</si>
  <si>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</si>
  <si>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</si>
  <si>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</si>
  <si>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</si>
  <si>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</si>
  <si>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</si>
  <si>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</si>
  <si>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</si>
  <si>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</si>
  <si>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</si>
  <si>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</si>
  <si>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</si>
  <si>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</si>
  <si>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</si>
  <si>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</si>
  <si>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</si>
  <si>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</si>
  <si>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</si>
  <si>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</si>
  <si>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</si>
  <si>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</si>
  <si>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</si>
  <si>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</si>
  <si>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</si>
  <si>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</si>
  <si>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</si>
  <si>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</si>
  <si>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</si>
  <si>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</si>
  <si>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</si>
  <si>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</si>
  <si>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</si>
  <si>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</si>
  <si>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</si>
  <si>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</si>
  <si>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</si>
  <si>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</si>
  <si>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</si>
  <si>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</si>
  <si>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</si>
  <si>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</si>
  <si>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</si>
  <si>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</si>
  <si>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</si>
  <si>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</si>
  <si>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</si>
  <si>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</si>
  <si>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</si>
  <si>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</si>
  <si>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</si>
  <si>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</si>
  <si>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</si>
  <si>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</si>
  <si>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</si>
  <si>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</si>
  <si>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</si>
  <si>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</si>
  <si>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</si>
  <si>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</si>
  <si>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</si>
  <si>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</si>
  <si>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</si>
  <si>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</si>
  <si>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</si>
  <si>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</si>
  <si>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</si>
  <si>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</si>
  <si>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</si>
  <si>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</si>
  <si>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</si>
  <si>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</si>
  <si>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</si>
  <si>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</si>
  <si>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</si>
  <si>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</si>
  <si>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</si>
  <si>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</si>
  <si>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</si>
  <si>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</si>
  <si>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</si>
  <si>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</si>
  <si>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</si>
  <si>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</si>
  <si>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</si>
  <si>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</si>
  <si>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</si>
  <si>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</si>
  <si>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</si>
  <si>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</si>
  <si>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</si>
  <si>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</si>
  <si>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</si>
  <si>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</si>
  <si>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</si>
  <si>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</si>
  <si>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</si>
  <si>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</si>
  <si>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</si>
  <si>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</si>
  <si>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</si>
  <si>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</si>
  <si>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</si>
  <si>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</si>
  <si>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</si>
  <si>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</si>
  <si>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</si>
  <si>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</si>
  <si>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</si>
  <si>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</si>
  <si>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</si>
  <si>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</si>
  <si>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</si>
  <si>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</si>
  <si>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</si>
  <si>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</si>
  <si>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</si>
  <si>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</si>
  <si>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</si>
  <si>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</si>
  <si>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</si>
  <si>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</si>
  <si>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</si>
  <si>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</si>
  <si>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</si>
  <si>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</si>
  <si>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</si>
  <si>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</si>
  <si>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</si>
  <si>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</si>
  <si>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</si>
  <si>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</si>
  <si>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</si>
  <si>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</si>
  <si>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</si>
  <si>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</si>
  <si>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</si>
  <si>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</si>
  <si>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</si>
  <si>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</si>
  <si>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</si>
  <si>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</si>
  <si>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</si>
  <si>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</si>
  <si>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</si>
  <si>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</si>
  <si>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</si>
  <si>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</si>
  <si>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</si>
  <si>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</si>
  <si>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</si>
  <si>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</si>
  <si>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</si>
  <si>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</si>
  <si>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</si>
  <si>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</si>
  <si>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</si>
  <si>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</si>
  <si>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</si>
  <si>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</si>
  <si>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</si>
  <si>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</si>
  <si>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</si>
  <si>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</si>
  <si>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</si>
  <si>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</si>
  <si>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</si>
  <si>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</si>
  <si>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</si>
  <si>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</si>
  <si>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</si>
  <si>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</si>
  <si>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</si>
  <si>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</si>
  <si>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</si>
  <si>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</si>
  <si>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</si>
  <si>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</si>
  <si>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</si>
  <si>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</si>
  <si>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</si>
  <si>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</si>
  <si>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</si>
  <si>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</si>
  <si>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</si>
  <si>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</si>
  <si>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</si>
  <si>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</si>
  <si>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</si>
  <si>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</si>
  <si>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</si>
  <si>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</si>
  <si>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</si>
  <si>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</si>
  <si>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</si>
  <si>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</si>
  <si>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</si>
  <si>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</si>
  <si>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</si>
  <si>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</si>
  <si>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</si>
  <si>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</si>
  <si>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</si>
  <si>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</si>
  <si>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</si>
  <si>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</si>
  <si>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</si>
  <si>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</si>
  <si>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</si>
  <si>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</si>
  <si>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</si>
  <si>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</si>
  <si>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</si>
  <si>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</si>
  <si>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</si>
  <si>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</si>
  <si>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</si>
  <si>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</si>
  <si>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</si>
  <si>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</si>
  <si>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</si>
  <si>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</si>
  <si>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</si>
  <si>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</si>
  <si>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</si>
  <si>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</si>
  <si>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</si>
  <si>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</si>
  <si>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</si>
  <si>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</si>
  <si>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</si>
  <si>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</si>
  <si>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</si>
  <si>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</si>
  <si>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</si>
  <si>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</si>
  <si>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</si>
  <si>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</si>
  <si>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</si>
  <si>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</si>
  <si>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</si>
  <si>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</si>
  <si>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</si>
  <si>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</si>
  <si>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</si>
  <si>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</si>
  <si>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</si>
  <si>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</si>
  <si>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</si>
  <si>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</si>
  <si>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</si>
  <si>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</si>
  <si>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</si>
  <si>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</si>
  <si>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</si>
  <si>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</si>
  <si>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</si>
  <si>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</si>
  <si>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</si>
  <si>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</si>
  <si>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</si>
  <si>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</si>
  <si>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</si>
  <si>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</si>
  <si>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</si>
  <si>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</si>
  <si>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</si>
  <si>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</si>
  <si>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</si>
  <si>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</si>
  <si>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</si>
  <si>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</si>
  <si>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</si>
  <si>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</si>
  <si>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</si>
  <si>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</si>
  <si>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</si>
  <si>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</si>
  <si>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</si>
  <si>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</si>
  <si>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</si>
  <si>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</si>
  <si>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</si>
  <si>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</si>
  <si>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</si>
  <si>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</si>
  <si>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</si>
  <si>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</si>
  <si>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</si>
  <si>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</si>
  <si>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</si>
  <si>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</si>
  <si>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</si>
  <si>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</si>
  <si>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</si>
  <si>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</si>
  <si>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</si>
  <si>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</si>
  <si>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</si>
  <si>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</si>
  <si>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</si>
  <si>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</si>
  <si>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</si>
  <si>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</si>
  <si>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</si>
  <si>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</si>
  <si>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</si>
  <si>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</si>
  <si>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</si>
  <si>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</si>
  <si>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</si>
  <si>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</si>
  <si>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</si>
  <si>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</si>
  <si>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</si>
  <si>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</si>
  <si>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</si>
  <si>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</si>
  <si>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</si>
  <si>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</si>
  <si>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</si>
  <si>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</si>
  <si>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</si>
  <si>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</si>
  <si>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</si>
  <si>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</si>
  <si>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</si>
  <si>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</si>
  <si>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</si>
  <si>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</si>
  <si>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</si>
  <si>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</si>
  <si>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</si>
  <si>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</si>
  <si>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</si>
  <si>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</si>
  <si>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</si>
  <si>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</si>
  <si>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</si>
  <si>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</si>
  <si>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</si>
  <si>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</si>
  <si>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</si>
  <si>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</si>
  <si>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</si>
  <si>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</si>
  <si>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</si>
  <si>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</si>
  <si>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</si>
  <si>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</si>
  <si>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</si>
  <si>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</si>
  <si>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</si>
  <si>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</si>
  <si>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</si>
  <si>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</si>
  <si>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</si>
  <si>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</si>
  <si>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</si>
  <si>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</si>
  <si>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</si>
  <si>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</si>
  <si>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</si>
  <si>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</si>
  <si>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</si>
  <si>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</si>
  <si>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</si>
  <si>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</si>
  <si>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</si>
  <si>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</si>
  <si>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</si>
  <si>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</si>
  <si>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</si>
  <si>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</si>
  <si>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</si>
  <si>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</si>
  <si>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</si>
  <si>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</si>
  <si>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</si>
  <si>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</si>
  <si>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</si>
  <si>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</si>
  <si>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</si>
  <si>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</si>
  <si>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</si>
  <si>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</si>
  <si>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</si>
  <si>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</si>
  <si>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</si>
  <si>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</si>
  <si>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</si>
  <si>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</si>
  <si>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</si>
  <si>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</si>
  <si>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</si>
  <si>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</si>
  <si>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</si>
  <si>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</si>
  <si>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</si>
  <si>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</si>
  <si>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</si>
  <si>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</si>
  <si>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</si>
  <si>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</si>
  <si>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</si>
  <si>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</si>
  <si>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</si>
  <si>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</si>
  <si>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</si>
  <si>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</si>
  <si>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</si>
  <si>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</si>
  <si>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</si>
  <si>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</si>
  <si>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</si>
  <si>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</si>
  <si>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</si>
  <si>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</si>
  <si>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</si>
  <si>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</si>
  <si>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</si>
  <si>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</si>
  <si>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</si>
  <si>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</si>
  <si>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</si>
  <si>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</si>
  <si>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</si>
  <si>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</si>
  <si>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</si>
  <si>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</si>
  <si>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</si>
  <si>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</si>
  <si>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</si>
  <si>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</si>
  <si>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</si>
  <si>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</si>
  <si>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</si>
  <si>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</si>
  <si>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</si>
  <si>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</si>
  <si>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</si>
  <si>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ACCOUNTING &amp; GENERAL SERVICES/ INFO &amp; COMM SVCS DIVISION/ ICSD</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</si>
  <si>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</si>
  <si>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</si>
  <si>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</si>
  <si>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</si>
  <si>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</si>
  <si>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</si>
  <si>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</si>
  <si>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</si>
  <si>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</si>
  <si>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</si>
  <si>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</si>
  <si>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</si>
  <si>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</si>
  <si>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</si>
  <si>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</si>
  <si>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</si>
  <si>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</si>
  <si>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</si>
  <si>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</si>
  <si>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</si>
  <si>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</si>
  <si>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</si>
  <si>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</si>
  <si>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</si>
  <si>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</si>
  <si>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</si>
  <si>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</si>
  <si>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</si>
  <si>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</si>
  <si>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</si>
  <si>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</si>
  <si>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</si>
  <si>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</si>
  <si>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</si>
  <si>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</si>
  <si>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</si>
  <si>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</si>
  <si>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</si>
  <si>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</si>
  <si>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</si>
  <si>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</si>
  <si>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</si>
  <si>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</si>
  <si>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</si>
  <si>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</si>
  <si>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</si>
  <si>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</si>
  <si>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</si>
  <si>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</si>
  <si>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</si>
  <si>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</si>
  <si>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</si>
  <si>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</si>
  <si>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</si>
  <si>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</si>
  <si>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</si>
  <si>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</si>
  <si>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</si>
  <si>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</si>
  <si>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</si>
  <si>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</si>
  <si>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</si>
  <si>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</si>
  <si>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</si>
  <si>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</si>
  <si>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</si>
  <si>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</si>
  <si>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</si>
  <si>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</si>
  <si>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</si>
  <si>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</si>
  <si>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</si>
  <si>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</si>
  <si>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</si>
  <si>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</si>
  <si>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</si>
  <si>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</si>
  <si>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</si>
  <si>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</si>
  <si>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</si>
  <si>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</si>
  <si>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</si>
  <si>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</si>
  <si>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</si>
  <si>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</si>
  <si>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</si>
  <si>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</si>
  <si>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</si>
  <si>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</si>
  <si>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</si>
  <si>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</si>
  <si>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</si>
  <si>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</si>
  <si>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</si>
  <si>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</si>
  <si>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</si>
  <si>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</si>
  <si>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</si>
  <si>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</si>
  <si>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</si>
  <si>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</si>
  <si>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</si>
  <si>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</si>
  <si>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</si>
  <si>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</si>
  <si>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</si>
  <si>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</si>
  <si>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</si>
  <si>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</si>
  <si>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</si>
  <si>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</si>
  <si>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</si>
  <si>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</si>
  <si>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</si>
  <si>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</si>
  <si>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</si>
  <si>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</si>
  <si>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</si>
  <si>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</si>
  <si>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</si>
  <si>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</si>
  <si>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</si>
  <si>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</si>
  <si>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</si>
  <si>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</si>
  <si>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</si>
  <si>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</si>
  <si>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</si>
  <si>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</si>
  <si>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</si>
  <si>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</si>
  <si>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</si>
  <si>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</si>
  <si>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</si>
  <si>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</si>
  <si>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</si>
  <si>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</si>
  <si>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</si>
  <si>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</si>
  <si>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</si>
  <si>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</si>
  <si>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</si>
  <si>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</si>
  <si>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</si>
  <si>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</si>
  <si>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</si>
  <si>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</si>
  <si>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</si>
  <si>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</si>
  <si>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</si>
  <si>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</si>
  <si>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</si>
  <si>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</si>
  <si>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</si>
  <si>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</si>
  <si>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</si>
  <si>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</si>
  <si>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</si>
  <si>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</si>
  <si>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</si>
  <si>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</si>
  <si>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</si>
  <si>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</si>
  <si>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</si>
  <si>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</si>
  <si>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</si>
  <si>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</si>
  <si>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</si>
  <si>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</si>
  <si>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</si>
  <si>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</si>
  <si>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</si>
  <si>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</si>
  <si>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</si>
  <si>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</si>
  <si>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</si>
  <si>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</si>
  <si>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</si>
  <si>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</si>
  <si>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</si>
  <si>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</si>
  <si>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</si>
  <si>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</si>
  <si>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</si>
  <si>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</si>
  <si>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</si>
  <si>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</si>
  <si>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</si>
  <si>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</si>
  <si>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</si>
  <si>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</si>
  <si>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</si>
  <si>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</si>
  <si>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</si>
  <si>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</si>
  <si>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</si>
  <si>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</si>
  <si>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</si>
  <si>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</si>
  <si>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</si>
  <si>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</si>
  <si>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</si>
  <si>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</si>
  <si>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</si>
  <si>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</si>
  <si>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</si>
  <si>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</si>
  <si>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</si>
  <si>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</si>
  <si>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</si>
  <si>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</si>
  <si>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</si>
  <si>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</si>
  <si>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</si>
  <si>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</si>
  <si>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</si>
  <si>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</si>
  <si>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</si>
  <si>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</si>
  <si>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</si>
  <si>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</si>
  <si>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</si>
  <si>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</si>
  <si>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</si>
  <si>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</si>
  <si>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</si>
  <si>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</si>
  <si>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</si>
  <si>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</si>
  <si>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</si>
  <si>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</si>
  <si>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</si>
  <si>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</si>
  <si>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</si>
  <si>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</si>
  <si>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</si>
  <si>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</si>
  <si>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</si>
  <si>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</si>
  <si>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</si>
  <si>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</si>
  <si>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</si>
  <si>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</si>
  <si>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</si>
  <si>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</si>
  <si>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</si>
  <si>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</si>
  <si>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</si>
  <si>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</si>
  <si>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</si>
  <si>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</si>
  <si>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</si>
  <si>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</si>
  <si>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</si>
  <si>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</si>
  <si>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</si>
  <si>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</si>
  <si>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</si>
  <si>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</si>
  <si>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</si>
  <si>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</si>
  <si>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</si>
  <si>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</si>
  <si>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</si>
  <si>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</si>
  <si>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</si>
  <si>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</si>
  <si>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</si>
  <si>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</si>
  <si>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</si>
  <si>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</si>
  <si>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</si>
  <si>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</si>
  <si>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</si>
  <si>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</si>
  <si>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</si>
  <si>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</si>
  <si>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</si>
  <si>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</si>
  <si>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</si>
  <si>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</si>
  <si>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</si>
  <si>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</si>
  <si>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</si>
  <si>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</si>
  <si>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</si>
  <si>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</si>
  <si>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</si>
  <si>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</si>
  <si>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</si>
  <si>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</si>
  <si>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</si>
  <si>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</si>
  <si>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</si>
  <si>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</si>
  <si>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</si>
  <si>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</si>
  <si>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</si>
  <si>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</si>
  <si>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</si>
  <si>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</si>
  <si>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</si>
  <si>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</si>
  <si>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</si>
  <si>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</si>
  <si>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</si>
  <si>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</si>
  <si>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</si>
  <si>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</si>
  <si>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</si>
  <si>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</si>
  <si>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</si>
  <si>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</si>
  <si>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</si>
  <si>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</si>
  <si>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</si>
  <si>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</si>
  <si>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</si>
  <si>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</si>
  <si>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</si>
  <si>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</si>
  <si>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</si>
  <si>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</si>
  <si>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</si>
  <si>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</si>
  <si>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</si>
  <si>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</si>
  <si>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</si>
  <si>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</si>
  <si>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</si>
  <si>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</si>
  <si>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</si>
  <si>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</si>
  <si>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</si>
  <si>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</si>
  <si>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</si>
  <si>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</si>
  <si>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</si>
  <si>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</si>
  <si>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</si>
  <si>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</si>
  <si>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</si>
  <si>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</si>
  <si>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ACCOUNTING &amp; GENERAL SERVICES/ PLANNING &amp; PROJECT MGMT OFFICE/ICSD</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</si>
  <si>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</si>
  <si>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</si>
  <si>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</si>
  <si>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</si>
  <si>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</si>
  <si>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</si>
  <si>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</si>
  <si>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</si>
  <si>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</si>
  <si>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</si>
  <si>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</si>
  <si>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</si>
  <si>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</si>
  <si>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</si>
  <si>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</si>
  <si>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</si>
  <si>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</si>
  <si>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</si>
  <si>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</si>
  <si>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</si>
  <si>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</si>
  <si>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</si>
  <si>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</si>
  <si>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</si>
  <si>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</si>
  <si>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</si>
  <si>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</si>
  <si>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</si>
  <si>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</si>
  <si>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</si>
  <si>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</si>
  <si>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</si>
  <si>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</si>
  <si>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</si>
  <si>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</si>
  <si>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</si>
  <si>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</si>
  <si>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ACCOUNTING &amp; GENERAL SERVICES/ PRODUCTION SERVICES BR/ICSD</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</si>
  <si>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</si>
  <si>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</si>
  <si>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</si>
  <si>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</si>
  <si>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</si>
  <si>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</si>
  <si>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</si>
  <si>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</si>
  <si>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</si>
  <si>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</si>
  <si>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</si>
  <si>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</si>
  <si>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</si>
  <si>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</si>
  <si>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</si>
  <si>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</si>
  <si>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</si>
  <si>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</si>
  <si>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</si>
  <si>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</si>
  <si>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</si>
  <si>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</si>
  <si>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</si>
  <si>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</si>
  <si>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</si>
  <si>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</si>
  <si>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</si>
  <si>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</si>
  <si>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</si>
  <si>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</si>
  <si>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</si>
  <si>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</si>
  <si>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</si>
  <si>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</si>
  <si>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</si>
  <si>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</si>
  <si>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</si>
  <si>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</si>
  <si>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</si>
  <si>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</si>
  <si>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</si>
  <si>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</si>
  <si>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</si>
  <si>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</si>
  <si>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</si>
  <si>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</si>
  <si>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</si>
  <si>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</si>
  <si>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</si>
  <si>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</si>
  <si>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</si>
  <si>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</si>
  <si>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</si>
  <si>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</si>
  <si>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</si>
  <si>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</si>
  <si>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</si>
  <si>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</si>
  <si>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</si>
  <si>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</si>
  <si>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</si>
  <si>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</si>
  <si>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</si>
  <si>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</si>
  <si>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</si>
  <si>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</si>
  <si>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</si>
  <si>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</si>
  <si>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</si>
  <si>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</si>
  <si>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</si>
  <si>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</si>
  <si>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</si>
  <si>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</si>
  <si>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</si>
  <si>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</si>
  <si>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</si>
  <si>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</si>
  <si>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</si>
  <si>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</si>
  <si>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</si>
  <si>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</si>
  <si>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</si>
  <si>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</si>
  <si>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</si>
  <si>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</si>
  <si>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</si>
  <si>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</si>
  <si>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</si>
  <si>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</si>
  <si>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</si>
  <si>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</si>
  <si>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</si>
  <si>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</si>
  <si>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</si>
  <si>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</si>
  <si>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</si>
  <si>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</si>
  <si>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</si>
  <si>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</si>
  <si>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</si>
  <si>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</si>
  <si>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</si>
  <si>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</si>
  <si>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</si>
  <si>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</si>
  <si>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</si>
  <si>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</si>
  <si>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</si>
  <si>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</si>
  <si>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</si>
  <si>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</si>
  <si>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</si>
  <si>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</si>
  <si>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</si>
  <si>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</si>
  <si>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</si>
  <si>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</si>
  <si>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</si>
  <si>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</si>
  <si>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</si>
  <si>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</si>
  <si>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</si>
  <si>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</si>
  <si>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</si>
  <si>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</si>
  <si>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</si>
  <si>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</si>
  <si>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</si>
  <si>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</si>
  <si>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</si>
  <si>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</si>
  <si>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</si>
  <si>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</si>
  <si>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</si>
  <si>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</si>
  <si>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</si>
  <si>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</si>
  <si>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</si>
  <si>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</si>
  <si>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</si>
  <si>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</si>
  <si>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</si>
  <si>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</si>
  <si>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</si>
  <si>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</si>
  <si>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</si>
  <si>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</si>
  <si>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</si>
  <si>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</si>
  <si>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</si>
  <si>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</si>
  <si>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</si>
  <si>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</si>
  <si>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</si>
  <si>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</si>
  <si>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</si>
  <si>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</si>
  <si>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</si>
  <si>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</si>
  <si>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</si>
  <si>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</si>
  <si>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</si>
  <si>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</si>
  <si>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</si>
  <si>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</si>
  <si>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</si>
  <si>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</si>
  <si>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</si>
  <si>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</si>
  <si>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</si>
  <si>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</si>
  <si>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</si>
  <si>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</si>
  <si>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</si>
  <si>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</si>
  <si>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</si>
  <si>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</si>
  <si>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</si>
  <si>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</si>
  <si>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</si>
  <si>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</si>
  <si>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</si>
  <si>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</si>
  <si>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</si>
  <si>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</si>
  <si>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</si>
  <si>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</si>
  <si>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</si>
  <si>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</si>
  <si>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</si>
  <si>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</si>
  <si>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</si>
  <si>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</si>
  <si>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</si>
  <si>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</si>
  <si>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</si>
  <si>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</si>
  <si>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</si>
  <si>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</si>
  <si>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</si>
  <si>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</si>
  <si>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</si>
  <si>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</si>
  <si>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</si>
  <si>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</si>
  <si>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</si>
  <si>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</si>
  <si>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</si>
  <si>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</si>
  <si>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</si>
  <si>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</si>
  <si>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</si>
  <si>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</si>
  <si>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</si>
  <si>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</si>
  <si>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</si>
  <si>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</si>
  <si>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</si>
  <si>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</si>
  <si>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</si>
  <si>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</si>
  <si>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</si>
  <si>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</si>
  <si>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</si>
  <si>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</si>
  <si>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</si>
  <si>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</si>
  <si>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</si>
  <si>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</si>
  <si>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</si>
  <si>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</si>
  <si>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</si>
  <si>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</si>
  <si>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</si>
  <si>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</si>
  <si>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</si>
  <si>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</si>
  <si>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</si>
  <si>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</si>
  <si>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</si>
  <si>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</si>
  <si>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</si>
  <si>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</si>
  <si>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</si>
  <si>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</si>
  <si>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</si>
  <si>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</si>
  <si>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</si>
  <si>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</si>
  <si>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</si>
  <si>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</si>
  <si>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</si>
  <si>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</si>
  <si>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</si>
  <si>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</si>
  <si>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</si>
  <si>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</si>
  <si>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</si>
  <si>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</si>
  <si>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</si>
  <si>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</si>
  <si>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</si>
  <si>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</si>
  <si>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</si>
  <si>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</si>
  <si>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</si>
  <si>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</si>
  <si>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</si>
  <si>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</si>
  <si>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</si>
  <si>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</si>
  <si>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</si>
  <si>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</si>
  <si>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</si>
  <si>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</si>
  <si>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</si>
  <si>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</si>
  <si>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</si>
  <si>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</si>
  <si>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</si>
  <si>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</si>
  <si>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</si>
  <si>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</si>
  <si>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</si>
  <si>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</si>
  <si>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</si>
  <si>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</si>
  <si>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</si>
  <si>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</si>
  <si>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</si>
  <si>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</si>
  <si>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</si>
  <si>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</si>
  <si>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</si>
  <si>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</si>
  <si>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</si>
  <si>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</si>
  <si>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</si>
  <si>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</si>
  <si>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</si>
  <si>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</si>
  <si>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</si>
  <si>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</si>
  <si>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</si>
  <si>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</si>
  <si>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</si>
  <si>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</si>
  <si>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</si>
  <si>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</si>
  <si>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</si>
  <si>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</si>
  <si>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</si>
  <si>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</si>
  <si>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</si>
  <si>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</si>
  <si>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</si>
  <si>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</si>
  <si>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</si>
  <si>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</si>
  <si>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</si>
  <si>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</si>
  <si>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</si>
  <si>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</si>
  <si>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</si>
  <si>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</si>
  <si>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</si>
  <si>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</si>
  <si>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</si>
  <si>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</si>
  <si>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</si>
  <si>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</si>
  <si>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</si>
  <si>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</si>
  <si>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</si>
  <si>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</si>
  <si>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</si>
  <si>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</si>
  <si>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</si>
  <si>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</si>
  <si>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</si>
  <si>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</si>
  <si>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</si>
  <si>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</si>
  <si>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</si>
  <si>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</si>
  <si>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</si>
  <si>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</si>
  <si>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</si>
  <si>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</si>
  <si>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</si>
  <si>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</si>
  <si>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</si>
  <si>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</si>
  <si>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</si>
  <si>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</si>
  <si>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</si>
  <si>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</si>
  <si>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</si>
  <si>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</si>
  <si>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</si>
  <si>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</si>
  <si>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</si>
  <si>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</si>
  <si>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</si>
  <si>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</si>
  <si>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</si>
  <si>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</si>
  <si>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</si>
  <si>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</si>
  <si>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</si>
  <si>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</si>
  <si>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</si>
  <si>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</si>
  <si>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</si>
  <si>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</si>
  <si>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</si>
  <si>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</si>
  <si>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</si>
  <si>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</si>
  <si>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</si>
  <si>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</si>
  <si>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</si>
  <si>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</si>
  <si>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</si>
  <si>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</si>
  <si>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</si>
  <si>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</si>
  <si>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</si>
  <si>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</si>
  <si>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</si>
  <si>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</si>
  <si>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</si>
  <si>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</si>
  <si>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</si>
  <si>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</si>
  <si>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</si>
  <si>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</si>
  <si>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</si>
  <si>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</si>
  <si>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</si>
  <si>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</si>
  <si>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</si>
  <si>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</si>
  <si>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</si>
  <si>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</si>
  <si>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</si>
  <si>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</si>
  <si>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</si>
  <si>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</si>
  <si>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</si>
  <si>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</si>
  <si>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</si>
  <si>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</si>
  <si>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</si>
  <si>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</si>
  <si>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</si>
  <si>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</si>
  <si>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</si>
  <si>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</si>
  <si>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</si>
  <si>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</si>
  <si>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</si>
  <si>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</si>
  <si>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</si>
  <si>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</si>
  <si>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</si>
  <si>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</si>
  <si>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</si>
  <si>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</si>
  <si>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</si>
  <si>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</si>
  <si>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</si>
  <si>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</si>
  <si>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</si>
  <si>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</si>
  <si>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</si>
  <si>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</si>
  <si>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</si>
  <si>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</si>
  <si>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</si>
  <si>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</si>
  <si>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</si>
  <si>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</si>
  <si>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</si>
  <si>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</si>
  <si>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</si>
  <si>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</si>
  <si>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</si>
  <si>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ACCOUNTING &amp; GENERAL SERVICES/ TECHNOLOGY SUPPORT SERVICES BR/ICSD</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</si>
  <si>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</si>
  <si>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</si>
  <si>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</si>
  <si>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</si>
  <si>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</si>
  <si>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</si>
  <si>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</si>
  <si>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</si>
  <si>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</si>
  <si>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</si>
  <si>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</si>
  <si>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</si>
  <si>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</si>
  <si>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</si>
  <si>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</si>
  <si>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</si>
  <si>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</si>
  <si>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</si>
  <si>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</si>
  <si>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</si>
  <si>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</si>
  <si>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</si>
  <si>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</si>
  <si>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</si>
  <si>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</si>
  <si>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</si>
  <si>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</si>
  <si>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</si>
  <si>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</si>
  <si>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</si>
  <si>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</si>
  <si>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</si>
  <si>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</si>
  <si>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</si>
  <si>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</si>
  <si>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</si>
  <si>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</si>
  <si>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</si>
  <si>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</si>
  <si>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</si>
  <si>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</si>
  <si>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</si>
  <si>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</si>
  <si>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</si>
  <si>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</si>
  <si>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</si>
  <si>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</si>
  <si>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</si>
  <si>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</si>
  <si>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</si>
  <si>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</si>
  <si>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</si>
  <si>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</si>
  <si>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</si>
  <si>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</si>
  <si>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</si>
  <si>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</si>
  <si>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</si>
  <si>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</si>
  <si>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</si>
  <si>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</si>
  <si>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</si>
  <si>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</si>
  <si>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</si>
  <si>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</si>
  <si>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</si>
  <si>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</si>
  <si>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</si>
  <si>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</si>
  <si>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</si>
  <si>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</si>
  <si>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</si>
  <si>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</si>
  <si>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</si>
  <si>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</si>
  <si>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</si>
  <si>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</si>
  <si>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</si>
  <si>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</si>
  <si>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</si>
  <si>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</si>
  <si>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</si>
  <si>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</si>
  <si>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</si>
  <si>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</si>
  <si>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</si>
  <si>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</si>
  <si>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</si>
  <si>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</si>
  <si>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</si>
  <si>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</si>
  <si>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</si>
  <si>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</si>
  <si>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</si>
  <si>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</si>
  <si>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</si>
  <si>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</si>
  <si>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</si>
  <si>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</si>
  <si>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</si>
  <si>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</si>
  <si>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</si>
  <si>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</si>
  <si>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</si>
  <si>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</si>
  <si>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</si>
  <si>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</si>
  <si>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</si>
  <si>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</si>
  <si>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</si>
  <si>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</si>
  <si>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</si>
  <si>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</si>
  <si>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</si>
  <si>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</si>
  <si>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</si>
  <si>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</si>
  <si>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</si>
  <si>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</si>
  <si>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</si>
  <si>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</si>
  <si>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</si>
  <si>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</si>
  <si>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</si>
  <si>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</si>
  <si>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</si>
  <si>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</si>
  <si>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</si>
  <si>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</si>
  <si>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</si>
  <si>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</si>
  <si>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</si>
  <si>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</si>
  <si>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</si>
  <si>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</si>
  <si>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</si>
  <si>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</si>
  <si>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</si>
  <si>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</si>
  <si>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</si>
  <si>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</si>
  <si>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</si>
  <si>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</si>
  <si>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</si>
  <si>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</si>
  <si>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</si>
  <si>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</si>
  <si>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</si>
  <si>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</si>
  <si>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</si>
  <si>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</si>
  <si>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</si>
  <si>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</si>
  <si>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</si>
  <si>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</si>
  <si>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</si>
  <si>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</si>
  <si>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</si>
  <si>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</si>
  <si>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</si>
  <si>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</si>
  <si>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</si>
  <si>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</si>
  <si>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</si>
  <si>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</si>
  <si>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</si>
  <si>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</si>
  <si>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</si>
  <si>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</si>
  <si>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</si>
  <si>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</si>
  <si>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</si>
  <si>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</si>
  <si>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</si>
  <si>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</si>
  <si>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</si>
  <si>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</si>
  <si>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</si>
  <si>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</si>
  <si>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</si>
  <si>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</si>
  <si>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</si>
  <si>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</si>
  <si>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</si>
  <si>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</si>
  <si>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</si>
  <si>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</si>
  <si>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</si>
  <si>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</si>
  <si>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</si>
  <si>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</si>
  <si>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</si>
  <si>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</si>
  <si>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</si>
  <si>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</si>
  <si>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</si>
  <si>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</si>
  <si>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</si>
  <si>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</si>
  <si>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</si>
  <si>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</si>
  <si>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</si>
  <si>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</si>
  <si>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</si>
  <si>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</si>
  <si>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</si>
  <si>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</si>
  <si>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</si>
  <si>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</si>
  <si>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</si>
  <si>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</si>
  <si>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</si>
  <si>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</si>
  <si>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</si>
  <si>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</si>
  <si>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</si>
  <si>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</si>
  <si>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</si>
  <si>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</si>
  <si>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</si>
  <si>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</si>
  <si>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</si>
  <si>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</si>
  <si>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</si>
  <si>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</si>
  <si>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</si>
  <si>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</si>
  <si>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</si>
  <si>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</si>
  <si>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</si>
  <si>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</si>
  <si>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</si>
  <si>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</si>
  <si>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</si>
  <si>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</si>
  <si>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</si>
  <si>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</si>
  <si>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</si>
  <si>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</si>
  <si>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</si>
  <si>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</si>
  <si>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</si>
  <si>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</si>
  <si>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</si>
  <si>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</si>
  <si>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</si>
  <si>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</si>
  <si>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</si>
  <si>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</si>
  <si>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</si>
  <si>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</si>
  <si>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</si>
  <si>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</si>
  <si>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</si>
  <si>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</si>
  <si>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</si>
  <si>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</si>
  <si>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</si>
  <si>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</si>
  <si>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</si>
  <si>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</si>
  <si>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</si>
  <si>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</si>
  <si>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</si>
  <si>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</si>
  <si>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</si>
  <si>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</si>
  <si>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</si>
  <si>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</si>
  <si>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</si>
  <si>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</si>
  <si>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</si>
  <si>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</si>
  <si>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</si>
  <si>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</si>
  <si>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</si>
  <si>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</si>
  <si>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</si>
  <si>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</si>
  <si>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</si>
  <si>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</si>
  <si>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</si>
  <si>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</si>
  <si>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</si>
  <si>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</si>
  <si>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</si>
  <si>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</si>
  <si>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</si>
  <si>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</si>
  <si>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</si>
  <si>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</si>
  <si>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</si>
  <si>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</si>
  <si>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</si>
  <si>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</si>
  <si>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</si>
  <si>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</si>
  <si>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</si>
  <si>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</si>
  <si>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</si>
  <si>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</si>
  <si>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</si>
  <si>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</si>
  <si>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</si>
  <si>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</si>
  <si>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</si>
  <si>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</si>
  <si>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</si>
  <si>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</si>
  <si>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</si>
  <si>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</si>
  <si>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</si>
  <si>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</si>
  <si>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</si>
  <si>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</si>
  <si>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</si>
  <si>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</si>
  <si>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</si>
  <si>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</si>
  <si>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</si>
  <si>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</si>
  <si>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</si>
  <si>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</si>
  <si>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</si>
  <si>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</si>
  <si>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</si>
  <si>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</si>
  <si>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</si>
  <si>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</si>
  <si>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</si>
  <si>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</si>
  <si>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</si>
  <si>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</si>
  <si>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</si>
  <si>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</si>
  <si>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</si>
  <si>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</si>
  <si>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</si>
  <si>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</si>
  <si>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</si>
  <si>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</si>
  <si>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</si>
  <si>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</si>
  <si>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</si>
  <si>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</si>
  <si>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</si>
  <si>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</si>
  <si>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</si>
  <si>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</si>
  <si>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</si>
  <si>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</si>
  <si>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</si>
  <si>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</si>
  <si>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</si>
  <si>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</si>
  <si>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</si>
  <si>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</si>
  <si>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</si>
  <si>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</si>
  <si>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</si>
  <si>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</si>
  <si>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</si>
  <si>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</si>
  <si>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</si>
  <si>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</si>
  <si>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</si>
  <si>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</si>
  <si>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</si>
  <si>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</si>
  <si>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</si>
  <si>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</si>
  <si>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</si>
  <si>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</si>
  <si>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</si>
  <si>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</si>
  <si>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</si>
  <si>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</si>
  <si>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</si>
  <si>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</si>
  <si>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</si>
  <si>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</si>
  <si>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</si>
  <si>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</si>
  <si>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</si>
  <si>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</si>
  <si>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</si>
  <si>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</si>
  <si>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</si>
  <si>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</si>
  <si>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</si>
  <si>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</si>
  <si>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</si>
  <si>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</si>
  <si>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</si>
  <si>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</si>
  <si>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</si>
  <si>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</si>
  <si>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</si>
  <si>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</si>
  <si>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</si>
  <si>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</si>
  <si>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</si>
  <si>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</si>
  <si>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</si>
  <si>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</si>
  <si>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</si>
  <si>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</si>
  <si>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</si>
  <si>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</si>
  <si>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</si>
  <si>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</si>
  <si>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</si>
  <si>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</si>
  <si>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</si>
  <si>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</si>
  <si>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</si>
  <si>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</si>
  <si>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</si>
  <si>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</si>
  <si>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</si>
  <si>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</si>
  <si>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</si>
  <si>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</si>
  <si>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</si>
  <si>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</si>
  <si>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</si>
  <si>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</si>
  <si>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</si>
  <si>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</si>
  <si>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</si>
  <si>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</si>
  <si>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</si>
  <si>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</si>
  <si>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</si>
  <si>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</si>
  <si>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</si>
  <si>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</si>
  <si>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</si>
  <si>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</si>
  <si>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</si>
  <si>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</si>
  <si>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</si>
  <si>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</si>
  <si>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</si>
  <si>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</si>
  <si>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</si>
  <si>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</si>
  <si>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</si>
  <si>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</si>
  <si>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</si>
  <si>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</si>
  <si>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</si>
  <si>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</si>
  <si>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</si>
  <si>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</si>
  <si>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</si>
  <si>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</si>
  <si>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</si>
  <si>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</si>
  <si>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</si>
  <si>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</si>
  <si>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</si>
  <si>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</si>
  <si>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</si>
  <si>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</si>
  <si>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</si>
  <si>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</si>
  <si>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</si>
  <si>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</si>
  <si>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</si>
  <si>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</si>
  <si>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</si>
  <si>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</si>
  <si>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</si>
  <si>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</si>
  <si>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</si>
  <si>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</si>
  <si>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</si>
  <si>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</si>
  <si>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</si>
  <si>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</si>
  <si>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</si>
  <si>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</si>
  <si>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</si>
  <si>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</si>
  <si>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</si>
  <si>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</si>
  <si>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</si>
  <si>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</si>
  <si>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</si>
  <si>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</si>
  <si>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</si>
  <si>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</si>
  <si>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</si>
  <si>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</si>
  <si>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</si>
  <si>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</si>
  <si>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</si>
  <si>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</si>
  <si>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</si>
  <si>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</si>
  <si>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</si>
  <si>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</si>
  <si>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</si>
  <si>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</si>
  <si>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</si>
  <si>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</si>
  <si>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</si>
  <si>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</si>
  <si>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</si>
  <si>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</si>
  <si>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</si>
  <si>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</si>
  <si>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</si>
  <si>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</si>
  <si>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</si>
  <si>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</si>
  <si>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</si>
  <si>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</si>
  <si>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</si>
  <si>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</si>
  <si>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</si>
  <si>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</si>
  <si>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</si>
  <si>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</si>
  <si>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</si>
  <si>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</si>
  <si>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</si>
  <si>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</si>
  <si>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</si>
  <si>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</si>
  <si>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</si>
  <si>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</si>
  <si>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</si>
  <si>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</si>
  <si>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</si>
  <si>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</si>
  <si>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</si>
  <si>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</si>
  <si>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</si>
  <si>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</si>
  <si>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</si>
  <si>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</si>
  <si>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</si>
  <si>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</si>
  <si>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</si>
  <si>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</si>
  <si>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</si>
  <si>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</si>
  <si>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</si>
  <si>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</si>
  <si>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</si>
  <si>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</si>
  <si>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</si>
  <si>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</si>
  <si>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</si>
  <si>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</si>
  <si>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</si>
  <si>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</si>
  <si>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</si>
  <si>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</si>
  <si>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</si>
  <si>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</si>
  <si>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</si>
  <si>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</si>
  <si>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</si>
  <si>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</si>
  <si>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</si>
  <si>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</si>
  <si>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</si>
  <si>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</si>
  <si>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</si>
  <si>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</si>
  <si>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</si>
  <si>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</si>
  <si>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</si>
  <si>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</si>
  <si>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</si>
  <si>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</si>
  <si>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</si>
  <si>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</si>
  <si>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</si>
  <si>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</si>
  <si>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</si>
  <si>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</si>
  <si>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</si>
  <si>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</si>
  <si>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</si>
  <si>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</si>
  <si>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</si>
  <si>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</si>
  <si>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</si>
  <si>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</si>
  <si>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</si>
  <si>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</si>
  <si>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</si>
  <si>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</si>
  <si>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</si>
  <si>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</si>
  <si>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</si>
  <si>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</si>
  <si>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</si>
  <si>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</si>
  <si>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</si>
  <si>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</si>
  <si>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</si>
  <si>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</si>
  <si>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</si>
  <si>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</si>
  <si>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</si>
  <si>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</si>
  <si>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</si>
  <si>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</si>
  <si>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</si>
  <si>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</si>
  <si>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</si>
  <si>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</si>
  <si>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</si>
  <si>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</si>
  <si>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</si>
  <si>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</si>
  <si>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</si>
  <si>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</si>
  <si>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</si>
  <si>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</si>
  <si>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</si>
  <si>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</si>
  <si>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</si>
  <si>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</si>
  <si>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</si>
  <si>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</si>
  <si>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</si>
  <si>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</si>
  <si>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</si>
  <si>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</si>
  <si>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</si>
  <si>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</si>
  <si>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</si>
  <si>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</si>
  <si>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</si>
  <si>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</si>
  <si>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</si>
  <si>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</si>
  <si>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</si>
  <si>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</si>
  <si>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</si>
  <si>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</si>
  <si>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</si>
  <si>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</si>
  <si>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</si>
  <si>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</si>
  <si>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</si>
  <si>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</si>
  <si>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</si>
  <si>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</si>
  <si>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</si>
  <si>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</si>
  <si>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</si>
  <si>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</si>
  <si>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</si>
  <si>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</si>
  <si>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</si>
  <si>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</si>
  <si>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</si>
  <si>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</si>
  <si>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</si>
  <si>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</si>
  <si>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</si>
  <si>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</si>
  <si>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</si>
  <si>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</si>
  <si>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</si>
  <si>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</si>
  <si>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</si>
  <si>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</si>
  <si>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</si>
  <si>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</si>
  <si>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</si>
  <si>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</si>
  <si>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</si>
  <si>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</si>
  <si>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</si>
  <si>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</si>
  <si>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</si>
  <si>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</si>
  <si>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</si>
  <si>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</si>
  <si>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</si>
  <si>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</si>
  <si>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</si>
  <si>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</si>
  <si>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</si>
  <si>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</si>
  <si>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</si>
  <si>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</si>
  <si>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</si>
  <si>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</si>
  <si>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</si>
  <si>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</si>
  <si>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</si>
  <si>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</si>
  <si>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</si>
  <si>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</si>
  <si>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</si>
  <si>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</si>
  <si>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</si>
  <si>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</si>
  <si>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</si>
  <si>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</si>
  <si>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</si>
  <si>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</si>
  <si>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</si>
  <si>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</si>
  <si>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</si>
  <si>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</si>
  <si>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</si>
  <si>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</si>
  <si>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</si>
  <si>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</si>
  <si>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</si>
  <si>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</si>
  <si>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</si>
  <si>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</si>
  <si>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</si>
  <si>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</si>
  <si>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</si>
  <si>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</si>
  <si>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</si>
  <si>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</si>
  <si>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</si>
  <si>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</si>
  <si>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</si>
  <si>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</si>
  <si>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</si>
  <si>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</si>
  <si>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</si>
  <si>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</si>
  <si>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</si>
  <si>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</si>
  <si>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</si>
  <si>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</si>
  <si>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</si>
  <si>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</si>
  <si>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</si>
  <si>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</si>
  <si>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</si>
  <si>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</si>
  <si>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</si>
  <si>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</si>
  <si>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</si>
  <si>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</si>
  <si>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</si>
  <si>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</si>
  <si>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</si>
  <si>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</si>
  <si>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</si>
  <si>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</si>
  <si>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</si>
  <si>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</si>
  <si>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</si>
  <si>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</si>
  <si>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</si>
  <si>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</si>
  <si>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</si>
  <si>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</si>
  <si>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</si>
  <si>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</si>
  <si>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</si>
  <si>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</si>
  <si>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</si>
  <si>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</si>
  <si>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</si>
  <si>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</si>
  <si>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</si>
  <si>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</si>
  <si>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</si>
  <si>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</si>
  <si>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</si>
  <si>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</si>
  <si>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</si>
  <si>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</si>
  <si>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</si>
  <si>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</si>
  <si>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</si>
  <si>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</si>
  <si>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</si>
  <si>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</si>
  <si>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</si>
  <si>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</si>
  <si>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</si>
  <si>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</si>
  <si>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</si>
  <si>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</si>
  <si>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</si>
  <si>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</si>
  <si>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</si>
  <si>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</si>
  <si>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</si>
  <si>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</si>
  <si>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</si>
  <si>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</si>
  <si>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</si>
  <si>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</si>
  <si>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</si>
  <si>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</si>
  <si>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</si>
  <si>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</si>
  <si>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</si>
  <si>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</si>
  <si>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</si>
  <si>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</si>
  <si>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</si>
  <si>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</si>
  <si>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</si>
  <si>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</si>
  <si>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</si>
  <si>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</si>
  <si>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</si>
  <si>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</si>
  <si>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</si>
  <si>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</si>
  <si>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</si>
  <si>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</si>
  <si>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</si>
  <si>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</si>
  <si>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</si>
  <si>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</si>
  <si>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</si>
  <si>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</si>
  <si>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</si>
  <si>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</si>
  <si>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</si>
  <si>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</si>
  <si>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</si>
  <si>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</si>
  <si>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</si>
  <si>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</si>
  <si>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</si>
  <si>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</si>
  <si>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</si>
  <si>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</si>
  <si>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</si>
  <si>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</si>
  <si>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</si>
  <si>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</si>
  <si>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</si>
  <si>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</si>
  <si>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</si>
  <si>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</si>
  <si>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</si>
  <si>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</si>
  <si>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</si>
  <si>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</si>
  <si>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</si>
  <si>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</si>
  <si>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</si>
  <si>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</si>
  <si>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</si>
  <si>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</si>
  <si>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</si>
  <si>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</si>
  <si>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</si>
  <si>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</si>
  <si>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</si>
  <si>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</si>
  <si>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</si>
  <si>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</si>
  <si>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</si>
  <si>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</si>
  <si>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</si>
  <si>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</si>
  <si>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</si>
  <si>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</si>
  <si>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</si>
  <si>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</si>
  <si>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</si>
  <si>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</si>
  <si>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</si>
  <si>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</si>
  <si>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</si>
  <si>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</si>
  <si>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</si>
  <si>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</si>
  <si>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</si>
  <si>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</si>
  <si>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</si>
  <si>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</si>
  <si>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</si>
  <si>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</si>
  <si>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</si>
  <si>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</si>
  <si>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</si>
  <si>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</si>
  <si>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</si>
  <si>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</si>
  <si>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</si>
  <si>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</si>
  <si>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</si>
  <si>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</si>
  <si>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</si>
  <si>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</si>
  <si>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</si>
  <si>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</si>
  <si>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</si>
  <si>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</si>
  <si>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</si>
  <si>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</si>
  <si>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</si>
  <si>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</si>
  <si>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</si>
  <si>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</si>
  <si>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</si>
  <si>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</si>
  <si>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</si>
  <si>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</si>
  <si>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</si>
  <si>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</si>
  <si>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</si>
  <si>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</si>
  <si>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</si>
  <si>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</si>
  <si>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</si>
  <si>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</si>
  <si>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</si>
  <si>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</si>
  <si>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</si>
  <si>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</si>
  <si>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</si>
  <si>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</si>
  <si>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</si>
  <si>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</si>
  <si>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</si>
  <si>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</si>
  <si>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</si>
  <si>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</si>
  <si>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</si>
  <si>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</si>
  <si>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</si>
  <si>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</si>
  <si>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</si>
  <si>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</si>
  <si>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</si>
  <si>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</si>
  <si>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</si>
  <si>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</si>
  <si>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</si>
  <si>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</si>
  <si>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</si>
  <si>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</si>
  <si>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</si>
  <si>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</si>
  <si>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</si>
  <si>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</si>
  <si>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</si>
  <si>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</si>
  <si>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</si>
  <si>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</si>
  <si>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</si>
  <si>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</si>
  <si>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</si>
  <si>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</si>
  <si>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</si>
  <si>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</si>
  <si>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</si>
  <si>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</si>
  <si>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</si>
  <si>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</si>
  <si>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</si>
  <si>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</si>
  <si>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</si>
  <si>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</si>
  <si>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</si>
  <si>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</si>
  <si>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</si>
  <si>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</si>
  <si>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</si>
  <si>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</si>
  <si>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</si>
  <si>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</si>
  <si>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</si>
  <si>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</si>
  <si>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</si>
  <si>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</si>
  <si>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</si>
  <si>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</si>
  <si>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</si>
  <si>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</si>
  <si>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</si>
  <si>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</si>
  <si>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</si>
  <si>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</si>
  <si>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</si>
  <si>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</si>
  <si>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</si>
  <si>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</si>
  <si>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</si>
  <si>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</si>
  <si>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</si>
  <si>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</si>
  <si>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</si>
  <si>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</si>
  <si>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</si>
  <si>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</si>
  <si>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</si>
  <si>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</si>
  <si>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</si>
  <si>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</si>
  <si>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</si>
  <si>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</si>
  <si>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</si>
  <si>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</si>
  <si>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</si>
  <si>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</si>
  <si>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</si>
  <si>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</si>
  <si>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</si>
  <si>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</si>
  <si>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</si>
  <si>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</si>
  <si>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</si>
  <si>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</si>
  <si>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</si>
  <si>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</si>
  <si>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</si>
  <si>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</si>
  <si>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</si>
  <si>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</si>
  <si>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</si>
  <si>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</si>
  <si>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</si>
  <si>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</si>
  <si>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</si>
  <si>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</si>
  <si>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</si>
  <si>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</si>
  <si>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</si>
  <si>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</si>
  <si>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</si>
  <si>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</si>
  <si>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</si>
  <si>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</si>
  <si>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</si>
  <si>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</si>
  <si>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</si>
  <si>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</si>
  <si>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</si>
  <si>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</si>
  <si>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</si>
  <si>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</si>
  <si>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</si>
  <si>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</si>
  <si>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</si>
  <si>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</si>
  <si>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</si>
  <si>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</si>
  <si>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</si>
  <si>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</si>
  <si>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</si>
  <si>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</si>
  <si>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</si>
  <si>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</si>
  <si>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</si>
  <si>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</si>
  <si>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</si>
  <si>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</si>
  <si>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</si>
  <si>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</si>
  <si>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</si>
  <si>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</si>
  <si>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</si>
  <si>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</si>
  <si>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</si>
  <si>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</si>
  <si>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</si>
  <si>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</si>
  <si>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</si>
  <si>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</si>
  <si>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</si>
  <si>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</si>
  <si>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</si>
  <si>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</si>
  <si>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t>SOH/ EDUCATION/ KAMALANI ACADEMY</t>
  </si>
  <si>
    <t>SOH/ EDUCATION/ KA'OHAO PUBLIC CHARTER SCHOOL</t>
  </si>
  <si>
    <t>SOH/ EDUCATOIN/ THE KAPOLEI CHARTER SCHOOL BY GOODWILL HAWAII</t>
  </si>
  <si>
    <t>SOH/ EDUCATION/ KA'U LEARNING ACADEMY</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</si>
  <si>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</si>
  <si>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</si>
  <si>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</si>
  <si>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</si>
  <si>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</si>
  <si>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</si>
  <si>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</si>
  <si>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</si>
  <si>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</si>
  <si>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</si>
  <si>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</si>
  <si>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</si>
  <si>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</si>
  <si>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</si>
  <si>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</si>
  <si>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</si>
  <si>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</si>
  <si>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</si>
  <si>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BUSINESS, ECON DEV, &amp; TOURISM/ ALTERNATE ENERGY BRANCH</t>
  </si>
  <si>
    <t>SOH/ LT GOVERNORS OFFICE/ OFFICE OF INFORMATION PRACTICES/ OIP</t>
  </si>
  <si>
    <t>SOH/ AGRICULTURE/ AGRIBUSINESS DEVELOPMENT CORP/ ADC</t>
  </si>
  <si>
    <t>SOH/ HEALTH/ HRA/ CDPHND/ STD/AIDS PREVENTION BR</t>
  </si>
  <si>
    <t>SOH/ EDUCATION/ Hau Lōkahi Charter School</t>
  </si>
  <si>
    <t>SOH/ EDUCATION/ LANIKAI ELEMENTARY PUBLIC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</si>
</sst>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834">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AF13" sqref="AF13"/>
    </sheetView>
  </sheetViews>
  <sheetFormatPr defaultColWidth="9.140625" defaultRowHeight="15" x14ac:dyDescent="0.25"/>
  <cols>
    <col min="1" max="1" width="35.7109375" style="1" customWidth="1"/>
    <col min="2" max="2" width="44.710937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0</v>
      </c>
      <c r="B1" s="223" t="s">
        <v>1</v>
      </c>
      <c r="C1" s="647" t="s">
        <v>2</v>
      </c>
      <c r="D1" s="648"/>
      <c r="E1" s="648"/>
      <c r="F1" s="649"/>
      <c r="G1" s="649"/>
      <c r="H1" s="649"/>
      <c r="I1" s="650"/>
      <c r="J1" s="651"/>
      <c r="K1" s="652" t="s">
        <v>3</v>
      </c>
      <c r="L1" s="653"/>
      <c r="M1" s="654" t="s">
        <v>4</v>
      </c>
      <c r="N1" s="655"/>
      <c r="O1" s="656"/>
      <c r="P1" s="656"/>
      <c r="Q1" s="656"/>
      <c r="R1" s="656"/>
      <c r="S1" s="656"/>
      <c r="T1" s="656"/>
      <c r="U1" s="657"/>
      <c r="V1" s="658" t="s">
        <v>5</v>
      </c>
      <c r="W1" s="659"/>
      <c r="X1" s="659"/>
      <c r="Y1" s="659"/>
      <c r="Z1" s="659"/>
      <c r="AA1" s="659"/>
      <c r="AB1" s="659"/>
      <c r="AC1" s="659"/>
      <c r="AD1" s="659"/>
      <c r="AE1" s="660"/>
      <c r="AF1" s="661" t="s">
        <v>6</v>
      </c>
      <c r="AG1" s="662"/>
      <c r="AH1" s="669" t="s">
        <v>7</v>
      </c>
      <c r="AI1" s="670"/>
      <c r="AJ1" s="670"/>
      <c r="AK1" s="670"/>
      <c r="AL1" s="669" t="s">
        <v>8</v>
      </c>
      <c r="AM1" s="671"/>
      <c r="AN1" s="671"/>
      <c r="AO1" s="672"/>
      <c r="AP1" s="615" t="s">
        <v>9</v>
      </c>
      <c r="AQ1" s="616"/>
      <c r="AR1" s="616"/>
      <c r="AS1" s="616"/>
      <c r="AT1" s="616"/>
      <c r="AU1" s="616"/>
      <c r="AV1" s="617"/>
      <c r="AW1" s="641" t="s">
        <v>10</v>
      </c>
      <c r="AX1" s="642"/>
      <c r="AY1" s="642"/>
      <c r="AZ1" s="643"/>
      <c r="BA1" s="644" t="s">
        <v>11</v>
      </c>
      <c r="BB1" s="645"/>
      <c r="BC1" s="645"/>
      <c r="BD1" s="645"/>
      <c r="BE1" s="645"/>
      <c r="BF1" s="645"/>
      <c r="BG1" s="645"/>
      <c r="BH1" s="646"/>
      <c r="BI1" s="602"/>
    </row>
    <row r="2" spans="1:182" s="10" customFormat="1" ht="14.45" customHeight="1"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8" t="s">
        <v>48</v>
      </c>
      <c r="AL2" s="513" t="s">
        <v>49</v>
      </c>
      <c r="AM2" s="246" t="s">
        <v>50</v>
      </c>
      <c r="AN2" s="246" t="s">
        <v>51</v>
      </c>
      <c r="AO2" s="247" t="s">
        <v>52</v>
      </c>
      <c r="AP2" s="506" t="s">
        <v>53</v>
      </c>
      <c r="AQ2" s="506" t="s">
        <v>54</v>
      </c>
      <c r="AR2" s="506" t="s">
        <v>55</v>
      </c>
      <c r="AS2" s="506" t="s">
        <v>56</v>
      </c>
      <c r="AT2" s="506" t="s">
        <v>57</v>
      </c>
      <c r="AU2" s="506" t="s">
        <v>58</v>
      </c>
      <c r="AV2" s="256" t="s">
        <v>59</v>
      </c>
      <c r="AW2" s="248" t="s">
        <v>60</v>
      </c>
      <c r="AX2" s="246" t="s">
        <v>61</v>
      </c>
      <c r="AY2" s="249" t="s">
        <v>62</v>
      </c>
      <c r="AZ2" s="250" t="s">
        <v>63</v>
      </c>
      <c r="BA2" s="251" t="s">
        <v>64</v>
      </c>
      <c r="BB2" s="246" t="s">
        <v>65</v>
      </c>
      <c r="BC2" s="252" t="s">
        <v>66</v>
      </c>
      <c r="BD2" s="253" t="s">
        <v>67</v>
      </c>
      <c r="BE2" s="251" t="s">
        <v>68</v>
      </c>
      <c r="BF2" s="254" t="s">
        <v>69</v>
      </c>
      <c r="BG2" s="255" t="s">
        <v>70</v>
      </c>
      <c r="BH2" s="256" t="s">
        <v>71</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219</v>
      </c>
      <c r="B3" s="294"/>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512" t="s">
        <v>106</v>
      </c>
      <c r="AL3" s="514" t="s">
        <v>107</v>
      </c>
      <c r="AM3" s="282" t="s">
        <v>108</v>
      </c>
      <c r="AN3" s="282" t="s">
        <v>109</v>
      </c>
      <c r="AO3" s="283" t="s">
        <v>110</v>
      </c>
      <c r="AP3" s="507" t="s">
        <v>111</v>
      </c>
      <c r="AQ3" s="507" t="s">
        <v>112</v>
      </c>
      <c r="AR3" s="507" t="s">
        <v>113</v>
      </c>
      <c r="AS3" s="507" t="s">
        <v>114</v>
      </c>
      <c r="AT3" s="507" t="s">
        <v>115</v>
      </c>
      <c r="AU3" s="507" t="s">
        <v>116</v>
      </c>
      <c r="AV3" s="511" t="s">
        <v>117</v>
      </c>
      <c r="AW3" s="284" t="s">
        <v>118</v>
      </c>
      <c r="AX3" s="285" t="s">
        <v>119</v>
      </c>
      <c r="AY3" s="286" t="s">
        <v>120</v>
      </c>
      <c r="AZ3" s="287" t="s">
        <v>121</v>
      </c>
      <c r="BA3" s="284" t="s">
        <v>122</v>
      </c>
      <c r="BB3" s="285" t="s">
        <v>123</v>
      </c>
      <c r="BC3" s="288" t="s">
        <v>124</v>
      </c>
      <c r="BD3" s="289" t="s">
        <v>125</v>
      </c>
      <c r="BE3" s="284" t="s">
        <v>126</v>
      </c>
      <c r="BF3" s="290" t="s">
        <v>127</v>
      </c>
      <c r="BG3" s="291" t="s">
        <v>128</v>
      </c>
      <c r="BH3" s="292" t="s">
        <v>129</v>
      </c>
      <c r="BI3" s="604" t="s">
        <v>130</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131</v>
      </c>
      <c r="B4" s="344" t="s">
        <v>132</v>
      </c>
      <c r="C4" s="344"/>
      <c r="D4" s="515" t="s">
        <v>133</v>
      </c>
      <c r="E4" s="336" t="s">
        <v>134</v>
      </c>
      <c r="F4" s="337" t="s">
        <v>135</v>
      </c>
      <c r="G4" s="623" t="s">
        <v>136</v>
      </c>
      <c r="H4" s="624"/>
      <c r="I4" s="625" t="s">
        <v>137</v>
      </c>
      <c r="J4" s="626"/>
      <c r="K4" s="627"/>
      <c r="L4" s="628"/>
      <c r="M4" s="338" t="s">
        <v>138</v>
      </c>
      <c r="N4" s="221" t="s">
        <v>139</v>
      </c>
      <c r="O4" s="629" t="s">
        <v>140</v>
      </c>
      <c r="P4" s="630"/>
      <c r="Q4" s="630"/>
      <c r="R4" s="630"/>
      <c r="S4" s="630"/>
      <c r="T4" s="630"/>
      <c r="U4" s="631"/>
      <c r="V4" s="632" t="s">
        <v>141</v>
      </c>
      <c r="W4" s="633"/>
      <c r="X4" s="633"/>
      <c r="Y4" s="663" t="s">
        <v>142</v>
      </c>
      <c r="Z4" s="664"/>
      <c r="AA4" s="339" t="s">
        <v>143</v>
      </c>
      <c r="AB4" s="665" t="s">
        <v>144</v>
      </c>
      <c r="AC4" s="666"/>
      <c r="AD4" s="667" t="s">
        <v>145</v>
      </c>
      <c r="AE4" s="668"/>
      <c r="AF4" s="378" t="s">
        <v>146</v>
      </c>
      <c r="AG4" s="379" t="s">
        <v>147</v>
      </c>
      <c r="AH4" s="340" t="s">
        <v>148</v>
      </c>
      <c r="AI4" s="673" t="s">
        <v>149</v>
      </c>
      <c r="AJ4" s="637"/>
      <c r="AK4" s="638"/>
      <c r="AL4" s="636" t="s">
        <v>149</v>
      </c>
      <c r="AM4" s="674"/>
      <c r="AN4" s="674"/>
      <c r="AO4" s="675"/>
      <c r="AP4" s="618" t="s">
        <v>149</v>
      </c>
      <c r="AQ4" s="619"/>
      <c r="AR4" s="619"/>
      <c r="AS4" s="619"/>
      <c r="AT4" s="619"/>
      <c r="AU4" s="619"/>
      <c r="AV4" s="620"/>
      <c r="AW4" s="636" t="s">
        <v>149</v>
      </c>
      <c r="AX4" s="637"/>
      <c r="AY4" s="637"/>
      <c r="AZ4" s="638"/>
      <c r="BA4" s="636" t="s">
        <v>149</v>
      </c>
      <c r="BB4" s="639"/>
      <c r="BC4" s="639"/>
      <c r="BD4" s="639"/>
      <c r="BE4" s="639"/>
      <c r="BF4" s="639"/>
      <c r="BG4" s="639"/>
      <c r="BH4" s="640"/>
      <c r="BI4" s="605"/>
      <c r="CD4"/>
      <c r="CE4"/>
      <c r="CF4"/>
      <c r="CG4"/>
      <c r="CH4"/>
      <c r="CI4"/>
      <c r="CJ4"/>
      <c r="CK4"/>
      <c r="CL4"/>
    </row>
    <row r="5" spans="1:182" s="37" customFormat="1" ht="3" hidden="1" customHeight="1" thickTop="1" thickBot="1" x14ac:dyDescent="0.35">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153</v>
      </c>
      <c r="D6" s="380" t="s">
        <v>154</v>
      </c>
      <c r="E6" s="38" t="s">
        <v>39</v>
      </c>
      <c r="F6" s="38" t="s">
        <v>152</v>
      </c>
      <c r="G6" s="117">
        <v>40926</v>
      </c>
      <c r="H6" s="64">
        <v>40949</v>
      </c>
      <c r="I6" s="64"/>
      <c r="J6" s="66"/>
      <c r="K6" s="76"/>
      <c r="L6" s="105"/>
      <c r="M6" s="111">
        <v>40949</v>
      </c>
      <c r="N6" s="406">
        <f t="shared" ref="N6:N8" si="1">IF((NETWORKDAYS(G6,M6)&gt;0),(NETWORKDAYS(G6,M6)),"")</f>
        <v>18</v>
      </c>
      <c r="O6" s="80"/>
      <c r="P6" s="80" t="s">
        <v>152</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155</v>
      </c>
      <c r="D7" s="353" t="s">
        <v>156</v>
      </c>
      <c r="E7" s="42" t="s">
        <v>39</v>
      </c>
      <c r="F7" s="42"/>
      <c r="G7" s="118">
        <v>40927</v>
      </c>
      <c r="H7" s="114">
        <v>40930</v>
      </c>
      <c r="I7" s="43" t="s">
        <v>152</v>
      </c>
      <c r="J7" s="61"/>
      <c r="K7" s="77"/>
      <c r="L7" s="106"/>
      <c r="M7" s="112">
        <v>40956</v>
      </c>
      <c r="N7" s="407">
        <f t="shared" si="1"/>
        <v>22</v>
      </c>
      <c r="O7" s="81"/>
      <c r="P7" s="81"/>
      <c r="Q7" s="81"/>
      <c r="R7" s="81"/>
      <c r="S7" s="81"/>
      <c r="T7" s="88" t="s">
        <v>152</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157</v>
      </c>
      <c r="D8" s="382" t="s">
        <v>158</v>
      </c>
      <c r="E8" s="516" t="s">
        <v>159</v>
      </c>
      <c r="F8" s="516"/>
      <c r="G8" s="116">
        <v>40931</v>
      </c>
      <c r="H8" s="63">
        <v>40956</v>
      </c>
      <c r="I8" s="517" t="s">
        <v>152</v>
      </c>
      <c r="J8" s="518" t="s">
        <v>152</v>
      </c>
      <c r="K8" s="75" t="s">
        <v>152</v>
      </c>
      <c r="L8" s="104" t="s">
        <v>152</v>
      </c>
      <c r="M8" s="519">
        <v>41046</v>
      </c>
      <c r="N8" s="520">
        <f t="shared" si="1"/>
        <v>84</v>
      </c>
      <c r="O8" s="521"/>
      <c r="P8" s="79"/>
      <c r="Q8" s="79" t="s">
        <v>152</v>
      </c>
      <c r="R8" s="79"/>
      <c r="S8" s="79"/>
      <c r="T8" s="84"/>
      <c r="U8" s="85" t="s">
        <v>152</v>
      </c>
      <c r="V8" s="92">
        <v>95</v>
      </c>
      <c r="W8" s="93">
        <v>20.5</v>
      </c>
      <c r="X8" s="93">
        <v>15.5</v>
      </c>
      <c r="Y8" s="390">
        <f>V8+W8+X8</f>
        <v>131</v>
      </c>
      <c r="Z8" s="391">
        <f>(V8*10)+(W8*20)</f>
        <v>1360</v>
      </c>
      <c r="AA8" s="100">
        <v>5000</v>
      </c>
      <c r="AB8" s="522">
        <f t="shared" si="2"/>
        <v>0</v>
      </c>
      <c r="AC8" s="383" t="s">
        <v>152</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34" t="s">
        <v>160</v>
      </c>
      <c r="B9" s="635"/>
      <c r="C9" s="564" t="s">
        <v>161</v>
      </c>
      <c r="D9" s="565" t="s">
        <v>162</v>
      </c>
      <c r="E9" s="566"/>
      <c r="F9" s="566" t="s">
        <v>163</v>
      </c>
      <c r="G9" s="566" t="s">
        <v>164</v>
      </c>
      <c r="H9" s="567" t="s">
        <v>165</v>
      </c>
      <c r="I9" s="566" t="s">
        <v>166</v>
      </c>
      <c r="J9" s="568" t="s">
        <v>167</v>
      </c>
      <c r="K9" s="564" t="s">
        <v>168</v>
      </c>
      <c r="L9" s="567" t="s">
        <v>169</v>
      </c>
      <c r="M9" s="564" t="s">
        <v>170</v>
      </c>
      <c r="N9" s="566" t="s">
        <v>171</v>
      </c>
      <c r="O9" s="566" t="s">
        <v>172</v>
      </c>
      <c r="P9" s="566" t="s">
        <v>173</v>
      </c>
      <c r="Q9" s="566" t="s">
        <v>174</v>
      </c>
      <c r="R9" s="566" t="s">
        <v>175</v>
      </c>
      <c r="S9" s="566" t="s">
        <v>176</v>
      </c>
      <c r="T9" s="567" t="s">
        <v>177</v>
      </c>
      <c r="U9" s="569" t="s">
        <v>178</v>
      </c>
      <c r="V9" s="564" t="s">
        <v>179</v>
      </c>
      <c r="W9" s="566" t="s">
        <v>180</v>
      </c>
      <c r="X9" s="566" t="s">
        <v>181</v>
      </c>
      <c r="Y9" s="566" t="s">
        <v>182</v>
      </c>
      <c r="Z9" s="566" t="s">
        <v>183</v>
      </c>
      <c r="AA9" s="566" t="s">
        <v>184</v>
      </c>
      <c r="AB9" s="566" t="s">
        <v>185</v>
      </c>
      <c r="AC9" s="566" t="s">
        <v>186</v>
      </c>
      <c r="AD9" s="567" t="s">
        <v>187</v>
      </c>
      <c r="AE9" s="569" t="s">
        <v>188</v>
      </c>
      <c r="AF9" s="564" t="s">
        <v>189</v>
      </c>
      <c r="AG9" s="569" t="s">
        <v>190</v>
      </c>
      <c r="AH9" s="570" t="s">
        <v>191</v>
      </c>
      <c r="AI9" s="566" t="s">
        <v>192</v>
      </c>
      <c r="AJ9" s="567" t="s">
        <v>193</v>
      </c>
      <c r="AK9" s="567" t="s">
        <v>194</v>
      </c>
      <c r="AL9" s="564" t="s">
        <v>195</v>
      </c>
      <c r="AM9" s="567" t="s">
        <v>196</v>
      </c>
      <c r="AN9" s="567" t="s">
        <v>197</v>
      </c>
      <c r="AO9" s="569" t="s">
        <v>198</v>
      </c>
      <c r="AP9" s="597" t="s">
        <v>199</v>
      </c>
      <c r="AQ9" s="598" t="s">
        <v>199</v>
      </c>
      <c r="AR9" s="598" t="s">
        <v>199</v>
      </c>
      <c r="AS9" s="598" t="s">
        <v>199</v>
      </c>
      <c r="AT9" s="598" t="s">
        <v>199</v>
      </c>
      <c r="AU9" s="598" t="s">
        <v>199</v>
      </c>
      <c r="AV9" s="599" t="s">
        <v>199</v>
      </c>
      <c r="AW9" s="594" t="s">
        <v>200</v>
      </c>
      <c r="AX9" s="567" t="s">
        <v>201</v>
      </c>
      <c r="AY9" s="567" t="s">
        <v>202</v>
      </c>
      <c r="AZ9" s="569" t="s">
        <v>203</v>
      </c>
      <c r="BA9" s="564" t="s">
        <v>204</v>
      </c>
      <c r="BB9" s="567" t="s">
        <v>205</v>
      </c>
      <c r="BC9" s="567" t="s">
        <v>206</v>
      </c>
      <c r="BD9" s="571" t="s">
        <v>207</v>
      </c>
      <c r="BE9" s="572" t="s">
        <v>208</v>
      </c>
      <c r="BF9" s="567" t="s">
        <v>209</v>
      </c>
      <c r="BG9" s="566" t="s">
        <v>210</v>
      </c>
      <c r="BH9" s="573" t="s">
        <v>211</v>
      </c>
      <c r="BI9" s="611" t="s">
        <v>212</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SOH_BUSINESS_ECON_DEV_AND_TOURISM</v>
      </c>
      <c r="B10" s="613">
        <f>B3</f>
        <v>0</v>
      </c>
      <c r="C10" s="534">
        <f>COUNTA(D12:D1011)</f>
        <v>2</v>
      </c>
      <c r="D10" s="535">
        <f>COUNTIF(D12:D1011,"*~**")</f>
        <v>0</v>
      </c>
      <c r="E10" s="536"/>
      <c r="F10" s="537">
        <f>COUNTIF(F12:F1011,"x")</f>
        <v>0</v>
      </c>
      <c r="G10" s="538">
        <f>COUNTA(G12:G1011)-(COUNTA(G12:G1011)-COUNT(G12:G1011))</f>
        <v>2</v>
      </c>
      <c r="H10" s="538">
        <f>COUNTA(H12:H1011)-(COUNTA(H12:H1011)-COUNT(H12:H1011))</f>
        <v>2</v>
      </c>
      <c r="I10" s="539">
        <f>COUNTIF(I12:I1011,"x")</f>
        <v>2</v>
      </c>
      <c r="J10" s="540">
        <f>COUNTIF(J12:J1011,"x")</f>
        <v>0</v>
      </c>
      <c r="K10" s="541">
        <f>COUNTIF(K12:K1011,"x")</f>
        <v>0</v>
      </c>
      <c r="L10" s="542">
        <f>COUNTIF(L12:L1011,"x")</f>
        <v>0</v>
      </c>
      <c r="M10" s="541">
        <f>COUNTA(M12:M1011)</f>
        <v>2</v>
      </c>
      <c r="N10" s="543">
        <f>SUM(AW12:AW1011)</f>
        <v>2</v>
      </c>
      <c r="O10" s="544">
        <f t="shared" ref="O10:U10" si="10">COUNTIF(O12:O1011,"x")</f>
        <v>2</v>
      </c>
      <c r="P10" s="544">
        <f t="shared" si="10"/>
        <v>0</v>
      </c>
      <c r="Q10" s="544">
        <f t="shared" si="10"/>
        <v>0</v>
      </c>
      <c r="R10" s="544">
        <f t="shared" si="10"/>
        <v>0</v>
      </c>
      <c r="S10" s="544">
        <f>COUNTIF(S12:S1011,"x")</f>
        <v>0</v>
      </c>
      <c r="T10" s="544">
        <f t="shared" si="10"/>
        <v>0</v>
      </c>
      <c r="U10" s="545">
        <f t="shared" si="10"/>
        <v>0</v>
      </c>
      <c r="V10" s="546">
        <f>SUM(V12:V1011)</f>
        <v>0.5</v>
      </c>
      <c r="W10" s="547">
        <f t="shared" ref="W10:AA10" si="11">SUM(W12:W1011)</f>
        <v>0</v>
      </c>
      <c r="X10" s="548">
        <f t="shared" si="11"/>
        <v>0</v>
      </c>
      <c r="Y10" s="548">
        <f>SUM(Y12:Y1011)</f>
        <v>0.5</v>
      </c>
      <c r="Z10" s="549">
        <f t="shared" si="11"/>
        <v>5</v>
      </c>
      <c r="AA10" s="550">
        <f t="shared" si="11"/>
        <v>0</v>
      </c>
      <c r="AB10" s="551">
        <v>2</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5</v>
      </c>
      <c r="AK10" s="555">
        <f t="shared" si="12"/>
        <v>5</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2</v>
      </c>
      <c r="AX10" s="558">
        <f t="shared" si="12"/>
        <v>0</v>
      </c>
      <c r="AY10" s="558">
        <f t="shared" si="12"/>
        <v>2</v>
      </c>
      <c r="AZ10" s="559">
        <f t="shared" si="12"/>
        <v>0</v>
      </c>
      <c r="BA10" s="560">
        <f t="shared" si="12"/>
        <v>0.5</v>
      </c>
      <c r="BB10" s="561">
        <f>SUMIF(BB12:BB1011,"&gt;0")</f>
        <v>0</v>
      </c>
      <c r="BC10" s="561">
        <f t="shared" si="12"/>
        <v>0.5</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21" t="s">
        <v>213</v>
      </c>
      <c r="B11" s="622"/>
      <c r="C11" s="359"/>
      <c r="D11" s="354"/>
      <c r="E11" s="211"/>
      <c r="F11" s="360"/>
      <c r="G11" s="360"/>
      <c r="H11" s="360"/>
      <c r="I11" s="360"/>
      <c r="J11" s="361"/>
      <c r="K11" s="362"/>
      <c r="L11" s="213"/>
      <c r="M11" s="363"/>
      <c r="N11" s="212">
        <f>N10/M10</f>
        <v>1</v>
      </c>
      <c r="O11" s="212"/>
      <c r="P11" s="212"/>
      <c r="Q11" s="212"/>
      <c r="R11" s="212"/>
      <c r="S11" s="212"/>
      <c r="T11" s="212"/>
      <c r="U11" s="213"/>
      <c r="V11" s="364">
        <f t="shared" ref="V11:AA11" si="14">AVERAGEIF(V12:V1011,"&lt;&gt;0")</f>
        <v>0.25</v>
      </c>
      <c r="W11" s="364" t="e">
        <f t="shared" si="14"/>
        <v>#DIV/0!</v>
      </c>
      <c r="X11" s="364" t="e">
        <f t="shared" si="14"/>
        <v>#DIV/0!</v>
      </c>
      <c r="Y11" s="364">
        <f t="shared" si="14"/>
        <v>0.25</v>
      </c>
      <c r="Z11" s="358">
        <f>AVERAGEIF(Z12:Z1011,"&lt;&gt;0")</f>
        <v>2.5</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f t="shared" si="15"/>
        <v>2.5</v>
      </c>
      <c r="AK11" s="218">
        <f t="shared" si="15"/>
        <v>2.5</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1</v>
      </c>
      <c r="AX11" s="219" t="e">
        <f t="shared" si="15"/>
        <v>#DIV/0!</v>
      </c>
      <c r="AY11" s="219">
        <f t="shared" si="15"/>
        <v>1</v>
      </c>
      <c r="AZ11" s="367" t="e">
        <f t="shared" si="15"/>
        <v>#DIV/0!</v>
      </c>
      <c r="BA11" s="366">
        <f t="shared" si="15"/>
        <v>0.25</v>
      </c>
      <c r="BB11" s="219" t="e">
        <f t="shared" si="15"/>
        <v>#DIV/0!</v>
      </c>
      <c r="BC11" s="219">
        <f t="shared" si="15"/>
        <v>0.25</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x14ac:dyDescent="0.3">
      <c r="A12" s="203"/>
      <c r="B12" s="204"/>
      <c r="C12" s="196">
        <v>1</v>
      </c>
      <c r="D12" s="187" t="s">
        <v>214</v>
      </c>
      <c r="E12" s="166" t="s">
        <v>336</v>
      </c>
      <c r="F12" s="30"/>
      <c r="G12" s="120">
        <v>45224</v>
      </c>
      <c r="H12" s="125">
        <v>45224</v>
      </c>
      <c r="I12" s="129" t="s">
        <v>35</v>
      </c>
      <c r="J12" s="67"/>
      <c r="K12" s="133"/>
      <c r="L12" s="108"/>
      <c r="M12" s="371">
        <v>45224</v>
      </c>
      <c r="N12" s="147">
        <f>IF((NETWORKDAYS(G12,M12)&gt;0),(NETWORKDAYS(G12,M12)),"")</f>
        <v>1</v>
      </c>
      <c r="O12" s="295" t="s">
        <v>35</v>
      </c>
      <c r="P12" s="295"/>
      <c r="Q12" s="295"/>
      <c r="R12" s="295"/>
      <c r="S12" s="295"/>
      <c r="T12" s="295"/>
      <c r="U12" s="108"/>
      <c r="V12" s="167">
        <v>0.25</v>
      </c>
      <c r="W12" s="296"/>
      <c r="X12" s="296"/>
      <c r="Y12" s="149">
        <f t="shared" ref="Y12:Y75" si="17">V12+W12+X12</f>
        <v>0.25</v>
      </c>
      <c r="Z12" s="148">
        <f t="shared" ref="Z12:Z76" si="18">IF((F12="x"),0,((V12*10)+(W12*20)))</f>
        <v>2.5</v>
      </c>
      <c r="AA12" s="305"/>
      <c r="AB12" s="376">
        <v>30</v>
      </c>
      <c r="AC12" s="346"/>
      <c r="AD12" s="210" t="str">
        <f t="shared" ref="AD12:AD75" si="19">IF(F12="x",(0-((V12*10)+(W12*20))),"")</f>
        <v/>
      </c>
      <c r="AE12" s="345">
        <v>-27.5</v>
      </c>
      <c r="AF12" s="310"/>
      <c r="AG12" s="311"/>
      <c r="AH12" s="310"/>
      <c r="AI12" s="150">
        <f t="shared" ref="AI12:AI76" si="20">IF(AE12&lt;=0,AG12,AE12+AG12)</f>
        <v>0</v>
      </c>
      <c r="AJ12" s="151">
        <f t="shared" ref="AJ12:AJ75" si="21">(X12*20)+Z12+AA12+AF12</f>
        <v>2.5</v>
      </c>
      <c r="AK12" s="152">
        <f>AJ12-AH12</f>
        <v>2.5</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1</v>
      </c>
      <c r="AX12" s="154" t="str">
        <f t="shared" ref="AX12:AX75" si="23">IF(AND(K12="x",AW12&gt;0),AW12,"")</f>
        <v/>
      </c>
      <c r="AY12" s="177">
        <f t="shared" ref="AY12:AY75" si="24">IF(OR(K12="x",F12="x",AW12&lt;=0),"",AW12)</f>
        <v>1</v>
      </c>
      <c r="AZ12" s="168" t="str">
        <f t="shared" ref="AZ12:AZ75" si="25">IF(AND(F12="x",AW12&gt;0),AW12,"")</f>
        <v/>
      </c>
      <c r="BA12" s="164">
        <f t="shared" ref="BA12:BA75" si="26">IF(V12&gt;0,V12,"")</f>
        <v>0.25</v>
      </c>
      <c r="BB12" s="165" t="str">
        <f t="shared" ref="BB12:BB75" si="27">IF(AND(K12="x",BA12&gt;0),BA12,"")</f>
        <v/>
      </c>
      <c r="BC12" s="172">
        <f>IF(OR(K12="x",F12="x",BA12&lt;=0),"",BA12)</f>
        <v>0.25</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215</v>
      </c>
      <c r="BK12" s="55" t="s">
        <v>216</v>
      </c>
      <c r="BL12" s="55" t="s">
        <v>217</v>
      </c>
      <c r="BM12" s="55" t="s">
        <v>218</v>
      </c>
      <c r="BN12" s="55" t="s">
        <v>219</v>
      </c>
      <c r="BO12" s="55" t="s">
        <v>220</v>
      </c>
      <c r="BP12" s="55" t="s">
        <v>221</v>
      </c>
      <c r="BQ12" s="55" t="s">
        <v>222</v>
      </c>
      <c r="BR12" s="55" t="s">
        <v>223</v>
      </c>
      <c r="BS12" s="55" t="s">
        <v>224</v>
      </c>
      <c r="BT12" s="55" t="s">
        <v>225</v>
      </c>
      <c r="BU12" s="55" t="s">
        <v>226</v>
      </c>
      <c r="BV12" s="55" t="s">
        <v>227</v>
      </c>
      <c r="BW12" s="55" t="s">
        <v>228</v>
      </c>
      <c r="BX12" s="55" t="s">
        <v>229</v>
      </c>
      <c r="BY12" s="55" t="s">
        <v>230</v>
      </c>
      <c r="BZ12" s="55" t="s">
        <v>231</v>
      </c>
      <c r="CA12" s="55" t="s">
        <v>232</v>
      </c>
      <c r="CB12" s="55" t="s">
        <v>233</v>
      </c>
      <c r="CC12" s="55" t="s">
        <v>234</v>
      </c>
      <c r="CD12" s="55" t="s">
        <v>235</v>
      </c>
      <c r="CE12" s="55" t="s">
        <v>236</v>
      </c>
      <c r="CF12" s="55" t="s">
        <v>237</v>
      </c>
      <c r="CG12" s="330" t="s">
        <v>238</v>
      </c>
      <c r="CH12" s="330" t="s">
        <v>239</v>
      </c>
      <c r="CI12" s="330" t="s">
        <v>240</v>
      </c>
      <c r="CJ12" s="330" t="s">
        <v>241</v>
      </c>
      <c r="CK12" s="330" t="s">
        <v>242</v>
      </c>
      <c r="CL12" s="330" t="s">
        <v>243</v>
      </c>
      <c r="CM12" s="330" t="s">
        <v>244</v>
      </c>
      <c r="CN12" s="330" t="s">
        <v>245</v>
      </c>
      <c r="CO12" s="330" t="s">
        <v>246</v>
      </c>
      <c r="CP12" s="330" t="s">
        <v>247</v>
      </c>
      <c r="CQ12" s="330" t="s">
        <v>248</v>
      </c>
      <c r="CR12" s="330" t="s">
        <v>249</v>
      </c>
      <c r="CS12" s="330" t="s">
        <v>250</v>
      </c>
      <c r="CT12" s="330" t="s">
        <v>251</v>
      </c>
      <c r="CU12" s="330" t="s">
        <v>252</v>
      </c>
      <c r="CV12" s="330" t="s">
        <v>253</v>
      </c>
      <c r="CW12" s="330" t="s">
        <v>254</v>
      </c>
      <c r="CX12" s="330" t="s">
        <v>255</v>
      </c>
      <c r="CY12" s="330" t="s">
        <v>256</v>
      </c>
      <c r="CZ12" s="330" t="s">
        <v>257</v>
      </c>
      <c r="DA12" s="330" t="s">
        <v>258</v>
      </c>
      <c r="DB12" s="330" t="s">
        <v>259</v>
      </c>
      <c r="DC12" s="330" t="s">
        <v>260</v>
      </c>
      <c r="DD12" s="330" t="s">
        <v>261</v>
      </c>
      <c r="DE12" s="330" t="s">
        <v>262</v>
      </c>
      <c r="DF12" s="330" t="s">
        <v>263</v>
      </c>
      <c r="DG12" s="330" t="s">
        <v>264</v>
      </c>
      <c r="DH12" s="330" t="s">
        <v>265</v>
      </c>
      <c r="DI12" s="330" t="s">
        <v>266</v>
      </c>
      <c r="DJ12" s="330" t="s">
        <v>267</v>
      </c>
      <c r="DK12" s="330" t="s">
        <v>268</v>
      </c>
      <c r="DL12" s="330" t="s">
        <v>269</v>
      </c>
      <c r="DM12" s="330" t="s">
        <v>270</v>
      </c>
      <c r="DN12" s="330" t="s">
        <v>271</v>
      </c>
      <c r="DO12" s="330" t="s">
        <v>272</v>
      </c>
      <c r="DP12" s="330" t="s">
        <v>273</v>
      </c>
      <c r="DQ12" s="330" t="s">
        <v>274</v>
      </c>
      <c r="DR12" s="330" t="s">
        <v>275</v>
      </c>
      <c r="DS12" s="330" t="s">
        <v>276</v>
      </c>
      <c r="DT12" s="330" t="s">
        <v>277</v>
      </c>
      <c r="DU12" s="330" t="s">
        <v>278</v>
      </c>
      <c r="DV12" s="330" t="s">
        <v>279</v>
      </c>
      <c r="DW12" s="330" t="s">
        <v>280</v>
      </c>
      <c r="DX12" s="330" t="s">
        <v>281</v>
      </c>
      <c r="DY12" s="330" t="s">
        <v>282</v>
      </c>
      <c r="DZ12" s="330" t="s">
        <v>283</v>
      </c>
      <c r="EA12" s="330" t="s">
        <v>284</v>
      </c>
      <c r="EB12" s="330" t="s">
        <v>285</v>
      </c>
      <c r="EC12" s="330" t="s">
        <v>286</v>
      </c>
      <c r="ED12" s="330" t="s">
        <v>287</v>
      </c>
      <c r="EE12" s="330" t="s">
        <v>288</v>
      </c>
      <c r="EF12" s="330" t="s">
        <v>289</v>
      </c>
      <c r="EG12" s="330" t="s">
        <v>290</v>
      </c>
      <c r="EH12" s="330" t="s">
        <v>291</v>
      </c>
      <c r="EI12" s="330" t="s">
        <v>292</v>
      </c>
      <c r="EJ12" s="330" t="s">
        <v>293</v>
      </c>
      <c r="EK12" s="330" t="s">
        <v>294</v>
      </c>
      <c r="EL12" s="330" t="s">
        <v>295</v>
      </c>
      <c r="EM12" s="330" t="s">
        <v>296</v>
      </c>
      <c r="EN12" s="330" t="s">
        <v>297</v>
      </c>
      <c r="EO12" s="330" t="s">
        <v>298</v>
      </c>
      <c r="EP12" s="330" t="s">
        <v>299</v>
      </c>
      <c r="EQ12" s="330" t="s">
        <v>300</v>
      </c>
      <c r="ER12" s="330" t="s">
        <v>301</v>
      </c>
      <c r="ES12" s="330" t="s">
        <v>302</v>
      </c>
      <c r="ET12" s="330" t="s">
        <v>303</v>
      </c>
      <c r="EU12" s="330" t="s">
        <v>304</v>
      </c>
      <c r="EV12" s="330" t="s">
        <v>305</v>
      </c>
      <c r="EW12" s="330" t="s">
        <v>306</v>
      </c>
      <c r="EX12" s="330" t="s">
        <v>307</v>
      </c>
      <c r="EY12" s="330" t="s">
        <v>308</v>
      </c>
      <c r="EZ12" s="330" t="s">
        <v>309</v>
      </c>
      <c r="FA12" s="330" t="s">
        <v>310</v>
      </c>
      <c r="FB12" s="330" t="s">
        <v>311</v>
      </c>
      <c r="FC12" s="330" t="s">
        <v>312</v>
      </c>
      <c r="FD12" s="330" t="s">
        <v>313</v>
      </c>
      <c r="FE12" s="330" t="s">
        <v>314</v>
      </c>
      <c r="FF12" s="330" t="s">
        <v>315</v>
      </c>
      <c r="FG12" s="330" t="s">
        <v>316</v>
      </c>
      <c r="FH12" s="330" t="s">
        <v>317</v>
      </c>
      <c r="FI12" s="330" t="s">
        <v>318</v>
      </c>
      <c r="FJ12" s="330" t="s">
        <v>319</v>
      </c>
      <c r="FK12" s="330" t="s">
        <v>320</v>
      </c>
      <c r="FL12" s="330" t="s">
        <v>321</v>
      </c>
      <c r="FM12" s="330" t="s">
        <v>322</v>
      </c>
      <c r="FN12" s="330" t="s">
        <v>323</v>
      </c>
      <c r="FO12" s="330" t="s">
        <v>324</v>
      </c>
      <c r="FP12" s="330" t="s">
        <v>325</v>
      </c>
      <c r="FQ12" s="330" t="s">
        <v>326</v>
      </c>
      <c r="FR12" s="330" t="s">
        <v>327</v>
      </c>
      <c r="FS12" s="330" t="s">
        <v>328</v>
      </c>
      <c r="FT12" s="330" t="s">
        <v>329</v>
      </c>
      <c r="FU12" s="330" t="s">
        <v>330</v>
      </c>
      <c r="FV12" s="330" t="s">
        <v>331</v>
      </c>
      <c r="FW12" s="330" t="s">
        <v>332</v>
      </c>
      <c r="FX12" s="330" t="s">
        <v>333</v>
      </c>
      <c r="FY12" s="330" t="s">
        <v>334</v>
      </c>
      <c r="FZ12" s="342" t="s">
        <v>335</v>
      </c>
    </row>
    <row r="13" spans="1:182" s="11" customFormat="1" ht="18" customHeight="1" x14ac:dyDescent="0.4">
      <c r="A13" s="503"/>
      <c r="B13" s="204"/>
      <c r="C13" s="197">
        <v>2</v>
      </c>
      <c r="D13" s="188" t="s">
        <v>214</v>
      </c>
      <c r="E13" s="70" t="s">
        <v>336</v>
      </c>
      <c r="F13" s="30"/>
      <c r="G13" s="120">
        <v>45404</v>
      </c>
      <c r="H13" s="121">
        <v>45404</v>
      </c>
      <c r="I13" s="129" t="s">
        <v>35</v>
      </c>
      <c r="J13" s="67"/>
      <c r="K13" s="133"/>
      <c r="L13" s="108"/>
      <c r="M13" s="372">
        <v>45404</v>
      </c>
      <c r="N13" s="147">
        <v>1</v>
      </c>
      <c r="O13" s="295" t="s">
        <v>35</v>
      </c>
      <c r="P13" s="295"/>
      <c r="Q13" s="295"/>
      <c r="R13" s="295"/>
      <c r="S13" s="295"/>
      <c r="T13" s="108"/>
      <c r="U13" s="297"/>
      <c r="V13" s="28">
        <v>0.25</v>
      </c>
      <c r="W13" s="296"/>
      <c r="X13" s="296"/>
      <c r="Y13" s="149">
        <f t="shared" si="17"/>
        <v>0.25</v>
      </c>
      <c r="Z13" s="148">
        <f t="shared" si="18"/>
        <v>2.5</v>
      </c>
      <c r="AA13" s="305"/>
      <c r="AB13" s="377">
        <v>30</v>
      </c>
      <c r="AC13" s="347"/>
      <c r="AD13" s="210" t="str">
        <f t="shared" si="19"/>
        <v/>
      </c>
      <c r="AE13" s="345">
        <v>-27.5</v>
      </c>
      <c r="AF13" s="310"/>
      <c r="AG13" s="312"/>
      <c r="AH13" s="313"/>
      <c r="AI13" s="150">
        <f t="shared" si="20"/>
        <v>0</v>
      </c>
      <c r="AJ13" s="151">
        <f t="shared" si="21"/>
        <v>2.5</v>
      </c>
      <c r="AK13" s="152">
        <f t="shared" ref="AK13:AK76" si="33">AJ13-AH13</f>
        <v>2.5</v>
      </c>
      <c r="AL13" s="153">
        <f t="shared" ref="AL13:AL76" si="34">IF(K13="x",AH13,0)</f>
        <v>0</v>
      </c>
      <c r="AM13" s="153">
        <f t="shared" ref="AM13:AM76" si="35">IF(K13="x",AI13,0)</f>
        <v>0</v>
      </c>
      <c r="AN13" s="153">
        <f t="shared" ref="AN13:AN76" si="36">IF(K13="x",AJ13,0)</f>
        <v>0</v>
      </c>
      <c r="AO13" s="153">
        <f t="shared" ref="AO13:AO76" si="37">IF(K13="x",AK13,0)</f>
        <v>0</v>
      </c>
      <c r="AP13" s="586" t="str">
        <f>IF(AND(AH13&gt;0,AH13&lt;5),AH13," ")</f>
        <v xml:space="preserve"> </v>
      </c>
      <c r="AQ13" s="590" t="str">
        <f t="shared" ref="AQ13:AQ76" si="38">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1</v>
      </c>
      <c r="AX13" s="154" t="str">
        <f t="shared" si="23"/>
        <v/>
      </c>
      <c r="AY13" s="178">
        <f t="shared" si="24"/>
        <v>1</v>
      </c>
      <c r="AZ13" s="169" t="str">
        <f t="shared" si="25"/>
        <v/>
      </c>
      <c r="BA13" s="159">
        <f t="shared" si="26"/>
        <v>0.25</v>
      </c>
      <c r="BB13" s="160" t="str">
        <f t="shared" si="27"/>
        <v/>
      </c>
      <c r="BC13" s="171">
        <f>IF(OR(K13="x",F13="X",BA13&lt;=0),"",BA13)</f>
        <v>0.25</v>
      </c>
      <c r="BD13" s="160" t="str">
        <f t="shared" si="28"/>
        <v/>
      </c>
      <c r="BE13" s="186" t="str">
        <f t="shared" si="29"/>
        <v/>
      </c>
      <c r="BF13" s="160" t="str">
        <f t="shared" si="30"/>
        <v/>
      </c>
      <c r="BG13" s="171" t="str">
        <f t="shared" si="31"/>
        <v/>
      </c>
      <c r="BH13" s="161" t="str">
        <f t="shared" si="32"/>
        <v/>
      </c>
      <c r="BI13" s="609"/>
      <c r="BJ13" s="52" t="s">
        <v>337</v>
      </c>
      <c r="BK13" s="52" t="s">
        <v>338</v>
      </c>
      <c r="BL13" s="52" t="s">
        <v>339</v>
      </c>
      <c r="BM13" s="52" t="s">
        <v>340</v>
      </c>
      <c r="BN13" s="59" t="s">
        <v>341</v>
      </c>
      <c r="BO13" s="52" t="s">
        <v>342</v>
      </c>
      <c r="BP13" s="52" t="s">
        <v>343</v>
      </c>
      <c r="BQ13" s="52" t="s">
        <v>344</v>
      </c>
      <c r="BR13" s="52" t="s">
        <v>345</v>
      </c>
      <c r="BS13" s="52" t="s">
        <v>346</v>
      </c>
      <c r="BT13" s="332" t="s">
        <v>347</v>
      </c>
      <c r="BU13" s="52" t="s">
        <v>348</v>
      </c>
      <c r="BV13" s="52" t="s">
        <v>349</v>
      </c>
      <c r="BW13" s="52" t="s">
        <v>350</v>
      </c>
      <c r="BX13" s="52" t="s">
        <v>351</v>
      </c>
      <c r="BY13" s="52" t="s">
        <v>352</v>
      </c>
      <c r="BZ13" s="52" t="s">
        <v>353</v>
      </c>
      <c r="CA13" s="52" t="s">
        <v>354</v>
      </c>
      <c r="CB13" s="52" t="s">
        <v>355</v>
      </c>
      <c r="CC13" s="52" t="s">
        <v>356</v>
      </c>
      <c r="CD13" s="52" t="s">
        <v>357</v>
      </c>
      <c r="CE13" s="52" t="s">
        <v>358</v>
      </c>
      <c r="CF13" s="52" t="s">
        <v>359</v>
      </c>
      <c r="CG13" s="331" t="s">
        <v>360</v>
      </c>
      <c r="CH13" s="331" t="s">
        <v>361</v>
      </c>
      <c r="CI13" s="331" t="s">
        <v>362</v>
      </c>
      <c r="CJ13" s="331" t="s">
        <v>363</v>
      </c>
      <c r="CK13" s="331" t="s">
        <v>364</v>
      </c>
      <c r="CL13" s="331" t="s">
        <v>365</v>
      </c>
      <c r="CM13" s="331" t="s">
        <v>366</v>
      </c>
      <c r="CN13" s="331" t="s">
        <v>367</v>
      </c>
      <c r="CO13" s="331" t="s">
        <v>368</v>
      </c>
      <c r="CP13" s="331" t="s">
        <v>369</v>
      </c>
      <c r="CQ13" s="331" t="s">
        <v>370</v>
      </c>
      <c r="CR13" s="331" t="s">
        <v>371</v>
      </c>
      <c r="CS13" s="331" t="s">
        <v>372</v>
      </c>
      <c r="CT13" s="331" t="s">
        <v>373</v>
      </c>
      <c r="CU13" s="331" t="s">
        <v>374</v>
      </c>
      <c r="CV13" s="331" t="s">
        <v>375</v>
      </c>
      <c r="CW13" s="331" t="s">
        <v>376</v>
      </c>
      <c r="CX13" s="331" t="s">
        <v>377</v>
      </c>
      <c r="CY13" s="331" t="s">
        <v>378</v>
      </c>
      <c r="CZ13" s="331" t="s">
        <v>379</v>
      </c>
      <c r="DA13" s="331" t="s">
        <v>380</v>
      </c>
      <c r="DB13" s="331" t="s">
        <v>381</v>
      </c>
      <c r="DC13" s="331" t="s">
        <v>382</v>
      </c>
      <c r="DD13" s="331" t="s">
        <v>383</v>
      </c>
      <c r="DE13" s="331" t="s">
        <v>384</v>
      </c>
      <c r="DF13" s="331" t="s">
        <v>385</v>
      </c>
      <c r="DG13" s="331" t="s">
        <v>386</v>
      </c>
      <c r="DH13" s="331" t="s">
        <v>387</v>
      </c>
      <c r="DI13" s="331" t="s">
        <v>388</v>
      </c>
      <c r="DJ13" s="331" t="s">
        <v>389</v>
      </c>
      <c r="DK13" s="331" t="s">
        <v>390</v>
      </c>
      <c r="DL13" s="331" t="s">
        <v>391</v>
      </c>
      <c r="DM13" s="331" t="s">
        <v>392</v>
      </c>
      <c r="DN13" s="331" t="s">
        <v>393</v>
      </c>
      <c r="DO13" s="331" t="s">
        <v>394</v>
      </c>
      <c r="DP13" s="331" t="s">
        <v>395</v>
      </c>
      <c r="DQ13" s="331" t="s">
        <v>396</v>
      </c>
      <c r="DR13" s="331" t="s">
        <v>397</v>
      </c>
      <c r="DS13" s="331" t="s">
        <v>398</v>
      </c>
      <c r="DT13" s="331" t="s">
        <v>399</v>
      </c>
      <c r="DU13" s="331" t="s">
        <v>400</v>
      </c>
      <c r="DV13" s="331" t="s">
        <v>401</v>
      </c>
      <c r="DW13" s="331" t="s">
        <v>402</v>
      </c>
      <c r="DX13" s="331" t="s">
        <v>403</v>
      </c>
      <c r="DY13" s="331" t="s">
        <v>404</v>
      </c>
      <c r="DZ13" s="331" t="s">
        <v>405</v>
      </c>
      <c r="EA13" s="331" t="s">
        <v>406</v>
      </c>
      <c r="EB13" s="331" t="s">
        <v>407</v>
      </c>
      <c r="EC13" s="331" t="s">
        <v>408</v>
      </c>
      <c r="ED13" s="331" t="s">
        <v>409</v>
      </c>
      <c r="EE13" s="331" t="s">
        <v>410</v>
      </c>
      <c r="EF13" s="331" t="s">
        <v>411</v>
      </c>
      <c r="EG13" s="331" t="s">
        <v>412</v>
      </c>
      <c r="EH13" s="331" t="s">
        <v>413</v>
      </c>
      <c r="EI13" s="331" t="s">
        <v>414</v>
      </c>
      <c r="EJ13" s="331" t="s">
        <v>415</v>
      </c>
      <c r="EK13" s="331" t="s">
        <v>416</v>
      </c>
      <c r="EL13" s="331" t="s">
        <v>417</v>
      </c>
      <c r="EM13" s="331" t="s">
        <v>418</v>
      </c>
      <c r="EN13" s="331" t="s">
        <v>418</v>
      </c>
      <c r="EO13" s="331" t="s">
        <v>419</v>
      </c>
      <c r="EP13" s="331" t="s">
        <v>420</v>
      </c>
      <c r="EQ13" s="331" t="s">
        <v>421</v>
      </c>
      <c r="ER13" s="331" t="s">
        <v>422</v>
      </c>
      <c r="ES13" s="331" t="s">
        <v>423</v>
      </c>
      <c r="ET13" s="331" t="s">
        <v>424</v>
      </c>
      <c r="EU13" s="331" t="s">
        <v>425</v>
      </c>
      <c r="EV13" s="331" t="s">
        <v>426</v>
      </c>
      <c r="EW13" s="331" t="s">
        <v>427</v>
      </c>
      <c r="EX13" s="331" t="s">
        <v>428</v>
      </c>
      <c r="EY13" s="331" t="s">
        <v>429</v>
      </c>
      <c r="EZ13" s="331" t="s">
        <v>430</v>
      </c>
      <c r="FA13" s="331" t="s">
        <v>431</v>
      </c>
      <c r="FB13" s="331" t="s">
        <v>432</v>
      </c>
      <c r="FC13" s="331" t="s">
        <v>433</v>
      </c>
      <c r="FD13" s="331" t="s">
        <v>434</v>
      </c>
      <c r="FE13" s="331" t="s">
        <v>435</v>
      </c>
      <c r="FF13" s="331" t="s">
        <v>436</v>
      </c>
      <c r="FG13" s="331" t="s">
        <v>437</v>
      </c>
      <c r="FH13" s="331" t="s">
        <v>438</v>
      </c>
      <c r="FI13" s="331" t="s">
        <v>439</v>
      </c>
      <c r="FJ13" s="331" t="s">
        <v>440</v>
      </c>
      <c r="FK13" s="331" t="s">
        <v>441</v>
      </c>
      <c r="FL13" s="331" t="s">
        <v>442</v>
      </c>
      <c r="FM13" s="331" t="s">
        <v>443</v>
      </c>
      <c r="FN13" s="331" t="s">
        <v>444</v>
      </c>
      <c r="FO13" s="331" t="s">
        <v>445</v>
      </c>
      <c r="FP13" s="331" t="s">
        <v>446</v>
      </c>
      <c r="FQ13" s="331" t="s">
        <v>447</v>
      </c>
      <c r="FR13" s="331" t="s">
        <v>448</v>
      </c>
      <c r="FS13" s="331" t="s">
        <v>449</v>
      </c>
      <c r="FT13" s="331" t="s">
        <v>450</v>
      </c>
      <c r="FU13" s="331" t="s">
        <v>451</v>
      </c>
      <c r="FV13" s="331" t="s">
        <v>452</v>
      </c>
      <c r="FW13" s="331" t="s">
        <v>453</v>
      </c>
      <c r="FX13" s="331" t="s">
        <v>454</v>
      </c>
      <c r="FY13" s="331" t="s">
        <v>455</v>
      </c>
      <c r="FZ13" s="343" t="s">
        <v>456</v>
      </c>
    </row>
    <row r="14" spans="1:182" s="11" customFormat="1" ht="18" customHeight="1" x14ac:dyDescent="0.3">
      <c r="A14" s="504" t="s">
        <v>457</v>
      </c>
      <c r="B14" s="204"/>
      <c r="C14" s="197">
        <v>3</v>
      </c>
      <c r="D14" s="188"/>
      <c r="E14" s="70"/>
      <c r="F14" s="30"/>
      <c r="G14" s="123"/>
      <c r="H14" s="124"/>
      <c r="I14" s="130"/>
      <c r="J14" s="158"/>
      <c r="K14" s="134"/>
      <c r="L14" s="24"/>
      <c r="M14" s="375"/>
      <c r="N14" s="147"/>
      <c r="O14" s="295"/>
      <c r="P14" s="295"/>
      <c r="Q14" s="295"/>
      <c r="R14" s="295"/>
      <c r="S14" s="295"/>
      <c r="T14" s="108"/>
      <c r="U14" s="297"/>
      <c r="V14" s="28"/>
      <c r="W14" s="296"/>
      <c r="X14" s="296"/>
      <c r="Y14" s="149">
        <f t="shared" si="17"/>
        <v>0</v>
      </c>
      <c r="Z14" s="148">
        <f t="shared" si="18"/>
        <v>0</v>
      </c>
      <c r="AA14" s="305"/>
      <c r="AB14" s="377">
        <f t="shared" ref="AB14:AB77" si="39">IF(AND(Z14&gt;=0,F14="x"),0,IF(AND(Z14&gt;0,AC14="x"),0,IF(Z14&gt;0,0-30,0)))</f>
        <v>0</v>
      </c>
      <c r="AC14" s="347"/>
      <c r="AD14" s="210" t="str">
        <f t="shared" si="19"/>
        <v/>
      </c>
      <c r="AE14" s="345">
        <f t="shared" ref="AE13:AE76" si="40">IF(AND(Z14&gt;0,F14="x"),0,IF(AND(Z14&gt;0,AC14="x"),Z14-60,IF(AND(Z14&gt;0,AB14=-30),Z14+AB14,0)))</f>
        <v>0</v>
      </c>
      <c r="AF14" s="310"/>
      <c r="AG14" s="312"/>
      <c r="AH14" s="313"/>
      <c r="AI14" s="150">
        <f t="shared" si="20"/>
        <v>0</v>
      </c>
      <c r="AJ14" s="151">
        <f t="shared" si="21"/>
        <v>0</v>
      </c>
      <c r="AK14" s="152">
        <f t="shared" si="33"/>
        <v>0</v>
      </c>
      <c r="AL14" s="153">
        <f t="shared" si="34"/>
        <v>0</v>
      </c>
      <c r="AM14" s="153">
        <f t="shared" si="35"/>
        <v>0</v>
      </c>
      <c r="AN14" s="153">
        <f t="shared" si="36"/>
        <v>0</v>
      </c>
      <c r="AO14" s="153">
        <f t="shared" si="37"/>
        <v>0</v>
      </c>
      <c r="AP14" s="586" t="str">
        <f t="shared" ref="AP14:AP77" si="41">IF(AND(AH14&gt;0,AH14&lt;5),AH14," ")</f>
        <v xml:space="preserve"> </v>
      </c>
      <c r="AQ14" s="590" t="str">
        <f t="shared" si="38"/>
        <v xml:space="preserve"> </v>
      </c>
      <c r="AR14" s="590" t="str">
        <f t="shared" ref="AR14:AR77" si="42">IF(AND(AH14&gt;49.99,AH14&lt;100),AH14," ")</f>
        <v xml:space="preserve"> </v>
      </c>
      <c r="AS14" s="590" t="str">
        <f t="shared" ref="AS14:AS77" si="43">IF(AND(AH14&gt;99.99,AH14&lt;500),AH14," ")</f>
        <v xml:space="preserve"> </v>
      </c>
      <c r="AT14" s="590" t="str">
        <f t="shared" ref="AT14:AT77" si="44">IF(AND(AH14&gt;499.99,AH14&lt;1000),AH14," ")</f>
        <v xml:space="preserve"> </v>
      </c>
      <c r="AU14" s="590" t="str">
        <f t="shared" ref="AU14:AU77" si="45">IF(AND(AH14&gt;999.99,AH14&lt;10000),AH14," ")</f>
        <v xml:space="preserve"> </v>
      </c>
      <c r="AV14" s="591" t="str">
        <f t="shared" ref="AV14:AV77" si="46">IF(AH14&gt;=10000,AH14," ")</f>
        <v xml:space="preserve"> </v>
      </c>
      <c r="AW14" s="181" t="str">
        <f t="shared" si="22"/>
        <v/>
      </c>
      <c r="AX14" s="154" t="str">
        <f t="shared" si="23"/>
        <v/>
      </c>
      <c r="AY14" s="178" t="str">
        <f t="shared" si="24"/>
        <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9"/>
      <c r="BJ14" s="52" t="s">
        <v>458</v>
      </c>
      <c r="BK14" s="52" t="s">
        <v>459</v>
      </c>
      <c r="BL14" s="52" t="s">
        <v>460</v>
      </c>
      <c r="BM14" s="52" t="s">
        <v>461</v>
      </c>
      <c r="BN14" s="59" t="s">
        <v>462</v>
      </c>
      <c r="BO14" s="52" t="s">
        <v>463</v>
      </c>
      <c r="BP14" s="52" t="s">
        <v>464</v>
      </c>
      <c r="BQ14" s="52" t="s">
        <v>465</v>
      </c>
      <c r="BR14" s="52" t="s">
        <v>466</v>
      </c>
      <c r="BS14" s="52" t="s">
        <v>467</v>
      </c>
      <c r="BT14" s="333" t="s">
        <v>468</v>
      </c>
      <c r="BU14" s="52" t="s">
        <v>469</v>
      </c>
      <c r="BV14" s="52" t="s">
        <v>470</v>
      </c>
      <c r="BW14" s="52" t="s">
        <v>471</v>
      </c>
      <c r="BX14" s="52" t="s">
        <v>472</v>
      </c>
      <c r="BY14" s="52" t="s">
        <v>473</v>
      </c>
      <c r="BZ14" s="52" t="s">
        <v>474</v>
      </c>
      <c r="CA14" s="52" t="s">
        <v>475</v>
      </c>
      <c r="CB14" s="52" t="s">
        <v>476</v>
      </c>
      <c r="CC14" s="52" t="s">
        <v>477</v>
      </c>
      <c r="CD14" s="52" t="s">
        <v>478</v>
      </c>
      <c r="CE14" s="52"/>
      <c r="CF14" s="52" t="s">
        <v>479</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480</v>
      </c>
      <c r="FZ14" s="343" t="s">
        <v>481</v>
      </c>
    </row>
    <row r="15" spans="1:182" s="11" customFormat="1" ht="20.25" customHeight="1" x14ac:dyDescent="0.4">
      <c r="A15" s="503"/>
      <c r="B15" s="204"/>
      <c r="C15" s="197">
        <v>4</v>
      </c>
      <c r="D15" s="189"/>
      <c r="E15" s="29"/>
      <c r="F15" s="30"/>
      <c r="G15" s="123"/>
      <c r="H15" s="124"/>
      <c r="I15" s="131"/>
      <c r="J15" s="68"/>
      <c r="K15" s="134"/>
      <c r="L15" s="24"/>
      <c r="M15" s="372"/>
      <c r="N15" s="147" t="str">
        <f t="shared" ref="N13:N76" si="47">IF((NETWORKDAYS(G15,M15)&gt;0),(NETWORKDAYS(G15,M15)),"")</f>
        <v/>
      </c>
      <c r="O15" s="125"/>
      <c r="P15" s="125"/>
      <c r="Q15" s="125"/>
      <c r="R15" s="125"/>
      <c r="S15" s="125"/>
      <c r="T15" s="122"/>
      <c r="U15" s="298"/>
      <c r="V15" s="28"/>
      <c r="W15" s="296"/>
      <c r="X15" s="296"/>
      <c r="Y15" s="149">
        <f t="shared" si="17"/>
        <v>0</v>
      </c>
      <c r="Z15" s="148">
        <f t="shared" si="18"/>
        <v>0</v>
      </c>
      <c r="AA15" s="305"/>
      <c r="AB15" s="377">
        <f t="shared" si="39"/>
        <v>0</v>
      </c>
      <c r="AC15" s="347"/>
      <c r="AD15" s="210" t="str">
        <f t="shared" si="19"/>
        <v/>
      </c>
      <c r="AE15" s="345">
        <f t="shared" si="40"/>
        <v>0</v>
      </c>
      <c r="AF15" s="310"/>
      <c r="AG15" s="312"/>
      <c r="AH15" s="313"/>
      <c r="AI15" s="150">
        <f t="shared" si="20"/>
        <v>0</v>
      </c>
      <c r="AJ15" s="151">
        <f t="shared" si="21"/>
        <v>0</v>
      </c>
      <c r="AK15" s="152">
        <f t="shared" si="33"/>
        <v>0</v>
      </c>
      <c r="AL15" s="153">
        <f t="shared" si="34"/>
        <v>0</v>
      </c>
      <c r="AM15" s="153">
        <f t="shared" si="35"/>
        <v>0</v>
      </c>
      <c r="AN15" s="153">
        <f t="shared" si="36"/>
        <v>0</v>
      </c>
      <c r="AO15" s="153">
        <f t="shared" si="37"/>
        <v>0</v>
      </c>
      <c r="AP15" s="587" t="str">
        <f t="shared" si="41"/>
        <v xml:space="preserve"> </v>
      </c>
      <c r="AQ15" s="590" t="str">
        <f t="shared" si="38"/>
        <v xml:space="preserve"> </v>
      </c>
      <c r="AR15" s="590" t="str">
        <f t="shared" si="42"/>
        <v xml:space="preserve"> </v>
      </c>
      <c r="AS15" s="590" t="str">
        <f t="shared" si="43"/>
        <v xml:space="preserve"> </v>
      </c>
      <c r="AT15" s="590" t="str">
        <f t="shared" si="44"/>
        <v xml:space="preserve"> </v>
      </c>
      <c r="AU15" s="590" t="str">
        <f t="shared" si="45"/>
        <v xml:space="preserve"> </v>
      </c>
      <c r="AV15" s="591" t="str">
        <f t="shared" si="46"/>
        <v xml:space="preserve"> </v>
      </c>
      <c r="AW15" s="181" t="str">
        <f t="shared" si="22"/>
        <v/>
      </c>
      <c r="AX15" s="154" t="str">
        <f t="shared" si="23"/>
        <v/>
      </c>
      <c r="AY15" s="178" t="str">
        <f t="shared" si="24"/>
        <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482</v>
      </c>
      <c r="BK15" s="52" t="s">
        <v>483</v>
      </c>
      <c r="BL15" s="52" t="s">
        <v>484</v>
      </c>
      <c r="BM15" s="52" t="s">
        <v>485</v>
      </c>
      <c r="BN15" s="614" t="s">
        <v>486</v>
      </c>
      <c r="BO15" s="52" t="s">
        <v>487</v>
      </c>
      <c r="BP15" s="52" t="s">
        <v>488</v>
      </c>
      <c r="BQ15" s="52" t="s">
        <v>489</v>
      </c>
      <c r="BR15" s="52" t="s">
        <v>490</v>
      </c>
      <c r="BS15" s="52" t="s">
        <v>491</v>
      </c>
      <c r="BT15" s="333" t="s">
        <v>492</v>
      </c>
      <c r="BU15" s="52" t="s">
        <v>493</v>
      </c>
      <c r="BV15" s="52" t="s">
        <v>494</v>
      </c>
      <c r="BW15" s="52" t="s">
        <v>495</v>
      </c>
      <c r="BX15" s="52" t="s">
        <v>496</v>
      </c>
      <c r="BY15" s="52" t="s">
        <v>497</v>
      </c>
      <c r="BZ15" s="52"/>
      <c r="CA15" s="52" t="s">
        <v>498</v>
      </c>
      <c r="CB15" s="52" t="s">
        <v>499</v>
      </c>
      <c r="CC15" s="52" t="s">
        <v>500</v>
      </c>
      <c r="CD15" s="52" t="s">
        <v>501</v>
      </c>
      <c r="CE15" s="52"/>
      <c r="CF15" s="52" t="s">
        <v>502</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503</v>
      </c>
      <c r="FZ15" s="343" t="s">
        <v>504</v>
      </c>
    </row>
    <row r="16" spans="1:182" s="9" customFormat="1" ht="18" customHeight="1" x14ac:dyDescent="0.3">
      <c r="A16" s="205"/>
      <c r="B16" s="206"/>
      <c r="C16" s="198">
        <v>5</v>
      </c>
      <c r="D16" s="190"/>
      <c r="E16" s="13"/>
      <c r="F16" s="14"/>
      <c r="G16" s="120"/>
      <c r="H16" s="125"/>
      <c r="I16" s="129"/>
      <c r="J16" s="67"/>
      <c r="K16" s="135"/>
      <c r="L16" s="109"/>
      <c r="M16" s="371"/>
      <c r="N16" s="147" t="str">
        <f t="shared" si="47"/>
        <v/>
      </c>
      <c r="O16" s="23"/>
      <c r="P16" s="23"/>
      <c r="Q16" s="23"/>
      <c r="R16" s="23"/>
      <c r="S16" s="23"/>
      <c r="T16" s="24"/>
      <c r="U16" s="25"/>
      <c r="V16" s="28"/>
      <c r="W16" s="296"/>
      <c r="X16" s="296"/>
      <c r="Y16" s="149">
        <f t="shared" si="17"/>
        <v>0</v>
      </c>
      <c r="Z16" s="148">
        <f t="shared" si="18"/>
        <v>0</v>
      </c>
      <c r="AA16" s="306"/>
      <c r="AB16" s="377">
        <f t="shared" si="39"/>
        <v>0</v>
      </c>
      <c r="AC16" s="348"/>
      <c r="AD16" s="210" t="str">
        <f t="shared" si="19"/>
        <v/>
      </c>
      <c r="AE16" s="345">
        <f t="shared" si="40"/>
        <v>0</v>
      </c>
      <c r="AF16" s="314"/>
      <c r="AG16" s="312"/>
      <c r="AH16" s="315"/>
      <c r="AI16" s="150">
        <f t="shared" si="20"/>
        <v>0</v>
      </c>
      <c r="AJ16" s="151">
        <f t="shared" si="21"/>
        <v>0</v>
      </c>
      <c r="AK16" s="152">
        <f t="shared" si="33"/>
        <v>0</v>
      </c>
      <c r="AL16" s="153">
        <f t="shared" si="34"/>
        <v>0</v>
      </c>
      <c r="AM16" s="153">
        <f t="shared" si="35"/>
        <v>0</v>
      </c>
      <c r="AN16" s="153">
        <f t="shared" si="36"/>
        <v>0</v>
      </c>
      <c r="AO16" s="153">
        <f t="shared" si="37"/>
        <v>0</v>
      </c>
      <c r="AP16" s="587" t="str">
        <f t="shared" si="41"/>
        <v xml:space="preserve"> </v>
      </c>
      <c r="AQ16" s="590" t="str">
        <f t="shared" si="38"/>
        <v xml:space="preserve"> </v>
      </c>
      <c r="AR16" s="590" t="str">
        <f t="shared" si="42"/>
        <v xml:space="preserve"> </v>
      </c>
      <c r="AS16" s="590" t="str">
        <f t="shared" si="43"/>
        <v xml:space="preserve"> </v>
      </c>
      <c r="AT16" s="590" t="str">
        <f t="shared" si="44"/>
        <v xml:space="preserve"> </v>
      </c>
      <c r="AU16" s="590" t="str">
        <f t="shared" si="45"/>
        <v xml:space="preserve"> </v>
      </c>
      <c r="AV16" s="591" t="str">
        <f t="shared" si="46"/>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505</v>
      </c>
      <c r="BK16" s="52" t="s">
        <v>506</v>
      </c>
      <c r="BL16" s="52" t="s">
        <v>507</v>
      </c>
      <c r="BM16" s="52" t="s">
        <v>508</v>
      </c>
      <c r="BN16" s="59" t="s">
        <v>509</v>
      </c>
      <c r="BO16" s="52" t="s">
        <v>510</v>
      </c>
      <c r="BP16" s="52" t="s">
        <v>511</v>
      </c>
      <c r="BQ16" s="52" t="s">
        <v>512</v>
      </c>
      <c r="BR16" s="52" t="s">
        <v>513</v>
      </c>
      <c r="BS16" s="52" t="s">
        <v>514</v>
      </c>
      <c r="BT16" s="333" t="s">
        <v>515</v>
      </c>
      <c r="BU16" s="52" t="s">
        <v>516</v>
      </c>
      <c r="BV16" s="52" t="s">
        <v>517</v>
      </c>
      <c r="BW16" s="52" t="s">
        <v>518</v>
      </c>
      <c r="BX16" s="52" t="s">
        <v>519</v>
      </c>
      <c r="BY16" s="52" t="s">
        <v>520</v>
      </c>
      <c r="BZ16" s="57"/>
      <c r="CA16" s="52" t="s">
        <v>521</v>
      </c>
      <c r="CB16" s="52" t="s">
        <v>522</v>
      </c>
      <c r="CC16" s="52" t="s">
        <v>523</v>
      </c>
      <c r="CD16" s="52" t="s">
        <v>524</v>
      </c>
      <c r="CE16" s="52"/>
      <c r="CF16" s="52" t="s">
        <v>525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526</v>
      </c>
      <c r="FZ16" s="343" t="s">
        <v>527</v>
      </c>
    </row>
    <row r="17" spans="1:182" s="9" customFormat="1" ht="18" customHeight="1" x14ac:dyDescent="0.3">
      <c r="A17" s="205"/>
      <c r="B17" s="206"/>
      <c r="C17" s="197">
        <v>6</v>
      </c>
      <c r="D17" s="191"/>
      <c r="E17" s="13"/>
      <c r="F17" s="14"/>
      <c r="G17" s="120"/>
      <c r="H17" s="122"/>
      <c r="I17" s="129"/>
      <c r="J17" s="67"/>
      <c r="K17" s="133"/>
      <c r="L17" s="108"/>
      <c r="M17" s="371"/>
      <c r="N17" s="147" t="str">
        <f t="shared" si="47"/>
        <v/>
      </c>
      <c r="O17" s="23"/>
      <c r="P17" s="23"/>
      <c r="Q17" s="23"/>
      <c r="R17" s="23"/>
      <c r="S17" s="23"/>
      <c r="T17" s="24"/>
      <c r="U17" s="25"/>
      <c r="V17" s="28"/>
      <c r="W17" s="299"/>
      <c r="X17" s="296"/>
      <c r="Y17" s="149">
        <f t="shared" si="17"/>
        <v>0</v>
      </c>
      <c r="Z17" s="148">
        <f t="shared" si="18"/>
        <v>0</v>
      </c>
      <c r="AA17" s="306"/>
      <c r="AB17" s="377">
        <f t="shared" si="39"/>
        <v>0</v>
      </c>
      <c r="AC17" s="348"/>
      <c r="AD17" s="210" t="str">
        <f t="shared" si="19"/>
        <v/>
      </c>
      <c r="AE17" s="345">
        <f t="shared" si="40"/>
        <v>0</v>
      </c>
      <c r="AF17" s="314"/>
      <c r="AG17" s="312"/>
      <c r="AH17" s="315"/>
      <c r="AI17" s="150">
        <f t="shared" si="20"/>
        <v>0</v>
      </c>
      <c r="AJ17" s="151">
        <f t="shared" si="21"/>
        <v>0</v>
      </c>
      <c r="AK17" s="152">
        <f t="shared" si="33"/>
        <v>0</v>
      </c>
      <c r="AL17" s="153">
        <f t="shared" si="34"/>
        <v>0</v>
      </c>
      <c r="AM17" s="153">
        <f t="shared" si="35"/>
        <v>0</v>
      </c>
      <c r="AN17" s="153">
        <f t="shared" si="36"/>
        <v>0</v>
      </c>
      <c r="AO17" s="153">
        <f t="shared" si="37"/>
        <v>0</v>
      </c>
      <c r="AP17" s="587" t="str">
        <f t="shared" si="41"/>
        <v xml:space="preserve"> </v>
      </c>
      <c r="AQ17" s="590" t="str">
        <f t="shared" si="38"/>
        <v xml:space="preserve"> </v>
      </c>
      <c r="AR17" s="590" t="str">
        <f t="shared" si="42"/>
        <v xml:space="preserve"> </v>
      </c>
      <c r="AS17" s="590" t="str">
        <f t="shared" si="43"/>
        <v xml:space="preserve"> </v>
      </c>
      <c r="AT17" s="590" t="str">
        <f t="shared" si="44"/>
        <v xml:space="preserve"> </v>
      </c>
      <c r="AU17" s="590" t="str">
        <f t="shared" si="45"/>
        <v xml:space="preserve"> </v>
      </c>
      <c r="AV17" s="591" t="str">
        <f t="shared" si="46"/>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528</v>
      </c>
      <c r="BK17" s="52" t="s">
        <v>529</v>
      </c>
      <c r="BL17" s="52" t="s">
        <v>530</v>
      </c>
      <c r="BM17" s="52" t="s">
        <v>531</v>
      </c>
      <c r="BN17" s="59" t="s">
        <v>532</v>
      </c>
      <c r="BO17" s="52" t="s">
        <v>533</v>
      </c>
      <c r="BP17" s="52" t="s">
        <v>534</v>
      </c>
      <c r="BQ17" s="52" t="s">
        <v>535</v>
      </c>
      <c r="BR17" s="52" t="s">
        <v>536</v>
      </c>
      <c r="BS17" s="52" t="s">
        <v>537</v>
      </c>
      <c r="BT17" s="333" t="s">
        <v>538</v>
      </c>
      <c r="BU17" s="52" t="s">
        <v>539</v>
      </c>
      <c r="BV17" s="52" t="s">
        <v>540</v>
      </c>
      <c r="BW17" s="52" t="s">
        <v>541</v>
      </c>
      <c r="BX17" s="52" t="s">
        <v>542</v>
      </c>
      <c r="BY17" s="52" t="s">
        <v>543</v>
      </c>
      <c r="BZ17" s="57"/>
      <c r="CA17" s="52" t="s">
        <v>544</v>
      </c>
      <c r="CB17" s="52" t="s">
        <v>545</v>
      </c>
      <c r="CC17" s="52" t="s">
        <v>546</v>
      </c>
      <c r="CD17" s="52" t="s">
        <v>547</v>
      </c>
      <c r="CE17" s="52"/>
      <c r="CF17" s="52" t="s">
        <v>548</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549</v>
      </c>
      <c r="FZ17" s="343" t="s">
        <v>550</v>
      </c>
    </row>
    <row r="18" spans="1:182" s="9" customFormat="1" ht="18.75" x14ac:dyDescent="0.3">
      <c r="A18" s="205"/>
      <c r="B18" s="206"/>
      <c r="C18" s="198">
        <v>7</v>
      </c>
      <c r="D18" s="190"/>
      <c r="E18" s="13"/>
      <c r="F18" s="14"/>
      <c r="G18" s="123"/>
      <c r="H18" s="124"/>
      <c r="I18" s="130"/>
      <c r="J18" s="21"/>
      <c r="K18" s="134"/>
      <c r="L18" s="24"/>
      <c r="M18" s="372"/>
      <c r="N18" s="147" t="str">
        <f t="shared" si="47"/>
        <v/>
      </c>
      <c r="O18" s="23"/>
      <c r="P18" s="23"/>
      <c r="Q18" s="23"/>
      <c r="R18" s="23"/>
      <c r="S18" s="23"/>
      <c r="T18" s="24"/>
      <c r="U18" s="25"/>
      <c r="V18" s="28"/>
      <c r="W18" s="299"/>
      <c r="X18" s="296"/>
      <c r="Y18" s="149">
        <f t="shared" si="17"/>
        <v>0</v>
      </c>
      <c r="Z18" s="148">
        <f t="shared" si="18"/>
        <v>0</v>
      </c>
      <c r="AA18" s="306"/>
      <c r="AB18" s="377">
        <f t="shared" si="39"/>
        <v>0</v>
      </c>
      <c r="AC18" s="348"/>
      <c r="AD18" s="210" t="str">
        <f t="shared" si="19"/>
        <v/>
      </c>
      <c r="AE18" s="345">
        <f t="shared" si="40"/>
        <v>0</v>
      </c>
      <c r="AF18" s="314"/>
      <c r="AG18" s="312"/>
      <c r="AH18" s="315"/>
      <c r="AI18" s="150">
        <f t="shared" si="20"/>
        <v>0</v>
      </c>
      <c r="AJ18" s="151">
        <f t="shared" si="21"/>
        <v>0</v>
      </c>
      <c r="AK18" s="152">
        <f t="shared" si="33"/>
        <v>0</v>
      </c>
      <c r="AL18" s="153">
        <f t="shared" si="34"/>
        <v>0</v>
      </c>
      <c r="AM18" s="153">
        <f t="shared" si="35"/>
        <v>0</v>
      </c>
      <c r="AN18" s="153">
        <f t="shared" si="36"/>
        <v>0</v>
      </c>
      <c r="AO18" s="153">
        <f t="shared" si="37"/>
        <v>0</v>
      </c>
      <c r="AP18" s="587" t="str">
        <f t="shared" si="41"/>
        <v xml:space="preserve"> </v>
      </c>
      <c r="AQ18" s="590" t="str">
        <f t="shared" si="38"/>
        <v xml:space="preserve"> </v>
      </c>
      <c r="AR18" s="590" t="str">
        <f t="shared" si="42"/>
        <v xml:space="preserve"> </v>
      </c>
      <c r="AS18" s="590" t="str">
        <f t="shared" si="43"/>
        <v xml:space="preserve"> </v>
      </c>
      <c r="AT18" s="590" t="str">
        <f t="shared" si="44"/>
        <v xml:space="preserve"> </v>
      </c>
      <c r="AU18" s="590" t="str">
        <f t="shared" si="45"/>
        <v xml:space="preserve"> </v>
      </c>
      <c r="AV18" s="591" t="str">
        <f t="shared" si="46"/>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551</v>
      </c>
      <c r="BK18" s="52" t="s">
        <v>552</v>
      </c>
      <c r="BL18" s="52" t="s">
        <v>553</v>
      </c>
      <c r="BM18" s="52" t="s">
        <v>554</v>
      </c>
      <c r="BN18" s="59" t="s">
        <v>555</v>
      </c>
      <c r="BO18" s="52" t="s">
        <v>556</v>
      </c>
      <c r="BP18" s="52" t="s">
        <v>557</v>
      </c>
      <c r="BQ18" s="52" t="s">
        <v>558</v>
      </c>
      <c r="BR18" s="52" t="s">
        <v>559</v>
      </c>
      <c r="BS18" s="52" t="s">
        <v>560</v>
      </c>
      <c r="BT18" s="333" t="s">
        <v>561</v>
      </c>
      <c r="BU18" s="52" t="s">
        <v>562</v>
      </c>
      <c r="BV18" s="52" t="s">
        <v>563</v>
      </c>
      <c r="BW18" s="52" t="s">
        <v>564</v>
      </c>
      <c r="BX18" s="52" t="s">
        <v>565</v>
      </c>
      <c r="BY18" s="52" t="s">
        <v>566</v>
      </c>
      <c r="BZ18" s="57"/>
      <c r="CA18" s="52" t="s">
        <v>567</v>
      </c>
      <c r="CB18" s="52" t="s">
        <v>568</v>
      </c>
      <c r="CC18" s="52" t="s">
        <v>569</v>
      </c>
      <c r="CD18" s="52" t="s">
        <v>570</v>
      </c>
      <c r="CE18" s="52"/>
      <c r="CF18" s="52" t="s">
        <v>571</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572</v>
      </c>
      <c r="FZ18" s="343" t="s">
        <v>573</v>
      </c>
    </row>
    <row r="19" spans="1:182" s="9" customFormat="1" ht="18.75" x14ac:dyDescent="0.3">
      <c r="A19" s="205"/>
      <c r="B19" s="206"/>
      <c r="C19" s="198">
        <v>8</v>
      </c>
      <c r="D19" s="192"/>
      <c r="E19" s="15"/>
      <c r="F19" s="14"/>
      <c r="G19" s="123"/>
      <c r="H19" s="124"/>
      <c r="I19" s="130"/>
      <c r="J19" s="21"/>
      <c r="K19" s="134"/>
      <c r="L19" s="24"/>
      <c r="M19" s="372"/>
      <c r="N19" s="147" t="str">
        <f t="shared" si="47"/>
        <v/>
      </c>
      <c r="O19" s="23"/>
      <c r="P19" s="23"/>
      <c r="Q19" s="23"/>
      <c r="R19" s="23"/>
      <c r="S19" s="23"/>
      <c r="T19" s="24"/>
      <c r="U19" s="25"/>
      <c r="V19" s="28"/>
      <c r="W19" s="299"/>
      <c r="X19" s="296"/>
      <c r="Y19" s="149">
        <f t="shared" si="17"/>
        <v>0</v>
      </c>
      <c r="Z19" s="148">
        <f t="shared" si="18"/>
        <v>0</v>
      </c>
      <c r="AA19" s="306"/>
      <c r="AB19" s="377">
        <f t="shared" si="39"/>
        <v>0</v>
      </c>
      <c r="AC19" s="348"/>
      <c r="AD19" s="210" t="str">
        <f t="shared" si="19"/>
        <v/>
      </c>
      <c r="AE19" s="345">
        <f t="shared" si="40"/>
        <v>0</v>
      </c>
      <c r="AF19" s="314"/>
      <c r="AG19" s="312"/>
      <c r="AH19" s="315"/>
      <c r="AI19" s="150">
        <f t="shared" si="20"/>
        <v>0</v>
      </c>
      <c r="AJ19" s="151">
        <f t="shared" si="21"/>
        <v>0</v>
      </c>
      <c r="AK19" s="152">
        <f t="shared" si="33"/>
        <v>0</v>
      </c>
      <c r="AL19" s="153">
        <f t="shared" si="34"/>
        <v>0</v>
      </c>
      <c r="AM19" s="153">
        <f t="shared" si="35"/>
        <v>0</v>
      </c>
      <c r="AN19" s="153">
        <f t="shared" si="36"/>
        <v>0</v>
      </c>
      <c r="AO19" s="153">
        <f t="shared" si="37"/>
        <v>0</v>
      </c>
      <c r="AP19" s="587" t="str">
        <f t="shared" si="41"/>
        <v xml:space="preserve"> </v>
      </c>
      <c r="AQ19" s="590" t="str">
        <f t="shared" si="38"/>
        <v xml:space="preserve"> </v>
      </c>
      <c r="AR19" s="590" t="str">
        <f t="shared" si="42"/>
        <v xml:space="preserve"> </v>
      </c>
      <c r="AS19" s="590" t="str">
        <f t="shared" si="43"/>
        <v xml:space="preserve"> </v>
      </c>
      <c r="AT19" s="590" t="str">
        <f t="shared" si="44"/>
        <v xml:space="preserve"> </v>
      </c>
      <c r="AU19" s="590" t="str">
        <f t="shared" si="45"/>
        <v xml:space="preserve"> </v>
      </c>
      <c r="AV19" s="591" t="str">
        <f t="shared" si="46"/>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574</v>
      </c>
      <c r="BK19" s="52" t="s">
        <v>575</v>
      </c>
      <c r="BL19" s="52" t="s">
        <v>576</v>
      </c>
      <c r="BM19" s="52" t="s">
        <v>554</v>
      </c>
      <c r="BN19" s="59" t="s">
        <v>577</v>
      </c>
      <c r="BO19" s="52" t="s">
        <v>578</v>
      </c>
      <c r="BP19" s="52" t="s">
        <v>579</v>
      </c>
      <c r="BQ19" s="52" t="s">
        <v>580</v>
      </c>
      <c r="BR19" s="52" t="s">
        <v>581</v>
      </c>
      <c r="BS19" s="52" t="s">
        <v>582</v>
      </c>
      <c r="BT19" s="334" t="s">
        <v>583</v>
      </c>
      <c r="BU19" s="52" t="s">
        <v>584</v>
      </c>
      <c r="BV19" s="52" t="s">
        <v>585</v>
      </c>
      <c r="BW19" s="52" t="s">
        <v>586</v>
      </c>
      <c r="BX19" s="52" t="s">
        <v>587</v>
      </c>
      <c r="BY19" s="52" t="s">
        <v>588</v>
      </c>
      <c r="BZ19" s="57"/>
      <c r="CA19" s="52" t="s">
        <v>589</v>
      </c>
      <c r="CB19" s="52" t="s">
        <v>590</v>
      </c>
      <c r="CC19" s="52" t="s">
        <v>591</v>
      </c>
      <c r="CD19" s="52" t="s">
        <v>592</v>
      </c>
      <c r="CE19" s="52"/>
      <c r="CF19" s="52" t="s">
        <v>593</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594</v>
      </c>
    </row>
    <row r="20" spans="1:182" s="9" customFormat="1" ht="18.75" x14ac:dyDescent="0.3">
      <c r="A20" s="205"/>
      <c r="B20" s="206"/>
      <c r="C20" s="197">
        <v>9</v>
      </c>
      <c r="D20" s="193"/>
      <c r="E20" s="13"/>
      <c r="F20" s="14"/>
      <c r="G20" s="120"/>
      <c r="H20" s="122"/>
      <c r="I20" s="129"/>
      <c r="J20" s="67"/>
      <c r="K20" s="133"/>
      <c r="L20" s="108"/>
      <c r="M20" s="371"/>
      <c r="N20" s="147" t="str">
        <f t="shared" si="47"/>
        <v/>
      </c>
      <c r="O20" s="23"/>
      <c r="P20" s="23"/>
      <c r="Q20" s="23"/>
      <c r="R20" s="23"/>
      <c r="S20" s="23"/>
      <c r="T20" s="24"/>
      <c r="U20" s="25"/>
      <c r="V20" s="28"/>
      <c r="W20" s="299"/>
      <c r="X20" s="296"/>
      <c r="Y20" s="149">
        <f t="shared" si="17"/>
        <v>0</v>
      </c>
      <c r="Z20" s="148">
        <f t="shared" si="18"/>
        <v>0</v>
      </c>
      <c r="AA20" s="306"/>
      <c r="AB20" s="377">
        <f t="shared" si="39"/>
        <v>0</v>
      </c>
      <c r="AC20" s="348"/>
      <c r="AD20" s="210" t="str">
        <f t="shared" si="19"/>
        <v/>
      </c>
      <c r="AE20" s="345">
        <f t="shared" si="40"/>
        <v>0</v>
      </c>
      <c r="AF20" s="314"/>
      <c r="AG20" s="312"/>
      <c r="AH20" s="315"/>
      <c r="AI20" s="150">
        <f t="shared" si="20"/>
        <v>0</v>
      </c>
      <c r="AJ20" s="151">
        <f t="shared" si="21"/>
        <v>0</v>
      </c>
      <c r="AK20" s="152">
        <f t="shared" si="33"/>
        <v>0</v>
      </c>
      <c r="AL20" s="153">
        <f t="shared" si="34"/>
        <v>0</v>
      </c>
      <c r="AM20" s="153">
        <f t="shared" si="35"/>
        <v>0</v>
      </c>
      <c r="AN20" s="153">
        <f t="shared" si="36"/>
        <v>0</v>
      </c>
      <c r="AO20" s="153">
        <f t="shared" si="37"/>
        <v>0</v>
      </c>
      <c r="AP20" s="587" t="str">
        <f t="shared" si="41"/>
        <v xml:space="preserve"> </v>
      </c>
      <c r="AQ20" s="590" t="str">
        <f t="shared" si="38"/>
        <v xml:space="preserve"> </v>
      </c>
      <c r="AR20" s="590" t="str">
        <f t="shared" si="42"/>
        <v xml:space="preserve"> </v>
      </c>
      <c r="AS20" s="590" t="str">
        <f t="shared" si="43"/>
        <v xml:space="preserve"> </v>
      </c>
      <c r="AT20" s="590" t="str">
        <f t="shared" si="44"/>
        <v xml:space="preserve"> </v>
      </c>
      <c r="AU20" s="590" t="str">
        <f t="shared" si="45"/>
        <v xml:space="preserve"> </v>
      </c>
      <c r="AV20" s="591" t="str">
        <f t="shared" si="46"/>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595</v>
      </c>
      <c r="BK20" s="52" t="s">
        <v>596</v>
      </c>
      <c r="BL20" s="52" t="s">
        <v>597</v>
      </c>
      <c r="BM20" s="52" t="s">
        <v>598</v>
      </c>
      <c r="BN20" s="59" t="s">
        <v>599</v>
      </c>
      <c r="BO20" s="52" t="s">
        <v>600</v>
      </c>
      <c r="BP20" s="52" t="s">
        <v>601</v>
      </c>
      <c r="BQ20" s="52" t="s">
        <v>602</v>
      </c>
      <c r="BR20" s="52" t="s">
        <v>603</v>
      </c>
      <c r="BS20" s="52" t="s">
        <v>604</v>
      </c>
      <c r="BT20" s="333" t="s">
        <v>605</v>
      </c>
      <c r="BU20" s="52" t="s">
        <v>606</v>
      </c>
      <c r="BV20" s="52" t="s">
        <v>607</v>
      </c>
      <c r="BW20" s="52" t="s">
        <v>608</v>
      </c>
      <c r="BX20" s="52" t="s">
        <v>609</v>
      </c>
      <c r="BY20" s="52" t="s">
        <v>610</v>
      </c>
      <c r="BZ20" s="57"/>
      <c r="CA20" s="52" t="s">
        <v>611</v>
      </c>
      <c r="CB20" s="52" t="s">
        <v>612</v>
      </c>
      <c r="CC20" s="52" t="s">
        <v>613</v>
      </c>
      <c r="CD20" s="52" t="s">
        <v>614</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615</v>
      </c>
    </row>
    <row r="21" spans="1:182" s="9" customFormat="1" ht="18.75" x14ac:dyDescent="0.3">
      <c r="A21" s="205"/>
      <c r="B21" s="206"/>
      <c r="C21" s="198">
        <v>10</v>
      </c>
      <c r="D21" s="188"/>
      <c r="E21" s="70"/>
      <c r="F21" s="30"/>
      <c r="G21" s="120"/>
      <c r="H21" s="121"/>
      <c r="I21" s="129"/>
      <c r="J21" s="67"/>
      <c r="K21" s="133"/>
      <c r="L21" s="108"/>
      <c r="M21" s="371"/>
      <c r="N21" s="147" t="str">
        <f t="shared" si="47"/>
        <v/>
      </c>
      <c r="O21" s="295"/>
      <c r="P21" s="295"/>
      <c r="Q21" s="295"/>
      <c r="R21" s="295"/>
      <c r="S21" s="295"/>
      <c r="T21" s="108"/>
      <c r="U21" s="297"/>
      <c r="V21" s="28"/>
      <c r="W21" s="296"/>
      <c r="X21" s="296"/>
      <c r="Y21" s="149">
        <f t="shared" si="17"/>
        <v>0</v>
      </c>
      <c r="Z21" s="148">
        <f t="shared" si="18"/>
        <v>0</v>
      </c>
      <c r="AA21" s="305"/>
      <c r="AB21" s="377">
        <f t="shared" si="39"/>
        <v>0</v>
      </c>
      <c r="AC21" s="347"/>
      <c r="AD21" s="210" t="str">
        <f t="shared" si="19"/>
        <v/>
      </c>
      <c r="AE21" s="345">
        <f t="shared" si="40"/>
        <v>0</v>
      </c>
      <c r="AF21" s="310"/>
      <c r="AG21" s="312"/>
      <c r="AH21" s="313"/>
      <c r="AI21" s="150">
        <f t="shared" si="20"/>
        <v>0</v>
      </c>
      <c r="AJ21" s="151">
        <f t="shared" si="21"/>
        <v>0</v>
      </c>
      <c r="AK21" s="152">
        <f t="shared" si="33"/>
        <v>0</v>
      </c>
      <c r="AL21" s="153">
        <f t="shared" si="34"/>
        <v>0</v>
      </c>
      <c r="AM21" s="153">
        <f t="shared" si="35"/>
        <v>0</v>
      </c>
      <c r="AN21" s="153">
        <f t="shared" si="36"/>
        <v>0</v>
      </c>
      <c r="AO21" s="153">
        <f t="shared" si="37"/>
        <v>0</v>
      </c>
      <c r="AP21" s="587" t="str">
        <f t="shared" si="41"/>
        <v xml:space="preserve"> </v>
      </c>
      <c r="AQ21" s="590" t="str">
        <f t="shared" si="38"/>
        <v xml:space="preserve"> </v>
      </c>
      <c r="AR21" s="590" t="str">
        <f t="shared" si="42"/>
        <v xml:space="preserve"> </v>
      </c>
      <c r="AS21" s="590" t="str">
        <f t="shared" si="43"/>
        <v xml:space="preserve"> </v>
      </c>
      <c r="AT21" s="590" t="str">
        <f t="shared" si="44"/>
        <v xml:space="preserve"> </v>
      </c>
      <c r="AU21" s="590" t="str">
        <f t="shared" si="45"/>
        <v xml:space="preserve"> </v>
      </c>
      <c r="AV21" s="591" t="str">
        <f t="shared" si="46"/>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616</v>
      </c>
      <c r="BK21" s="52" t="s">
        <v>617</v>
      </c>
      <c r="BL21" s="52" t="s">
        <v>618</v>
      </c>
      <c r="BM21" s="52" t="s">
        <v>619</v>
      </c>
      <c r="BN21" s="59" t="s">
        <v>620</v>
      </c>
      <c r="BO21" s="52" t="s">
        <v>621</v>
      </c>
      <c r="BP21" s="52" t="s">
        <v>622</v>
      </c>
      <c r="BQ21" s="52" t="s">
        <v>623</v>
      </c>
      <c r="BR21" s="52" t="s">
        <v>624</v>
      </c>
      <c r="BS21" s="52" t="s">
        <v>625</v>
      </c>
      <c r="BT21" s="333" t="s">
        <v>626</v>
      </c>
      <c r="BU21" s="52" t="s">
        <v>627</v>
      </c>
      <c r="BV21" s="52" t="s">
        <v>628</v>
      </c>
      <c r="BW21" s="52" t="s">
        <v>629</v>
      </c>
      <c r="BX21" s="52" t="s">
        <v>630</v>
      </c>
      <c r="BY21" s="52" t="s">
        <v>631</v>
      </c>
      <c r="BZ21" s="57"/>
      <c r="CA21" s="52" t="s">
        <v>632</v>
      </c>
      <c r="CB21" s="52" t="s">
        <v>633</v>
      </c>
      <c r="CC21" s="52" t="s">
        <v>634</v>
      </c>
      <c r="CD21" s="52" t="s">
        <v>635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636</v>
      </c>
    </row>
    <row r="22" spans="1:182" s="9" customFormat="1" ht="18.75" x14ac:dyDescent="0.3">
      <c r="A22" s="205"/>
      <c r="B22" s="206"/>
      <c r="C22" s="197">
        <v>11</v>
      </c>
      <c r="D22" s="190"/>
      <c r="E22" s="13"/>
      <c r="F22" s="14"/>
      <c r="G22" s="123"/>
      <c r="H22" s="124"/>
      <c r="I22" s="130"/>
      <c r="J22" s="21"/>
      <c r="K22" s="134"/>
      <c r="L22" s="24"/>
      <c r="M22" s="372"/>
      <c r="N22" s="147" t="str">
        <f t="shared" si="47"/>
        <v/>
      </c>
      <c r="O22" s="23"/>
      <c r="P22" s="23"/>
      <c r="Q22" s="23"/>
      <c r="R22" s="23"/>
      <c r="S22" s="23"/>
      <c r="T22" s="24"/>
      <c r="U22" s="25"/>
      <c r="V22" s="28"/>
      <c r="W22" s="299"/>
      <c r="X22" s="296"/>
      <c r="Y22" s="149">
        <f t="shared" si="17"/>
        <v>0</v>
      </c>
      <c r="Z22" s="148">
        <f t="shared" si="18"/>
        <v>0</v>
      </c>
      <c r="AA22" s="306"/>
      <c r="AB22" s="377">
        <f t="shared" si="39"/>
        <v>0</v>
      </c>
      <c r="AC22" s="348"/>
      <c r="AD22" s="210" t="str">
        <f t="shared" si="19"/>
        <v/>
      </c>
      <c r="AE22" s="345">
        <f t="shared" si="40"/>
        <v>0</v>
      </c>
      <c r="AF22" s="314"/>
      <c r="AG22" s="312"/>
      <c r="AH22" s="315"/>
      <c r="AI22" s="150">
        <f t="shared" si="20"/>
        <v>0</v>
      </c>
      <c r="AJ22" s="151">
        <f t="shared" si="21"/>
        <v>0</v>
      </c>
      <c r="AK22" s="152">
        <f t="shared" si="33"/>
        <v>0</v>
      </c>
      <c r="AL22" s="153">
        <f t="shared" si="34"/>
        <v>0</v>
      </c>
      <c r="AM22" s="153">
        <f t="shared" si="35"/>
        <v>0</v>
      </c>
      <c r="AN22" s="153">
        <f t="shared" si="36"/>
        <v>0</v>
      </c>
      <c r="AO22" s="153">
        <f t="shared" si="37"/>
        <v>0</v>
      </c>
      <c r="AP22" s="587" t="str">
        <f t="shared" si="41"/>
        <v xml:space="preserve"> </v>
      </c>
      <c r="AQ22" s="590" t="str">
        <f t="shared" si="38"/>
        <v xml:space="preserve"> </v>
      </c>
      <c r="AR22" s="590" t="str">
        <f t="shared" si="42"/>
        <v xml:space="preserve"> </v>
      </c>
      <c r="AS22" s="590" t="str">
        <f t="shared" si="43"/>
        <v xml:space="preserve"> </v>
      </c>
      <c r="AT22" s="590" t="str">
        <f t="shared" si="44"/>
        <v xml:space="preserve"> </v>
      </c>
      <c r="AU22" s="590" t="str">
        <f t="shared" si="45"/>
        <v xml:space="preserve"> </v>
      </c>
      <c r="AV22" s="591" t="str">
        <f t="shared" si="46"/>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637</v>
      </c>
      <c r="BK22" s="52" t="s">
        <v>638</v>
      </c>
      <c r="BL22" s="52" t="s">
        <v>639</v>
      </c>
      <c r="BM22" s="52" t="s">
        <v>640</v>
      </c>
      <c r="BN22" s="59" t="s">
        <v>641</v>
      </c>
      <c r="BO22" s="52" t="s">
        <v>642</v>
      </c>
      <c r="BP22" s="52" t="s">
        <v>643</v>
      </c>
      <c r="BQ22" s="52" t="s">
        <v>644</v>
      </c>
      <c r="BR22" s="52" t="s">
        <v>645</v>
      </c>
      <c r="BS22" s="52" t="s">
        <v>646</v>
      </c>
      <c r="BT22" s="333" t="s">
        <v>647</v>
      </c>
      <c r="BU22" s="52" t="s">
        <v>648</v>
      </c>
      <c r="BV22" s="52" t="s">
        <v>649</v>
      </c>
      <c r="BW22" s="52" t="s">
        <v>650</v>
      </c>
      <c r="BX22" s="52" t="s">
        <v>651</v>
      </c>
      <c r="BY22" s="52" t="s">
        <v>652</v>
      </c>
      <c r="BZ22" s="57"/>
      <c r="CA22" s="52" t="s">
        <v>653</v>
      </c>
      <c r="CB22" s="52" t="s">
        <v>654</v>
      </c>
      <c r="CC22" s="52" t="s">
        <v>655</v>
      </c>
      <c r="CD22" s="52" t="s">
        <v>656</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657</v>
      </c>
    </row>
    <row r="23" spans="1:182" s="9" customFormat="1" ht="18.75" x14ac:dyDescent="0.3">
      <c r="A23" s="205"/>
      <c r="B23" s="206"/>
      <c r="C23" s="198">
        <v>12</v>
      </c>
      <c r="D23" s="192"/>
      <c r="E23" s="15"/>
      <c r="F23" s="14"/>
      <c r="G23" s="120"/>
      <c r="H23" s="125"/>
      <c r="I23" s="129"/>
      <c r="J23" s="67"/>
      <c r="K23" s="133"/>
      <c r="L23" s="108"/>
      <c r="M23" s="371"/>
      <c r="N23" s="147" t="str">
        <f t="shared" si="47"/>
        <v/>
      </c>
      <c r="O23" s="23"/>
      <c r="P23" s="23"/>
      <c r="Q23" s="23"/>
      <c r="R23" s="23"/>
      <c r="S23" s="23"/>
      <c r="T23" s="24"/>
      <c r="U23" s="25"/>
      <c r="V23" s="28"/>
      <c r="W23" s="299"/>
      <c r="X23" s="296"/>
      <c r="Y23" s="149">
        <f t="shared" si="17"/>
        <v>0</v>
      </c>
      <c r="Z23" s="148">
        <f t="shared" si="18"/>
        <v>0</v>
      </c>
      <c r="AA23" s="306"/>
      <c r="AB23" s="377">
        <f t="shared" si="39"/>
        <v>0</v>
      </c>
      <c r="AC23" s="348"/>
      <c r="AD23" s="210" t="str">
        <f t="shared" si="19"/>
        <v/>
      </c>
      <c r="AE23" s="345">
        <f t="shared" si="40"/>
        <v>0</v>
      </c>
      <c r="AF23" s="314"/>
      <c r="AG23" s="312"/>
      <c r="AH23" s="315"/>
      <c r="AI23" s="150">
        <f t="shared" si="20"/>
        <v>0</v>
      </c>
      <c r="AJ23" s="151">
        <f t="shared" si="21"/>
        <v>0</v>
      </c>
      <c r="AK23" s="152">
        <f t="shared" si="33"/>
        <v>0</v>
      </c>
      <c r="AL23" s="153">
        <f t="shared" si="34"/>
        <v>0</v>
      </c>
      <c r="AM23" s="153">
        <f t="shared" si="35"/>
        <v>0</v>
      </c>
      <c r="AN23" s="153">
        <f t="shared" si="36"/>
        <v>0</v>
      </c>
      <c r="AO23" s="153">
        <f t="shared" si="37"/>
        <v>0</v>
      </c>
      <c r="AP23" s="587" t="str">
        <f t="shared" si="41"/>
        <v xml:space="preserve"> </v>
      </c>
      <c r="AQ23" s="590" t="str">
        <f t="shared" si="38"/>
        <v xml:space="preserve"> </v>
      </c>
      <c r="AR23" s="590" t="str">
        <f t="shared" si="42"/>
        <v xml:space="preserve"> </v>
      </c>
      <c r="AS23" s="590" t="str">
        <f t="shared" si="43"/>
        <v xml:space="preserve"> </v>
      </c>
      <c r="AT23" s="590" t="str">
        <f t="shared" si="44"/>
        <v xml:space="preserve"> </v>
      </c>
      <c r="AU23" s="590" t="str">
        <f t="shared" si="45"/>
        <v xml:space="preserve"> </v>
      </c>
      <c r="AV23" s="591" t="str">
        <f t="shared" si="46"/>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658</v>
      </c>
      <c r="BK23" s="52"/>
      <c r="BL23" s="52" t="s">
        <v>659</v>
      </c>
      <c r="BM23" s="52" t="s">
        <v>660</v>
      </c>
      <c r="BN23" s="59" t="s">
        <v>661</v>
      </c>
      <c r="BO23" s="52" t="s">
        <v>662</v>
      </c>
      <c r="BP23" s="52" t="s">
        <v>663</v>
      </c>
      <c r="BQ23" s="52" t="s">
        <v>664</v>
      </c>
      <c r="BR23" s="52" t="s">
        <v>665</v>
      </c>
      <c r="BS23" s="52" t="s">
        <v>666</v>
      </c>
      <c r="BT23" s="333" t="s">
        <v>667</v>
      </c>
      <c r="BU23" s="57"/>
      <c r="BV23" s="52" t="s">
        <v>668</v>
      </c>
      <c r="BW23" s="52" t="s">
        <v>669</v>
      </c>
      <c r="BX23" s="52" t="s">
        <v>670</v>
      </c>
      <c r="BY23" s="52" t="s">
        <v>671</v>
      </c>
      <c r="BZ23" s="57"/>
      <c r="CA23" s="52" t="s">
        <v>672</v>
      </c>
      <c r="CB23" s="52" t="s">
        <v>673</v>
      </c>
      <c r="CC23" s="52" t="s">
        <v>674</v>
      </c>
      <c r="CD23" s="52" t="s">
        <v>675</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c r="E24" s="13"/>
      <c r="F24" s="14"/>
      <c r="G24" s="120"/>
      <c r="H24" s="122"/>
      <c r="I24" s="129"/>
      <c r="J24" s="67"/>
      <c r="K24" s="133"/>
      <c r="L24" s="108"/>
      <c r="M24" s="371"/>
      <c r="N24" s="147" t="str">
        <f t="shared" si="47"/>
        <v/>
      </c>
      <c r="O24" s="23"/>
      <c r="P24" s="23"/>
      <c r="Q24" s="23"/>
      <c r="R24" s="23"/>
      <c r="S24" s="23"/>
      <c r="T24" s="24"/>
      <c r="U24" s="25"/>
      <c r="V24" s="28"/>
      <c r="W24" s="299"/>
      <c r="X24" s="296"/>
      <c r="Y24" s="149">
        <f t="shared" si="17"/>
        <v>0</v>
      </c>
      <c r="Z24" s="148">
        <f t="shared" si="18"/>
        <v>0</v>
      </c>
      <c r="AA24" s="306"/>
      <c r="AB24" s="377">
        <f t="shared" si="39"/>
        <v>0</v>
      </c>
      <c r="AC24" s="348"/>
      <c r="AD24" s="210" t="str">
        <f t="shared" si="19"/>
        <v/>
      </c>
      <c r="AE24" s="345">
        <f t="shared" si="40"/>
        <v>0</v>
      </c>
      <c r="AF24" s="314"/>
      <c r="AG24" s="312"/>
      <c r="AH24" s="315"/>
      <c r="AI24" s="150">
        <f t="shared" si="20"/>
        <v>0</v>
      </c>
      <c r="AJ24" s="151">
        <f t="shared" si="21"/>
        <v>0</v>
      </c>
      <c r="AK24" s="152">
        <f t="shared" si="33"/>
        <v>0</v>
      </c>
      <c r="AL24" s="153">
        <f t="shared" si="34"/>
        <v>0</v>
      </c>
      <c r="AM24" s="153">
        <f t="shared" si="35"/>
        <v>0</v>
      </c>
      <c r="AN24" s="153">
        <f t="shared" si="36"/>
        <v>0</v>
      </c>
      <c r="AO24" s="153">
        <f t="shared" si="37"/>
        <v>0</v>
      </c>
      <c r="AP24" s="587" t="str">
        <f t="shared" si="41"/>
        <v xml:space="preserve"> </v>
      </c>
      <c r="AQ24" s="590" t="str">
        <f t="shared" si="38"/>
        <v xml:space="preserve"> </v>
      </c>
      <c r="AR24" s="590" t="str">
        <f t="shared" si="42"/>
        <v xml:space="preserve"> </v>
      </c>
      <c r="AS24" s="590" t="str">
        <f t="shared" si="43"/>
        <v xml:space="preserve"> </v>
      </c>
      <c r="AT24" s="590" t="str">
        <f t="shared" si="44"/>
        <v xml:space="preserve"> </v>
      </c>
      <c r="AU24" s="590" t="str">
        <f t="shared" si="45"/>
        <v xml:space="preserve"> </v>
      </c>
      <c r="AV24" s="591" t="str">
        <f t="shared" si="46"/>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676</v>
      </c>
      <c r="BK24" s="52" t="s">
        <v>677</v>
      </c>
      <c r="BL24" s="52" t="s">
        <v>678</v>
      </c>
      <c r="BM24" s="52" t="s">
        <v>679</v>
      </c>
      <c r="BN24" s="59" t="s">
        <v>680</v>
      </c>
      <c r="BO24" s="52" t="s">
        <v>681</v>
      </c>
      <c r="BP24" s="52" t="s">
        <v>682</v>
      </c>
      <c r="BQ24" s="52" t="s">
        <v>683</v>
      </c>
      <c r="BR24" s="52" t="s">
        <v>684</v>
      </c>
      <c r="BS24" s="52" t="s">
        <v>685</v>
      </c>
      <c r="BT24" s="333" t="s">
        <v>686</v>
      </c>
      <c r="BU24" s="57"/>
      <c r="BV24" s="52" t="s">
        <v>687</v>
      </c>
      <c r="BW24" s="52" t="s">
        <v>688</v>
      </c>
      <c r="BX24" s="52" t="s">
        <v>689</v>
      </c>
      <c r="BY24" s="52" t="s">
        <v>690</v>
      </c>
      <c r="BZ24" s="57"/>
      <c r="CA24" s="52" t="s">
        <v>691</v>
      </c>
      <c r="CB24" s="52" t="s">
        <v>692</v>
      </c>
      <c r="CC24" s="52" t="s">
        <v>693</v>
      </c>
      <c r="CD24" s="52" t="s">
        <v>694</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c r="E25" s="13"/>
      <c r="F25" s="14"/>
      <c r="G25" s="123"/>
      <c r="H25" s="124"/>
      <c r="I25" s="130"/>
      <c r="J25" s="21"/>
      <c r="K25" s="134"/>
      <c r="L25" s="24"/>
      <c r="M25" s="372"/>
      <c r="N25" s="147" t="str">
        <f t="shared" si="47"/>
        <v/>
      </c>
      <c r="O25" s="23"/>
      <c r="P25" s="23"/>
      <c r="Q25" s="23"/>
      <c r="R25" s="23"/>
      <c r="S25" s="23"/>
      <c r="T25" s="24"/>
      <c r="U25" s="25"/>
      <c r="V25" s="28"/>
      <c r="W25" s="299"/>
      <c r="X25" s="296"/>
      <c r="Y25" s="149">
        <f t="shared" si="17"/>
        <v>0</v>
      </c>
      <c r="Z25" s="148">
        <f t="shared" si="18"/>
        <v>0</v>
      </c>
      <c r="AA25" s="306"/>
      <c r="AB25" s="377">
        <f t="shared" si="39"/>
        <v>0</v>
      </c>
      <c r="AC25" s="348"/>
      <c r="AD25" s="210" t="str">
        <f t="shared" si="19"/>
        <v/>
      </c>
      <c r="AE25" s="345">
        <f t="shared" si="40"/>
        <v>0</v>
      </c>
      <c r="AF25" s="314"/>
      <c r="AG25" s="312"/>
      <c r="AH25" s="315"/>
      <c r="AI25" s="150">
        <f t="shared" si="20"/>
        <v>0</v>
      </c>
      <c r="AJ25" s="151">
        <f t="shared" si="21"/>
        <v>0</v>
      </c>
      <c r="AK25" s="152">
        <f t="shared" si="33"/>
        <v>0</v>
      </c>
      <c r="AL25" s="153">
        <f t="shared" si="34"/>
        <v>0</v>
      </c>
      <c r="AM25" s="153">
        <f t="shared" si="35"/>
        <v>0</v>
      </c>
      <c r="AN25" s="153">
        <f t="shared" si="36"/>
        <v>0</v>
      </c>
      <c r="AO25" s="153">
        <f t="shared" si="37"/>
        <v>0</v>
      </c>
      <c r="AP25" s="587" t="str">
        <f t="shared" si="41"/>
        <v xml:space="preserve"> </v>
      </c>
      <c r="AQ25" s="590" t="str">
        <f t="shared" si="38"/>
        <v xml:space="preserve"> </v>
      </c>
      <c r="AR25" s="590" t="str">
        <f t="shared" si="42"/>
        <v xml:space="preserve"> </v>
      </c>
      <c r="AS25" s="590" t="str">
        <f t="shared" si="43"/>
        <v xml:space="preserve"> </v>
      </c>
      <c r="AT25" s="590" t="str">
        <f t="shared" si="44"/>
        <v xml:space="preserve"> </v>
      </c>
      <c r="AU25" s="590" t="str">
        <f t="shared" si="45"/>
        <v xml:space="preserve"> </v>
      </c>
      <c r="AV25" s="591" t="str">
        <f t="shared" si="46"/>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695</v>
      </c>
      <c r="BK25" s="52" t="s">
        <v>696</v>
      </c>
      <c r="BL25" s="52" t="s">
        <v>697</v>
      </c>
      <c r="BM25" s="52" t="s">
        <v>698</v>
      </c>
      <c r="BN25" s="59" t="s">
        <v>699</v>
      </c>
      <c r="BO25" s="52" t="s">
        <v>700</v>
      </c>
      <c r="BP25" s="52" t="s">
        <v>701</v>
      </c>
      <c r="BQ25" s="52" t="s">
        <v>702</v>
      </c>
      <c r="BR25" s="52" t="s">
        <v>703</v>
      </c>
      <c r="BS25" s="52" t="s">
        <v>704</v>
      </c>
      <c r="BT25" s="333" t="s">
        <v>705</v>
      </c>
      <c r="BU25" s="57"/>
      <c r="BV25" s="52" t="s">
        <v>706</v>
      </c>
      <c r="BW25" s="52" t="s">
        <v>707</v>
      </c>
      <c r="BX25" s="52" t="s">
        <v>708</v>
      </c>
      <c r="BY25" s="52" t="s">
        <v>709</v>
      </c>
      <c r="BZ25" s="57"/>
      <c r="CA25" s="52" t="s">
        <v>710</v>
      </c>
      <c r="CB25" s="52" t="s">
        <v>711</v>
      </c>
      <c r="CC25" s="52" t="s">
        <v>712</v>
      </c>
      <c r="CD25" s="52" t="s">
        <v>713</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t="str">
        <f t="shared" si="47"/>
        <v/>
      </c>
      <c r="O26" s="23"/>
      <c r="P26" s="23"/>
      <c r="Q26" s="23"/>
      <c r="R26" s="23"/>
      <c r="S26" s="23"/>
      <c r="T26" s="24"/>
      <c r="U26" s="25"/>
      <c r="V26" s="28"/>
      <c r="W26" s="299"/>
      <c r="X26" s="296"/>
      <c r="Y26" s="149">
        <f t="shared" si="17"/>
        <v>0</v>
      </c>
      <c r="Z26" s="148">
        <f t="shared" si="18"/>
        <v>0</v>
      </c>
      <c r="AA26" s="306"/>
      <c r="AB26" s="377">
        <f t="shared" si="39"/>
        <v>0</v>
      </c>
      <c r="AC26" s="348"/>
      <c r="AD26" s="210" t="str">
        <f t="shared" si="19"/>
        <v/>
      </c>
      <c r="AE26" s="345">
        <f t="shared" si="40"/>
        <v>0</v>
      </c>
      <c r="AF26" s="314"/>
      <c r="AG26" s="312"/>
      <c r="AH26" s="315"/>
      <c r="AI26" s="150">
        <f t="shared" si="20"/>
        <v>0</v>
      </c>
      <c r="AJ26" s="151">
        <f t="shared" si="21"/>
        <v>0</v>
      </c>
      <c r="AK26" s="152">
        <f t="shared" si="33"/>
        <v>0</v>
      </c>
      <c r="AL26" s="153">
        <f t="shared" si="34"/>
        <v>0</v>
      </c>
      <c r="AM26" s="153">
        <f t="shared" si="35"/>
        <v>0</v>
      </c>
      <c r="AN26" s="153">
        <f t="shared" si="36"/>
        <v>0</v>
      </c>
      <c r="AO26" s="153">
        <f t="shared" si="37"/>
        <v>0</v>
      </c>
      <c r="AP26" s="587" t="str">
        <f t="shared" si="41"/>
        <v xml:space="preserve"> </v>
      </c>
      <c r="AQ26" s="590" t="str">
        <f t="shared" si="38"/>
        <v xml:space="preserve"> </v>
      </c>
      <c r="AR26" s="590" t="str">
        <f t="shared" si="42"/>
        <v xml:space="preserve"> </v>
      </c>
      <c r="AS26" s="590" t="str">
        <f t="shared" si="43"/>
        <v xml:space="preserve"> </v>
      </c>
      <c r="AT26" s="590" t="str">
        <f t="shared" si="44"/>
        <v xml:space="preserve"> </v>
      </c>
      <c r="AU26" s="590" t="str">
        <f t="shared" si="45"/>
        <v xml:space="preserve"> </v>
      </c>
      <c r="AV26" s="591" t="str">
        <f t="shared" si="46"/>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714</v>
      </c>
      <c r="BK26" s="52" t="s">
        <v>715</v>
      </c>
      <c r="BL26" s="52" t="s">
        <v>716</v>
      </c>
      <c r="BM26" s="52" t="s">
        <v>717</v>
      </c>
      <c r="BN26" s="59" t="s">
        <v>718</v>
      </c>
      <c r="BO26" s="52" t="s">
        <v>719</v>
      </c>
      <c r="BP26" s="52" t="s">
        <v>720</v>
      </c>
      <c r="BQ26" s="52" t="s">
        <v>721</v>
      </c>
      <c r="BR26" s="56"/>
      <c r="BS26" s="52" t="s">
        <v>722</v>
      </c>
      <c r="BT26" s="333" t="s">
        <v>723</v>
      </c>
      <c r="BU26" s="57"/>
      <c r="BV26" s="52" t="s">
        <v>724</v>
      </c>
      <c r="BW26" s="52" t="s">
        <v>725</v>
      </c>
      <c r="BX26" s="52" t="s">
        <v>726</v>
      </c>
      <c r="BY26" s="52" t="s">
        <v>727</v>
      </c>
      <c r="BZ26" s="57"/>
      <c r="CA26" s="52" t="s">
        <v>728</v>
      </c>
      <c r="CB26" s="52" t="s">
        <v>729</v>
      </c>
      <c r="CC26" s="52" t="s">
        <v>730</v>
      </c>
      <c r="CD26" s="52" t="s">
        <v>731</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t="str">
        <f t="shared" si="47"/>
        <v/>
      </c>
      <c r="O27" s="23"/>
      <c r="P27" s="23"/>
      <c r="Q27" s="23"/>
      <c r="R27" s="23"/>
      <c r="S27" s="23"/>
      <c r="T27" s="24"/>
      <c r="U27" s="25"/>
      <c r="V27" s="28"/>
      <c r="W27" s="299"/>
      <c r="X27" s="296"/>
      <c r="Y27" s="149">
        <f t="shared" si="17"/>
        <v>0</v>
      </c>
      <c r="Z27" s="148">
        <f t="shared" si="18"/>
        <v>0</v>
      </c>
      <c r="AA27" s="306"/>
      <c r="AB27" s="377">
        <f t="shared" si="39"/>
        <v>0</v>
      </c>
      <c r="AC27" s="348"/>
      <c r="AD27" s="210" t="str">
        <f t="shared" si="19"/>
        <v/>
      </c>
      <c r="AE27" s="345">
        <f t="shared" si="40"/>
        <v>0</v>
      </c>
      <c r="AF27" s="316"/>
      <c r="AG27" s="317"/>
      <c r="AH27" s="315"/>
      <c r="AI27" s="150">
        <f t="shared" si="20"/>
        <v>0</v>
      </c>
      <c r="AJ27" s="151">
        <f t="shared" si="21"/>
        <v>0</v>
      </c>
      <c r="AK27" s="152">
        <f t="shared" si="33"/>
        <v>0</v>
      </c>
      <c r="AL27" s="153">
        <f t="shared" si="34"/>
        <v>0</v>
      </c>
      <c r="AM27" s="153">
        <f t="shared" si="35"/>
        <v>0</v>
      </c>
      <c r="AN27" s="153">
        <f t="shared" si="36"/>
        <v>0</v>
      </c>
      <c r="AO27" s="153">
        <f t="shared" si="37"/>
        <v>0</v>
      </c>
      <c r="AP27" s="587" t="str">
        <f t="shared" si="41"/>
        <v xml:space="preserve"> </v>
      </c>
      <c r="AQ27" s="590" t="str">
        <f t="shared" si="38"/>
        <v xml:space="preserve"> </v>
      </c>
      <c r="AR27" s="590" t="str">
        <f t="shared" si="42"/>
        <v xml:space="preserve"> </v>
      </c>
      <c r="AS27" s="590" t="str">
        <f t="shared" si="43"/>
        <v xml:space="preserve"> </v>
      </c>
      <c r="AT27" s="590" t="str">
        <f t="shared" si="44"/>
        <v xml:space="preserve"> </v>
      </c>
      <c r="AU27" s="590" t="str">
        <f t="shared" si="45"/>
        <v xml:space="preserve"> </v>
      </c>
      <c r="AV27" s="591" t="str">
        <f t="shared" si="46"/>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732</v>
      </c>
      <c r="BK27" s="52" t="s">
        <v>733</v>
      </c>
      <c r="BL27" s="52" t="s">
        <v>734</v>
      </c>
      <c r="BM27" s="52" t="s">
        <v>735</v>
      </c>
      <c r="BN27" s="59" t="s">
        <v>736</v>
      </c>
      <c r="BO27" s="52" t="s">
        <v>737</v>
      </c>
      <c r="BP27" s="52" t="s">
        <v>738</v>
      </c>
      <c r="BQ27" s="52" t="s">
        <v>739</v>
      </c>
      <c r="BR27" s="57"/>
      <c r="BS27" s="52" t="s">
        <v>740</v>
      </c>
      <c r="BT27" s="333" t="s">
        <v>741</v>
      </c>
      <c r="BU27" s="57"/>
      <c r="BV27" s="52" t="s">
        <v>742</v>
      </c>
      <c r="BW27" s="52" t="s">
        <v>743</v>
      </c>
      <c r="BX27" s="52" t="s">
        <v>744</v>
      </c>
      <c r="BY27" s="52" t="s">
        <v>745</v>
      </c>
      <c r="BZ27" s="57"/>
      <c r="CA27" s="52" t="s">
        <v>746</v>
      </c>
      <c r="CB27" s="52" t="s">
        <v>747</v>
      </c>
      <c r="CC27" s="52" t="s">
        <v>748</v>
      </c>
      <c r="CD27" s="52" t="s">
        <v>749</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t="str">
        <f t="shared" si="47"/>
        <v/>
      </c>
      <c r="O28" s="23"/>
      <c r="P28" s="23"/>
      <c r="Q28" s="23"/>
      <c r="R28" s="23"/>
      <c r="S28" s="23"/>
      <c r="T28" s="24"/>
      <c r="U28" s="25"/>
      <c r="V28" s="28"/>
      <c r="W28" s="299"/>
      <c r="X28" s="296"/>
      <c r="Y28" s="149">
        <f t="shared" si="17"/>
        <v>0</v>
      </c>
      <c r="Z28" s="148">
        <f t="shared" si="18"/>
        <v>0</v>
      </c>
      <c r="AA28" s="306"/>
      <c r="AB28" s="377">
        <f t="shared" si="39"/>
        <v>0</v>
      </c>
      <c r="AC28" s="348"/>
      <c r="AD28" s="210" t="str">
        <f t="shared" si="19"/>
        <v/>
      </c>
      <c r="AE28" s="345">
        <f t="shared" si="40"/>
        <v>0</v>
      </c>
      <c r="AF28" s="316"/>
      <c r="AG28" s="317"/>
      <c r="AH28" s="315"/>
      <c r="AI28" s="150">
        <f t="shared" si="20"/>
        <v>0</v>
      </c>
      <c r="AJ28" s="151">
        <f t="shared" si="21"/>
        <v>0</v>
      </c>
      <c r="AK28" s="152">
        <f t="shared" si="33"/>
        <v>0</v>
      </c>
      <c r="AL28" s="153">
        <f t="shared" si="34"/>
        <v>0</v>
      </c>
      <c r="AM28" s="153">
        <f t="shared" si="35"/>
        <v>0</v>
      </c>
      <c r="AN28" s="153">
        <f t="shared" si="36"/>
        <v>0</v>
      </c>
      <c r="AO28" s="153">
        <f t="shared" si="37"/>
        <v>0</v>
      </c>
      <c r="AP28" s="587" t="str">
        <f t="shared" si="41"/>
        <v xml:space="preserve"> </v>
      </c>
      <c r="AQ28" s="590" t="str">
        <f t="shared" si="38"/>
        <v xml:space="preserve"> </v>
      </c>
      <c r="AR28" s="590" t="str">
        <f t="shared" si="42"/>
        <v xml:space="preserve"> </v>
      </c>
      <c r="AS28" s="590" t="str">
        <f t="shared" si="43"/>
        <v xml:space="preserve"> </v>
      </c>
      <c r="AT28" s="590" t="str">
        <f t="shared" si="44"/>
        <v xml:space="preserve"> </v>
      </c>
      <c r="AU28" s="590" t="str">
        <f t="shared" si="45"/>
        <v xml:space="preserve"> </v>
      </c>
      <c r="AV28" s="591" t="str">
        <f t="shared" si="46"/>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750</v>
      </c>
      <c r="BK28" s="52" t="s">
        <v>751</v>
      </c>
      <c r="BL28" s="52" t="s">
        <v>752</v>
      </c>
      <c r="BM28" s="52" t="s">
        <v>735</v>
      </c>
      <c r="BN28" s="59" t="s">
        <v>753</v>
      </c>
      <c r="BO28" s="52" t="s">
        <v>754</v>
      </c>
      <c r="BP28" s="52" t="s">
        <v>755</v>
      </c>
      <c r="BQ28" s="52" t="s">
        <v>756</v>
      </c>
      <c r="BR28" s="57"/>
      <c r="BS28" s="52" t="s">
        <v>757</v>
      </c>
      <c r="BT28" s="333" t="s">
        <v>758</v>
      </c>
      <c r="BU28" s="57"/>
      <c r="BV28" s="52" t="s">
        <v>759</v>
      </c>
      <c r="BW28" s="52" t="s">
        <v>760</v>
      </c>
      <c r="BX28" s="52" t="s">
        <v>761</v>
      </c>
      <c r="BY28" s="52" t="s">
        <v>762</v>
      </c>
      <c r="BZ28" s="57"/>
      <c r="CA28" s="52" t="s">
        <v>763</v>
      </c>
      <c r="CB28" s="52" t="s">
        <v>764</v>
      </c>
      <c r="CC28" s="52" t="s">
        <v>765</v>
      </c>
      <c r="CD28" s="52" t="s">
        <v>766</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t="str">
        <f t="shared" si="47"/>
        <v/>
      </c>
      <c r="O29" s="23"/>
      <c r="P29" s="23"/>
      <c r="Q29" s="23"/>
      <c r="R29" s="23"/>
      <c r="S29" s="23"/>
      <c r="T29" s="24"/>
      <c r="U29" s="25"/>
      <c r="V29" s="28"/>
      <c r="W29" s="299"/>
      <c r="X29" s="296"/>
      <c r="Y29" s="149">
        <f t="shared" si="17"/>
        <v>0</v>
      </c>
      <c r="Z29" s="148">
        <f t="shared" si="18"/>
        <v>0</v>
      </c>
      <c r="AA29" s="306"/>
      <c r="AB29" s="377">
        <f t="shared" si="39"/>
        <v>0</v>
      </c>
      <c r="AC29" s="348"/>
      <c r="AD29" s="210" t="str">
        <f t="shared" si="19"/>
        <v/>
      </c>
      <c r="AE29" s="345">
        <f t="shared" si="40"/>
        <v>0</v>
      </c>
      <c r="AF29" s="316"/>
      <c r="AG29" s="317"/>
      <c r="AH29" s="315"/>
      <c r="AI29" s="150">
        <f t="shared" si="20"/>
        <v>0</v>
      </c>
      <c r="AJ29" s="151">
        <f t="shared" si="21"/>
        <v>0</v>
      </c>
      <c r="AK29" s="152">
        <f t="shared" si="33"/>
        <v>0</v>
      </c>
      <c r="AL29" s="153">
        <f t="shared" si="34"/>
        <v>0</v>
      </c>
      <c r="AM29" s="153">
        <f t="shared" si="35"/>
        <v>0</v>
      </c>
      <c r="AN29" s="153">
        <f t="shared" si="36"/>
        <v>0</v>
      </c>
      <c r="AO29" s="153">
        <f t="shared" si="37"/>
        <v>0</v>
      </c>
      <c r="AP29" s="587" t="str">
        <f t="shared" si="41"/>
        <v xml:space="preserve"> </v>
      </c>
      <c r="AQ29" s="590" t="str">
        <f t="shared" si="38"/>
        <v xml:space="preserve"> </v>
      </c>
      <c r="AR29" s="590" t="str">
        <f t="shared" si="42"/>
        <v xml:space="preserve"> </v>
      </c>
      <c r="AS29" s="590" t="str">
        <f t="shared" si="43"/>
        <v xml:space="preserve"> </v>
      </c>
      <c r="AT29" s="590" t="str">
        <f t="shared" si="44"/>
        <v xml:space="preserve"> </v>
      </c>
      <c r="AU29" s="590" t="str">
        <f t="shared" si="45"/>
        <v xml:space="preserve"> </v>
      </c>
      <c r="AV29" s="591" t="str">
        <f t="shared" si="46"/>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767</v>
      </c>
      <c r="BK29" s="52" t="s">
        <v>768</v>
      </c>
      <c r="BL29" s="52" t="s">
        <v>769</v>
      </c>
      <c r="BM29" s="52" t="s">
        <v>770</v>
      </c>
      <c r="BN29" s="59" t="s">
        <v>771</v>
      </c>
      <c r="BO29" s="52" t="s">
        <v>772</v>
      </c>
      <c r="BP29" s="52" t="s">
        <v>773</v>
      </c>
      <c r="BQ29" s="52" t="s">
        <v>774</v>
      </c>
      <c r="BR29" s="57"/>
      <c r="BS29" s="52" t="s">
        <v>775</v>
      </c>
      <c r="BT29" s="333" t="s">
        <v>776</v>
      </c>
      <c r="BU29" s="57"/>
      <c r="BV29" s="52" t="s">
        <v>777</v>
      </c>
      <c r="BW29" s="52" t="s">
        <v>778</v>
      </c>
      <c r="BX29" s="52" t="s">
        <v>779</v>
      </c>
      <c r="BY29" s="52" t="s">
        <v>780</v>
      </c>
      <c r="BZ29" s="57"/>
      <c r="CA29" s="52" t="s">
        <v>781</v>
      </c>
      <c r="CB29" s="52" t="s">
        <v>782</v>
      </c>
      <c r="CC29" s="52" t="s">
        <v>783</v>
      </c>
      <c r="CD29" s="52" t="s">
        <v>784</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47"/>
        <v/>
      </c>
      <c r="O30" s="23"/>
      <c r="P30" s="23"/>
      <c r="Q30" s="23"/>
      <c r="R30" s="23"/>
      <c r="S30" s="23"/>
      <c r="T30" s="24"/>
      <c r="U30" s="25"/>
      <c r="V30" s="28"/>
      <c r="W30" s="299"/>
      <c r="X30" s="296"/>
      <c r="Y30" s="149">
        <f t="shared" si="17"/>
        <v>0</v>
      </c>
      <c r="Z30" s="148">
        <f t="shared" si="18"/>
        <v>0</v>
      </c>
      <c r="AA30" s="306"/>
      <c r="AB30" s="377">
        <f t="shared" si="39"/>
        <v>0</v>
      </c>
      <c r="AC30" s="348"/>
      <c r="AD30" s="210" t="str">
        <f t="shared" si="19"/>
        <v/>
      </c>
      <c r="AE30" s="345">
        <f t="shared" si="40"/>
        <v>0</v>
      </c>
      <c r="AF30" s="316"/>
      <c r="AG30" s="317"/>
      <c r="AH30" s="315"/>
      <c r="AI30" s="150">
        <f t="shared" si="20"/>
        <v>0</v>
      </c>
      <c r="AJ30" s="151">
        <f t="shared" si="21"/>
        <v>0</v>
      </c>
      <c r="AK30" s="152">
        <f t="shared" si="33"/>
        <v>0</v>
      </c>
      <c r="AL30" s="153">
        <f t="shared" si="34"/>
        <v>0</v>
      </c>
      <c r="AM30" s="153">
        <f t="shared" si="35"/>
        <v>0</v>
      </c>
      <c r="AN30" s="153">
        <f t="shared" si="36"/>
        <v>0</v>
      </c>
      <c r="AO30" s="153">
        <f t="shared" si="37"/>
        <v>0</v>
      </c>
      <c r="AP30" s="587" t="str">
        <f t="shared" si="41"/>
        <v xml:space="preserve"> </v>
      </c>
      <c r="AQ30" s="590" t="str">
        <f t="shared" si="38"/>
        <v xml:space="preserve"> </v>
      </c>
      <c r="AR30" s="590" t="str">
        <f t="shared" si="42"/>
        <v xml:space="preserve"> </v>
      </c>
      <c r="AS30" s="590" t="str">
        <f t="shared" si="43"/>
        <v xml:space="preserve"> </v>
      </c>
      <c r="AT30" s="590" t="str">
        <f t="shared" si="44"/>
        <v xml:space="preserve"> </v>
      </c>
      <c r="AU30" s="590" t="str">
        <f t="shared" si="45"/>
        <v xml:space="preserve"> </v>
      </c>
      <c r="AV30" s="591" t="str">
        <f t="shared" si="46"/>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785</v>
      </c>
      <c r="BK30" s="52" t="s">
        <v>786</v>
      </c>
      <c r="BL30" s="52" t="s">
        <v>787</v>
      </c>
      <c r="BM30" s="52" t="s">
        <v>788</v>
      </c>
      <c r="BN30" s="59" t="s">
        <v>789</v>
      </c>
      <c r="BO30" s="52" t="s">
        <v>790</v>
      </c>
      <c r="BP30" s="52" t="s">
        <v>791</v>
      </c>
      <c r="BQ30" s="52" t="s">
        <v>792</v>
      </c>
      <c r="BR30" s="57"/>
      <c r="BS30" s="52" t="s">
        <v>793</v>
      </c>
      <c r="BT30" s="333" t="s">
        <v>794</v>
      </c>
      <c r="BU30" s="57"/>
      <c r="BV30" s="52" t="s">
        <v>795</v>
      </c>
      <c r="BW30" s="52" t="s">
        <v>796</v>
      </c>
      <c r="BX30" s="52" t="s">
        <v>797</v>
      </c>
      <c r="BY30" s="52" t="s">
        <v>798</v>
      </c>
      <c r="BZ30" s="57"/>
      <c r="CA30" s="52" t="s">
        <v>799</v>
      </c>
      <c r="CB30" s="52" t="s">
        <v>800</v>
      </c>
      <c r="CC30" s="52" t="s">
        <v>801</v>
      </c>
      <c r="CD30" s="52" t="s">
        <v>802</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47"/>
        <v/>
      </c>
      <c r="O31" s="23"/>
      <c r="P31" s="23"/>
      <c r="Q31" s="23"/>
      <c r="R31" s="23"/>
      <c r="S31" s="23"/>
      <c r="T31" s="24"/>
      <c r="U31" s="25"/>
      <c r="V31" s="28"/>
      <c r="W31" s="299"/>
      <c r="X31" s="296"/>
      <c r="Y31" s="149">
        <f t="shared" si="17"/>
        <v>0</v>
      </c>
      <c r="Z31" s="148">
        <f t="shared" si="18"/>
        <v>0</v>
      </c>
      <c r="AA31" s="306"/>
      <c r="AB31" s="377">
        <f t="shared" si="39"/>
        <v>0</v>
      </c>
      <c r="AC31" s="348"/>
      <c r="AD31" s="210" t="str">
        <f t="shared" si="19"/>
        <v/>
      </c>
      <c r="AE31" s="345">
        <f t="shared" si="40"/>
        <v>0</v>
      </c>
      <c r="AF31" s="318"/>
      <c r="AG31" s="317"/>
      <c r="AH31" s="315"/>
      <c r="AI31" s="150">
        <f t="shared" si="20"/>
        <v>0</v>
      </c>
      <c r="AJ31" s="151">
        <f t="shared" si="21"/>
        <v>0</v>
      </c>
      <c r="AK31" s="152">
        <f t="shared" si="33"/>
        <v>0</v>
      </c>
      <c r="AL31" s="153">
        <f t="shared" si="34"/>
        <v>0</v>
      </c>
      <c r="AM31" s="153">
        <f t="shared" si="35"/>
        <v>0</v>
      </c>
      <c r="AN31" s="153">
        <f t="shared" si="36"/>
        <v>0</v>
      </c>
      <c r="AO31" s="153">
        <f t="shared" si="37"/>
        <v>0</v>
      </c>
      <c r="AP31" s="587" t="str">
        <f t="shared" si="41"/>
        <v xml:space="preserve"> </v>
      </c>
      <c r="AQ31" s="590" t="str">
        <f t="shared" si="38"/>
        <v xml:space="preserve"> </v>
      </c>
      <c r="AR31" s="590" t="str">
        <f t="shared" si="42"/>
        <v xml:space="preserve"> </v>
      </c>
      <c r="AS31" s="590" t="str">
        <f t="shared" si="43"/>
        <v xml:space="preserve"> </v>
      </c>
      <c r="AT31" s="590" t="str">
        <f t="shared" si="44"/>
        <v xml:space="preserve"> </v>
      </c>
      <c r="AU31" s="590" t="str">
        <f t="shared" si="45"/>
        <v xml:space="preserve"> </v>
      </c>
      <c r="AV31" s="591" t="str">
        <f t="shared" si="46"/>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803</v>
      </c>
      <c r="BK31" s="52" t="s">
        <v>804</v>
      </c>
      <c r="BL31" s="52" t="s">
        <v>805</v>
      </c>
      <c r="BM31" s="52" t="s">
        <v>806</v>
      </c>
      <c r="BN31" s="59" t="s">
        <v>807</v>
      </c>
      <c r="BO31" s="52" t="s">
        <v>808</v>
      </c>
      <c r="BP31" s="52" t="s">
        <v>809</v>
      </c>
      <c r="BQ31" s="52" t="s">
        <v>810</v>
      </c>
      <c r="BR31" s="57"/>
      <c r="BS31" s="52" t="s">
        <v>811</v>
      </c>
      <c r="BT31" s="333" t="s">
        <v>812</v>
      </c>
      <c r="BU31" s="57"/>
      <c r="BV31" s="52" t="s">
        <v>813</v>
      </c>
      <c r="BW31" s="52" t="s">
        <v>814</v>
      </c>
      <c r="BX31" s="52" t="s">
        <v>815</v>
      </c>
      <c r="BY31" s="52" t="s">
        <v>816</v>
      </c>
      <c r="BZ31" s="57"/>
      <c r="CA31" s="52" t="s">
        <v>817</v>
      </c>
      <c r="CB31" s="52" t="s">
        <v>818</v>
      </c>
      <c r="CC31" s="52" t="s">
        <v>819</v>
      </c>
      <c r="CD31" s="52" t="s">
        <v>820</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47"/>
        <v/>
      </c>
      <c r="O32" s="23"/>
      <c r="P32" s="23"/>
      <c r="Q32" s="23"/>
      <c r="R32" s="23"/>
      <c r="S32" s="23"/>
      <c r="T32" s="24"/>
      <c r="U32" s="25"/>
      <c r="V32" s="28"/>
      <c r="W32" s="299"/>
      <c r="X32" s="296"/>
      <c r="Y32" s="149">
        <f t="shared" si="17"/>
        <v>0</v>
      </c>
      <c r="Z32" s="148">
        <f t="shared" si="18"/>
        <v>0</v>
      </c>
      <c r="AA32" s="306"/>
      <c r="AB32" s="377">
        <f t="shared" si="39"/>
        <v>0</v>
      </c>
      <c r="AC32" s="348"/>
      <c r="AD32" s="210" t="str">
        <f t="shared" si="19"/>
        <v/>
      </c>
      <c r="AE32" s="345">
        <f t="shared" si="40"/>
        <v>0</v>
      </c>
      <c r="AF32" s="318"/>
      <c r="AG32" s="317"/>
      <c r="AH32" s="315"/>
      <c r="AI32" s="150">
        <f t="shared" si="20"/>
        <v>0</v>
      </c>
      <c r="AJ32" s="151">
        <f t="shared" si="21"/>
        <v>0</v>
      </c>
      <c r="AK32" s="152">
        <f t="shared" si="33"/>
        <v>0</v>
      </c>
      <c r="AL32" s="153">
        <f t="shared" si="34"/>
        <v>0</v>
      </c>
      <c r="AM32" s="153">
        <f t="shared" si="35"/>
        <v>0</v>
      </c>
      <c r="AN32" s="153">
        <f t="shared" si="36"/>
        <v>0</v>
      </c>
      <c r="AO32" s="153">
        <f t="shared" si="37"/>
        <v>0</v>
      </c>
      <c r="AP32" s="587" t="str">
        <f t="shared" si="41"/>
        <v xml:space="preserve"> </v>
      </c>
      <c r="AQ32" s="590" t="str">
        <f t="shared" si="38"/>
        <v xml:space="preserve"> </v>
      </c>
      <c r="AR32" s="590" t="str">
        <f t="shared" si="42"/>
        <v xml:space="preserve"> </v>
      </c>
      <c r="AS32" s="590" t="str">
        <f t="shared" si="43"/>
        <v xml:space="preserve"> </v>
      </c>
      <c r="AT32" s="590" t="str">
        <f t="shared" si="44"/>
        <v xml:space="preserve"> </v>
      </c>
      <c r="AU32" s="590" t="str">
        <f t="shared" si="45"/>
        <v xml:space="preserve"> </v>
      </c>
      <c r="AV32" s="591" t="str">
        <f t="shared" si="46"/>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821</v>
      </c>
      <c r="BK32" s="52" t="s">
        <v>822</v>
      </c>
      <c r="BL32" s="52" t="s">
        <v>823</v>
      </c>
      <c r="BM32" s="52" t="s">
        <v>824</v>
      </c>
      <c r="BN32" s="59" t="s">
        <v>825</v>
      </c>
      <c r="BO32" s="52" t="s">
        <v>826</v>
      </c>
      <c r="BP32" s="52" t="s">
        <v>827</v>
      </c>
      <c r="BQ32" s="52" t="s">
        <v>828</v>
      </c>
      <c r="BR32" s="57"/>
      <c r="BS32" s="52" t="s">
        <v>829</v>
      </c>
      <c r="BT32" s="333" t="s">
        <v>830</v>
      </c>
      <c r="BU32" s="57"/>
      <c r="BV32" s="52" t="s">
        <v>831</v>
      </c>
      <c r="BW32" s="52" t="s">
        <v>832</v>
      </c>
      <c r="BX32" s="52" t="s">
        <v>833</v>
      </c>
      <c r="BY32" s="52" t="s">
        <v>834</v>
      </c>
      <c r="BZ32" s="57"/>
      <c r="CA32" s="52" t="s">
        <v>835</v>
      </c>
      <c r="CB32" s="52" t="s">
        <v>836</v>
      </c>
      <c r="CC32" s="52" t="s">
        <v>837</v>
      </c>
      <c r="CD32" s="52" t="s">
        <v>838</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47"/>
        <v/>
      </c>
      <c r="O33" s="23"/>
      <c r="P33" s="23"/>
      <c r="Q33" s="23"/>
      <c r="R33" s="23"/>
      <c r="S33" s="23"/>
      <c r="T33" s="24"/>
      <c r="U33" s="25"/>
      <c r="V33" s="28"/>
      <c r="W33" s="299"/>
      <c r="X33" s="296"/>
      <c r="Y33" s="149">
        <f t="shared" si="17"/>
        <v>0</v>
      </c>
      <c r="Z33" s="148">
        <f t="shared" si="18"/>
        <v>0</v>
      </c>
      <c r="AA33" s="306"/>
      <c r="AB33" s="377">
        <f t="shared" si="39"/>
        <v>0</v>
      </c>
      <c r="AC33" s="348"/>
      <c r="AD33" s="210" t="str">
        <f t="shared" si="19"/>
        <v/>
      </c>
      <c r="AE33" s="345">
        <f t="shared" si="40"/>
        <v>0</v>
      </c>
      <c r="AF33" s="318"/>
      <c r="AG33" s="317"/>
      <c r="AH33" s="315"/>
      <c r="AI33" s="150">
        <f t="shared" si="20"/>
        <v>0</v>
      </c>
      <c r="AJ33" s="151">
        <f t="shared" si="21"/>
        <v>0</v>
      </c>
      <c r="AK33" s="152">
        <f t="shared" si="33"/>
        <v>0</v>
      </c>
      <c r="AL33" s="153">
        <f t="shared" si="34"/>
        <v>0</v>
      </c>
      <c r="AM33" s="153">
        <f t="shared" si="35"/>
        <v>0</v>
      </c>
      <c r="AN33" s="153">
        <f t="shared" si="36"/>
        <v>0</v>
      </c>
      <c r="AO33" s="153">
        <f t="shared" si="37"/>
        <v>0</v>
      </c>
      <c r="AP33" s="587" t="str">
        <f t="shared" si="41"/>
        <v xml:space="preserve"> </v>
      </c>
      <c r="AQ33" s="590" t="str">
        <f t="shared" si="38"/>
        <v xml:space="preserve"> </v>
      </c>
      <c r="AR33" s="590" t="str">
        <f t="shared" si="42"/>
        <v xml:space="preserve"> </v>
      </c>
      <c r="AS33" s="590" t="str">
        <f t="shared" si="43"/>
        <v xml:space="preserve"> </v>
      </c>
      <c r="AT33" s="590" t="str">
        <f t="shared" si="44"/>
        <v xml:space="preserve"> </v>
      </c>
      <c r="AU33" s="590" t="str">
        <f t="shared" si="45"/>
        <v xml:space="preserve"> </v>
      </c>
      <c r="AV33" s="591" t="str">
        <f t="shared" si="46"/>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839</v>
      </c>
      <c r="BK33" s="52" t="s">
        <v>840</v>
      </c>
      <c r="BL33" s="52" t="s">
        <v>841</v>
      </c>
      <c r="BM33" s="52" t="s">
        <v>842</v>
      </c>
      <c r="BN33" s="59" t="s">
        <v>843</v>
      </c>
      <c r="BO33" s="52" t="s">
        <v>844</v>
      </c>
      <c r="BP33" s="52" t="s">
        <v>845</v>
      </c>
      <c r="BQ33" s="52" t="s">
        <v>846</v>
      </c>
      <c r="BR33" s="57"/>
      <c r="BS33" s="52" t="s">
        <v>847</v>
      </c>
      <c r="BT33" s="333" t="s">
        <v>848</v>
      </c>
      <c r="BU33" s="57"/>
      <c r="BV33" s="52" t="s">
        <v>849</v>
      </c>
      <c r="BW33" s="52" t="s">
        <v>850</v>
      </c>
      <c r="BX33" s="52" t="s">
        <v>851</v>
      </c>
      <c r="BY33" s="52" t="s">
        <v>852</v>
      </c>
      <c r="BZ33" s="57"/>
      <c r="CA33" s="52" t="s">
        <v>853</v>
      </c>
      <c r="CB33" s="52" t="s">
        <v>854</v>
      </c>
      <c r="CC33" s="52" t="s">
        <v>855</v>
      </c>
      <c r="CD33" s="52" t="s">
        <v>856</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47"/>
        <v/>
      </c>
      <c r="O34" s="23"/>
      <c r="P34" s="23"/>
      <c r="Q34" s="23"/>
      <c r="R34" s="23"/>
      <c r="S34" s="23"/>
      <c r="T34" s="24"/>
      <c r="U34" s="25"/>
      <c r="V34" s="28"/>
      <c r="W34" s="299"/>
      <c r="X34" s="296"/>
      <c r="Y34" s="149">
        <f t="shared" si="17"/>
        <v>0</v>
      </c>
      <c r="Z34" s="148">
        <f t="shared" si="18"/>
        <v>0</v>
      </c>
      <c r="AA34" s="306"/>
      <c r="AB34" s="377">
        <f t="shared" si="39"/>
        <v>0</v>
      </c>
      <c r="AC34" s="348"/>
      <c r="AD34" s="210" t="str">
        <f t="shared" si="19"/>
        <v/>
      </c>
      <c r="AE34" s="345">
        <f t="shared" si="40"/>
        <v>0</v>
      </c>
      <c r="AF34" s="318"/>
      <c r="AG34" s="317"/>
      <c r="AH34" s="315"/>
      <c r="AI34" s="150">
        <f t="shared" si="20"/>
        <v>0</v>
      </c>
      <c r="AJ34" s="151">
        <f t="shared" si="21"/>
        <v>0</v>
      </c>
      <c r="AK34" s="152">
        <f t="shared" si="33"/>
        <v>0</v>
      </c>
      <c r="AL34" s="153">
        <f t="shared" si="34"/>
        <v>0</v>
      </c>
      <c r="AM34" s="153">
        <f t="shared" si="35"/>
        <v>0</v>
      </c>
      <c r="AN34" s="153">
        <f t="shared" si="36"/>
        <v>0</v>
      </c>
      <c r="AO34" s="153">
        <f t="shared" si="37"/>
        <v>0</v>
      </c>
      <c r="AP34" s="587" t="str">
        <f t="shared" si="41"/>
        <v xml:space="preserve"> </v>
      </c>
      <c r="AQ34" s="590" t="str">
        <f t="shared" si="38"/>
        <v xml:space="preserve"> </v>
      </c>
      <c r="AR34" s="590" t="str">
        <f t="shared" si="42"/>
        <v xml:space="preserve"> </v>
      </c>
      <c r="AS34" s="590" t="str">
        <f t="shared" si="43"/>
        <v xml:space="preserve"> </v>
      </c>
      <c r="AT34" s="590" t="str">
        <f t="shared" si="44"/>
        <v xml:space="preserve"> </v>
      </c>
      <c r="AU34" s="590" t="str">
        <f t="shared" si="45"/>
        <v xml:space="preserve"> </v>
      </c>
      <c r="AV34" s="591" t="str">
        <f t="shared" si="46"/>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857</v>
      </c>
      <c r="BK34" s="52" t="s">
        <v>858</v>
      </c>
      <c r="BL34" s="52" t="s">
        <v>859</v>
      </c>
      <c r="BM34" s="52" t="s">
        <v>860</v>
      </c>
      <c r="BN34" s="59" t="s">
        <v>861</v>
      </c>
      <c r="BO34" s="52" t="s">
        <v>862</v>
      </c>
      <c r="BP34" s="52" t="s">
        <v>863</v>
      </c>
      <c r="BQ34" s="52" t="s">
        <v>864</v>
      </c>
      <c r="BR34" s="57"/>
      <c r="BS34" s="52" t="s">
        <v>865</v>
      </c>
      <c r="BT34" s="333" t="s">
        <v>866</v>
      </c>
      <c r="BU34" s="57"/>
      <c r="BV34" s="52" t="s">
        <v>867</v>
      </c>
      <c r="BW34" s="52" t="s">
        <v>868</v>
      </c>
      <c r="BX34" s="52" t="s">
        <v>833</v>
      </c>
      <c r="BY34" s="52" t="s">
        <v>869</v>
      </c>
      <c r="BZ34" s="57"/>
      <c r="CA34" s="52" t="s">
        <v>870</v>
      </c>
      <c r="CB34" s="52" t="s">
        <v>871</v>
      </c>
      <c r="CC34" s="52" t="s">
        <v>872</v>
      </c>
      <c r="CD34" s="52" t="s">
        <v>873</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47"/>
        <v/>
      </c>
      <c r="O35" s="23"/>
      <c r="P35" s="23"/>
      <c r="Q35" s="23"/>
      <c r="R35" s="23"/>
      <c r="S35" s="23"/>
      <c r="T35" s="24"/>
      <c r="U35" s="25"/>
      <c r="V35" s="28"/>
      <c r="W35" s="299"/>
      <c r="X35" s="296"/>
      <c r="Y35" s="149">
        <f t="shared" si="17"/>
        <v>0</v>
      </c>
      <c r="Z35" s="148">
        <f t="shared" si="18"/>
        <v>0</v>
      </c>
      <c r="AA35" s="306"/>
      <c r="AB35" s="377">
        <f t="shared" si="39"/>
        <v>0</v>
      </c>
      <c r="AC35" s="348"/>
      <c r="AD35" s="210" t="str">
        <f t="shared" si="19"/>
        <v/>
      </c>
      <c r="AE35" s="345">
        <f t="shared" si="40"/>
        <v>0</v>
      </c>
      <c r="AF35" s="318"/>
      <c r="AG35" s="317"/>
      <c r="AH35" s="315"/>
      <c r="AI35" s="150">
        <f t="shared" si="20"/>
        <v>0</v>
      </c>
      <c r="AJ35" s="151">
        <f t="shared" si="21"/>
        <v>0</v>
      </c>
      <c r="AK35" s="152">
        <f t="shared" si="33"/>
        <v>0</v>
      </c>
      <c r="AL35" s="153">
        <f t="shared" si="34"/>
        <v>0</v>
      </c>
      <c r="AM35" s="153">
        <f t="shared" si="35"/>
        <v>0</v>
      </c>
      <c r="AN35" s="153">
        <f t="shared" si="36"/>
        <v>0</v>
      </c>
      <c r="AO35" s="153">
        <f t="shared" si="37"/>
        <v>0</v>
      </c>
      <c r="AP35" s="587" t="str">
        <f t="shared" si="41"/>
        <v xml:space="preserve"> </v>
      </c>
      <c r="AQ35" s="590" t="str">
        <f t="shared" si="38"/>
        <v xml:space="preserve"> </v>
      </c>
      <c r="AR35" s="590" t="str">
        <f t="shared" si="42"/>
        <v xml:space="preserve"> </v>
      </c>
      <c r="AS35" s="590" t="str">
        <f t="shared" si="43"/>
        <v xml:space="preserve"> </v>
      </c>
      <c r="AT35" s="590" t="str">
        <f t="shared" si="44"/>
        <v xml:space="preserve"> </v>
      </c>
      <c r="AU35" s="590" t="str">
        <f t="shared" si="45"/>
        <v xml:space="preserve"> </v>
      </c>
      <c r="AV35" s="591" t="str">
        <f t="shared" si="46"/>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874</v>
      </c>
      <c r="BK35" s="52" t="s">
        <v>875</v>
      </c>
      <c r="BL35" s="52" t="s">
        <v>876</v>
      </c>
      <c r="BM35" s="52" t="s">
        <v>877</v>
      </c>
      <c r="BN35" s="59" t="s">
        <v>878</v>
      </c>
      <c r="BO35" s="52" t="s">
        <v>879</v>
      </c>
      <c r="BP35" s="52" t="s">
        <v>880</v>
      </c>
      <c r="BQ35" s="52" t="s">
        <v>881</v>
      </c>
      <c r="BR35" s="57"/>
      <c r="BS35" s="52" t="s">
        <v>882</v>
      </c>
      <c r="BT35" s="333" t="s">
        <v>883</v>
      </c>
      <c r="BU35" s="57"/>
      <c r="BV35" s="52" t="s">
        <v>884</v>
      </c>
      <c r="BW35" s="52" t="s">
        <v>885</v>
      </c>
      <c r="BX35" s="52" t="s">
        <v>886</v>
      </c>
      <c r="BY35" s="52" t="s">
        <v>887</v>
      </c>
      <c r="BZ35" s="57"/>
      <c r="CA35" s="52" t="s">
        <v>888</v>
      </c>
      <c r="CB35" s="52" t="s">
        <v>889</v>
      </c>
      <c r="CC35" s="52" t="s">
        <v>890</v>
      </c>
      <c r="CD35" s="52" t="s">
        <v>891</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47"/>
        <v/>
      </c>
      <c r="O36" s="23"/>
      <c r="P36" s="23"/>
      <c r="Q36" s="23"/>
      <c r="R36" s="23"/>
      <c r="S36" s="23"/>
      <c r="T36" s="24"/>
      <c r="U36" s="25"/>
      <c r="V36" s="28"/>
      <c r="W36" s="299"/>
      <c r="X36" s="296"/>
      <c r="Y36" s="149">
        <f t="shared" si="17"/>
        <v>0</v>
      </c>
      <c r="Z36" s="148">
        <f t="shared" si="18"/>
        <v>0</v>
      </c>
      <c r="AA36" s="306"/>
      <c r="AB36" s="377">
        <f t="shared" si="39"/>
        <v>0</v>
      </c>
      <c r="AC36" s="348"/>
      <c r="AD36" s="210" t="str">
        <f t="shared" si="19"/>
        <v/>
      </c>
      <c r="AE36" s="345">
        <f t="shared" si="40"/>
        <v>0</v>
      </c>
      <c r="AF36" s="318"/>
      <c r="AG36" s="317"/>
      <c r="AH36" s="315"/>
      <c r="AI36" s="150">
        <f t="shared" si="20"/>
        <v>0</v>
      </c>
      <c r="AJ36" s="151">
        <f t="shared" si="21"/>
        <v>0</v>
      </c>
      <c r="AK36" s="152">
        <f t="shared" si="33"/>
        <v>0</v>
      </c>
      <c r="AL36" s="153">
        <f t="shared" si="34"/>
        <v>0</v>
      </c>
      <c r="AM36" s="153">
        <f t="shared" si="35"/>
        <v>0</v>
      </c>
      <c r="AN36" s="153">
        <f t="shared" si="36"/>
        <v>0</v>
      </c>
      <c r="AO36" s="153">
        <f t="shared" si="37"/>
        <v>0</v>
      </c>
      <c r="AP36" s="587" t="str">
        <f t="shared" si="41"/>
        <v xml:space="preserve"> </v>
      </c>
      <c r="AQ36" s="590" t="str">
        <f t="shared" si="38"/>
        <v xml:space="preserve"> </v>
      </c>
      <c r="AR36" s="590" t="str">
        <f t="shared" si="42"/>
        <v xml:space="preserve"> </v>
      </c>
      <c r="AS36" s="590" t="str">
        <f t="shared" si="43"/>
        <v xml:space="preserve"> </v>
      </c>
      <c r="AT36" s="590" t="str">
        <f t="shared" si="44"/>
        <v xml:space="preserve"> </v>
      </c>
      <c r="AU36" s="590" t="str">
        <f t="shared" si="45"/>
        <v xml:space="preserve"> </v>
      </c>
      <c r="AV36" s="591" t="str">
        <f t="shared" si="46"/>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892</v>
      </c>
      <c r="BK36" s="52" t="s">
        <v>893</v>
      </c>
      <c r="BL36" s="52" t="s">
        <v>894</v>
      </c>
      <c r="BM36" s="52" t="s">
        <v>895</v>
      </c>
      <c r="BN36" s="59" t="s">
        <v>896</v>
      </c>
      <c r="BO36" s="52" t="s">
        <v>897</v>
      </c>
      <c r="BP36" s="52" t="s">
        <v>898</v>
      </c>
      <c r="BQ36" s="52" t="s">
        <v>899</v>
      </c>
      <c r="BR36" s="57"/>
      <c r="BS36" s="52" t="s">
        <v>900</v>
      </c>
      <c r="BT36" s="333" t="s">
        <v>901</v>
      </c>
      <c r="BU36" s="57"/>
      <c r="BV36" s="52" t="s">
        <v>902</v>
      </c>
      <c r="BW36" s="52" t="s">
        <v>903</v>
      </c>
      <c r="BX36" s="52" t="s">
        <v>833</v>
      </c>
      <c r="BY36" s="52" t="s">
        <v>904</v>
      </c>
      <c r="BZ36" s="57"/>
      <c r="CA36" s="52" t="s">
        <v>905</v>
      </c>
      <c r="CB36" s="52" t="s">
        <v>889</v>
      </c>
      <c r="CC36" s="52" t="s">
        <v>906</v>
      </c>
      <c r="CD36" s="52" t="s">
        <v>907</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47"/>
        <v/>
      </c>
      <c r="O37" s="23"/>
      <c r="P37" s="23"/>
      <c r="Q37" s="23"/>
      <c r="R37" s="23"/>
      <c r="S37" s="23"/>
      <c r="T37" s="24"/>
      <c r="U37" s="25"/>
      <c r="V37" s="28"/>
      <c r="W37" s="299"/>
      <c r="X37" s="296"/>
      <c r="Y37" s="149">
        <f t="shared" si="17"/>
        <v>0</v>
      </c>
      <c r="Z37" s="148">
        <f t="shared" si="18"/>
        <v>0</v>
      </c>
      <c r="AA37" s="306"/>
      <c r="AB37" s="377">
        <f t="shared" si="39"/>
        <v>0</v>
      </c>
      <c r="AC37" s="348"/>
      <c r="AD37" s="210" t="str">
        <f t="shared" si="19"/>
        <v/>
      </c>
      <c r="AE37" s="345">
        <f t="shared" si="40"/>
        <v>0</v>
      </c>
      <c r="AF37" s="318"/>
      <c r="AG37" s="317"/>
      <c r="AH37" s="315"/>
      <c r="AI37" s="150">
        <f t="shared" si="20"/>
        <v>0</v>
      </c>
      <c r="AJ37" s="151">
        <f t="shared" si="21"/>
        <v>0</v>
      </c>
      <c r="AK37" s="152">
        <f t="shared" si="33"/>
        <v>0</v>
      </c>
      <c r="AL37" s="153">
        <f t="shared" si="34"/>
        <v>0</v>
      </c>
      <c r="AM37" s="153">
        <f t="shared" si="35"/>
        <v>0</v>
      </c>
      <c r="AN37" s="153">
        <f t="shared" si="36"/>
        <v>0</v>
      </c>
      <c r="AO37" s="153">
        <f t="shared" si="37"/>
        <v>0</v>
      </c>
      <c r="AP37" s="587" t="str">
        <f t="shared" si="41"/>
        <v xml:space="preserve"> </v>
      </c>
      <c r="AQ37" s="590" t="str">
        <f t="shared" si="38"/>
        <v xml:space="preserve"> </v>
      </c>
      <c r="AR37" s="590" t="str">
        <f t="shared" si="42"/>
        <v xml:space="preserve"> </v>
      </c>
      <c r="AS37" s="590" t="str">
        <f t="shared" si="43"/>
        <v xml:space="preserve"> </v>
      </c>
      <c r="AT37" s="590" t="str">
        <f t="shared" si="44"/>
        <v xml:space="preserve"> </v>
      </c>
      <c r="AU37" s="590" t="str">
        <f t="shared" si="45"/>
        <v xml:space="preserve"> </v>
      </c>
      <c r="AV37" s="591" t="str">
        <f t="shared" si="46"/>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908</v>
      </c>
      <c r="BK37" s="52" t="s">
        <v>909</v>
      </c>
      <c r="BL37" s="52" t="s">
        <v>910</v>
      </c>
      <c r="BM37" s="52" t="s">
        <v>911</v>
      </c>
      <c r="BN37" s="59" t="s">
        <v>912</v>
      </c>
      <c r="BO37" s="52" t="s">
        <v>913</v>
      </c>
      <c r="BP37" s="52" t="s">
        <v>914</v>
      </c>
      <c r="BQ37" s="52" t="s">
        <v>915</v>
      </c>
      <c r="BR37" s="57"/>
      <c r="BS37" s="52" t="s">
        <v>916</v>
      </c>
      <c r="BT37" s="333" t="s">
        <v>917</v>
      </c>
      <c r="BU37" s="57"/>
      <c r="BV37" s="52" t="s">
        <v>918</v>
      </c>
      <c r="BW37" s="52" t="s">
        <v>919</v>
      </c>
      <c r="BX37" s="52" t="s">
        <v>920</v>
      </c>
      <c r="BY37" s="52" t="s">
        <v>921</v>
      </c>
      <c r="BZ37" s="57"/>
      <c r="CA37" s="52" t="s">
        <v>922</v>
      </c>
      <c r="CB37" s="52" t="s">
        <v>923</v>
      </c>
      <c r="CC37" s="52" t="s">
        <v>924</v>
      </c>
      <c r="CD37" s="52" t="s">
        <v>925</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47"/>
        <v/>
      </c>
      <c r="O38" s="23"/>
      <c r="P38" s="23"/>
      <c r="Q38" s="23"/>
      <c r="R38" s="23"/>
      <c r="S38" s="23"/>
      <c r="T38" s="24"/>
      <c r="U38" s="25"/>
      <c r="V38" s="28"/>
      <c r="W38" s="299"/>
      <c r="X38" s="296"/>
      <c r="Y38" s="149">
        <f t="shared" si="17"/>
        <v>0</v>
      </c>
      <c r="Z38" s="148">
        <f t="shared" si="18"/>
        <v>0</v>
      </c>
      <c r="AA38" s="306"/>
      <c r="AB38" s="377">
        <f t="shared" si="39"/>
        <v>0</v>
      </c>
      <c r="AC38" s="348"/>
      <c r="AD38" s="210" t="str">
        <f t="shared" si="19"/>
        <v/>
      </c>
      <c r="AE38" s="345">
        <f t="shared" si="40"/>
        <v>0</v>
      </c>
      <c r="AF38" s="318"/>
      <c r="AG38" s="317"/>
      <c r="AH38" s="315"/>
      <c r="AI38" s="150">
        <f t="shared" si="20"/>
        <v>0</v>
      </c>
      <c r="AJ38" s="151">
        <f t="shared" si="21"/>
        <v>0</v>
      </c>
      <c r="AK38" s="152">
        <f t="shared" si="33"/>
        <v>0</v>
      </c>
      <c r="AL38" s="153">
        <f t="shared" si="34"/>
        <v>0</v>
      </c>
      <c r="AM38" s="153">
        <f t="shared" si="35"/>
        <v>0</v>
      </c>
      <c r="AN38" s="153">
        <f t="shared" si="36"/>
        <v>0</v>
      </c>
      <c r="AO38" s="153">
        <f t="shared" si="37"/>
        <v>0</v>
      </c>
      <c r="AP38" s="587" t="str">
        <f t="shared" si="41"/>
        <v xml:space="preserve"> </v>
      </c>
      <c r="AQ38" s="590" t="str">
        <f t="shared" si="38"/>
        <v xml:space="preserve"> </v>
      </c>
      <c r="AR38" s="590" t="str">
        <f t="shared" si="42"/>
        <v xml:space="preserve"> </v>
      </c>
      <c r="AS38" s="590" t="str">
        <f t="shared" si="43"/>
        <v xml:space="preserve"> </v>
      </c>
      <c r="AT38" s="590" t="str">
        <f t="shared" si="44"/>
        <v xml:space="preserve"> </v>
      </c>
      <c r="AU38" s="590" t="str">
        <f t="shared" si="45"/>
        <v xml:space="preserve"> </v>
      </c>
      <c r="AV38" s="591" t="str">
        <f t="shared" si="46"/>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926</v>
      </c>
      <c r="BK38" s="52" t="s">
        <v>927</v>
      </c>
      <c r="BL38" s="52" t="s">
        <v>928</v>
      </c>
      <c r="BM38" s="52" t="s">
        <v>929</v>
      </c>
      <c r="BN38" s="59" t="s">
        <v>930</v>
      </c>
      <c r="BO38" s="52" t="s">
        <v>931</v>
      </c>
      <c r="BP38" s="52" t="s">
        <v>932</v>
      </c>
      <c r="BQ38" s="52" t="s">
        <v>933</v>
      </c>
      <c r="BR38" s="57"/>
      <c r="BS38" s="52" t="s">
        <v>934</v>
      </c>
      <c r="BT38" s="333" t="s">
        <v>935</v>
      </c>
      <c r="BU38" s="57"/>
      <c r="BV38" s="52" t="s">
        <v>936</v>
      </c>
      <c r="BW38" s="52" t="s">
        <v>937</v>
      </c>
      <c r="BX38" s="52" t="s">
        <v>833</v>
      </c>
      <c r="BY38" s="52" t="s">
        <v>938</v>
      </c>
      <c r="BZ38" s="57"/>
      <c r="CA38" s="52" t="s">
        <v>939</v>
      </c>
      <c r="CB38" s="52" t="s">
        <v>940</v>
      </c>
      <c r="CC38" s="52" t="s">
        <v>941</v>
      </c>
      <c r="CD38" s="52" t="s">
        <v>942</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47"/>
        <v/>
      </c>
      <c r="O39" s="23"/>
      <c r="P39" s="23"/>
      <c r="Q39" s="23"/>
      <c r="R39" s="23"/>
      <c r="S39" s="23"/>
      <c r="T39" s="24"/>
      <c r="U39" s="25"/>
      <c r="V39" s="28"/>
      <c r="W39" s="299"/>
      <c r="X39" s="296"/>
      <c r="Y39" s="149">
        <f t="shared" si="17"/>
        <v>0</v>
      </c>
      <c r="Z39" s="148">
        <f t="shared" si="18"/>
        <v>0</v>
      </c>
      <c r="AA39" s="306"/>
      <c r="AB39" s="377">
        <f t="shared" si="39"/>
        <v>0</v>
      </c>
      <c r="AC39" s="348"/>
      <c r="AD39" s="210" t="str">
        <f t="shared" si="19"/>
        <v/>
      </c>
      <c r="AE39" s="345">
        <f t="shared" si="40"/>
        <v>0</v>
      </c>
      <c r="AF39" s="318"/>
      <c r="AG39" s="317"/>
      <c r="AH39" s="315"/>
      <c r="AI39" s="150">
        <f t="shared" si="20"/>
        <v>0</v>
      </c>
      <c r="AJ39" s="151">
        <f t="shared" si="21"/>
        <v>0</v>
      </c>
      <c r="AK39" s="152">
        <f t="shared" si="33"/>
        <v>0</v>
      </c>
      <c r="AL39" s="153">
        <f t="shared" si="34"/>
        <v>0</v>
      </c>
      <c r="AM39" s="153">
        <f t="shared" si="35"/>
        <v>0</v>
      </c>
      <c r="AN39" s="153">
        <f t="shared" si="36"/>
        <v>0</v>
      </c>
      <c r="AO39" s="153">
        <f t="shared" si="37"/>
        <v>0</v>
      </c>
      <c r="AP39" s="587" t="str">
        <f t="shared" si="41"/>
        <v xml:space="preserve"> </v>
      </c>
      <c r="AQ39" s="590" t="str">
        <f t="shared" si="38"/>
        <v xml:space="preserve"> </v>
      </c>
      <c r="AR39" s="590" t="str">
        <f t="shared" si="42"/>
        <v xml:space="preserve"> </v>
      </c>
      <c r="AS39" s="590" t="str">
        <f t="shared" si="43"/>
        <v xml:space="preserve"> </v>
      </c>
      <c r="AT39" s="590" t="str">
        <f t="shared" si="44"/>
        <v xml:space="preserve"> </v>
      </c>
      <c r="AU39" s="590" t="str">
        <f t="shared" si="45"/>
        <v xml:space="preserve"> </v>
      </c>
      <c r="AV39" s="591" t="str">
        <f t="shared" si="46"/>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943</v>
      </c>
      <c r="BK39" s="52" t="s">
        <v>944</v>
      </c>
      <c r="BL39" s="52" t="s">
        <v>945</v>
      </c>
      <c r="BM39" s="52" t="s">
        <v>946</v>
      </c>
      <c r="BN39" s="59" t="s">
        <v>947</v>
      </c>
      <c r="BO39" s="52" t="s">
        <v>948</v>
      </c>
      <c r="BP39" s="52" t="s">
        <v>949</v>
      </c>
      <c r="BQ39" s="52" t="s">
        <v>950</v>
      </c>
      <c r="BR39" s="57"/>
      <c r="BS39" s="52" t="s">
        <v>951</v>
      </c>
      <c r="BT39" s="333" t="s">
        <v>952</v>
      </c>
      <c r="BU39" s="57"/>
      <c r="BV39" s="52" t="s">
        <v>953</v>
      </c>
      <c r="BW39" s="52" t="s">
        <v>954</v>
      </c>
      <c r="BX39" s="52" t="s">
        <v>955</v>
      </c>
      <c r="BY39" s="52" t="s">
        <v>956</v>
      </c>
      <c r="BZ39" s="57"/>
      <c r="CA39" s="52" t="s">
        <v>957</v>
      </c>
      <c r="CB39" s="52" t="s">
        <v>958</v>
      </c>
      <c r="CC39" s="52" t="s">
        <v>959</v>
      </c>
      <c r="CD39" s="52" t="s">
        <v>960</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47"/>
        <v/>
      </c>
      <c r="O40" s="23"/>
      <c r="P40" s="23"/>
      <c r="Q40" s="23"/>
      <c r="R40" s="23"/>
      <c r="S40" s="23"/>
      <c r="T40" s="24"/>
      <c r="U40" s="25"/>
      <c r="V40" s="28"/>
      <c r="W40" s="299"/>
      <c r="X40" s="296"/>
      <c r="Y40" s="149">
        <f t="shared" si="17"/>
        <v>0</v>
      </c>
      <c r="Z40" s="148">
        <f t="shared" si="18"/>
        <v>0</v>
      </c>
      <c r="AA40" s="306"/>
      <c r="AB40" s="377">
        <f t="shared" si="39"/>
        <v>0</v>
      </c>
      <c r="AC40" s="348"/>
      <c r="AD40" s="210" t="str">
        <f t="shared" si="19"/>
        <v/>
      </c>
      <c r="AE40" s="345">
        <f t="shared" si="40"/>
        <v>0</v>
      </c>
      <c r="AF40" s="318"/>
      <c r="AG40" s="317"/>
      <c r="AH40" s="315"/>
      <c r="AI40" s="150">
        <f t="shared" si="20"/>
        <v>0</v>
      </c>
      <c r="AJ40" s="151">
        <f t="shared" si="21"/>
        <v>0</v>
      </c>
      <c r="AK40" s="152">
        <f t="shared" si="33"/>
        <v>0</v>
      </c>
      <c r="AL40" s="153">
        <f t="shared" si="34"/>
        <v>0</v>
      </c>
      <c r="AM40" s="153">
        <f t="shared" si="35"/>
        <v>0</v>
      </c>
      <c r="AN40" s="153">
        <f t="shared" si="36"/>
        <v>0</v>
      </c>
      <c r="AO40" s="153">
        <f t="shared" si="37"/>
        <v>0</v>
      </c>
      <c r="AP40" s="587" t="str">
        <f t="shared" si="41"/>
        <v xml:space="preserve"> </v>
      </c>
      <c r="AQ40" s="590" t="str">
        <f t="shared" si="38"/>
        <v xml:space="preserve"> </v>
      </c>
      <c r="AR40" s="590" t="str">
        <f t="shared" si="42"/>
        <v xml:space="preserve"> </v>
      </c>
      <c r="AS40" s="590" t="str">
        <f t="shared" si="43"/>
        <v xml:space="preserve"> </v>
      </c>
      <c r="AT40" s="590" t="str">
        <f t="shared" si="44"/>
        <v xml:space="preserve"> </v>
      </c>
      <c r="AU40" s="590" t="str">
        <f t="shared" si="45"/>
        <v xml:space="preserve"> </v>
      </c>
      <c r="AV40" s="591" t="str">
        <f t="shared" si="46"/>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961</v>
      </c>
      <c r="BK40" s="52" t="s">
        <v>962</v>
      </c>
      <c r="BL40" s="52" t="s">
        <v>963</v>
      </c>
      <c r="BM40" s="52" t="s">
        <v>964</v>
      </c>
      <c r="BN40" s="59" t="s">
        <v>965</v>
      </c>
      <c r="BO40" s="52" t="s">
        <v>966</v>
      </c>
      <c r="BP40" s="52" t="s">
        <v>967</v>
      </c>
      <c r="BQ40" s="52" t="s">
        <v>968</v>
      </c>
      <c r="BR40" s="57"/>
      <c r="BS40" s="52" t="s">
        <v>969</v>
      </c>
      <c r="BT40" s="333" t="s">
        <v>970</v>
      </c>
      <c r="BU40" s="57"/>
      <c r="BV40" s="52" t="s">
        <v>971</v>
      </c>
      <c r="BW40" s="52" t="s">
        <v>972</v>
      </c>
      <c r="BX40" s="52" t="s">
        <v>973</v>
      </c>
      <c r="BY40" s="52" t="s">
        <v>974</v>
      </c>
      <c r="BZ40" s="57"/>
      <c r="CA40" s="52" t="s">
        <v>975</v>
      </c>
      <c r="CB40" s="52" t="s">
        <v>976</v>
      </c>
      <c r="CC40" s="52" t="s">
        <v>977</v>
      </c>
      <c r="CD40" s="52" t="s">
        <v>978</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47"/>
        <v/>
      </c>
      <c r="O41" s="23"/>
      <c r="P41" s="23"/>
      <c r="Q41" s="23"/>
      <c r="R41" s="23"/>
      <c r="S41" s="23"/>
      <c r="T41" s="24"/>
      <c r="U41" s="25"/>
      <c r="V41" s="28"/>
      <c r="W41" s="299"/>
      <c r="X41" s="296"/>
      <c r="Y41" s="149">
        <f t="shared" si="17"/>
        <v>0</v>
      </c>
      <c r="Z41" s="148">
        <f t="shared" si="18"/>
        <v>0</v>
      </c>
      <c r="AA41" s="306"/>
      <c r="AB41" s="377">
        <f t="shared" si="39"/>
        <v>0</v>
      </c>
      <c r="AC41" s="348"/>
      <c r="AD41" s="210" t="str">
        <f t="shared" si="19"/>
        <v/>
      </c>
      <c r="AE41" s="345">
        <f t="shared" si="40"/>
        <v>0</v>
      </c>
      <c r="AF41" s="318"/>
      <c r="AG41" s="317"/>
      <c r="AH41" s="315"/>
      <c r="AI41" s="150">
        <f t="shared" si="20"/>
        <v>0</v>
      </c>
      <c r="AJ41" s="151">
        <f t="shared" si="21"/>
        <v>0</v>
      </c>
      <c r="AK41" s="152">
        <f t="shared" si="33"/>
        <v>0</v>
      </c>
      <c r="AL41" s="153">
        <f t="shared" si="34"/>
        <v>0</v>
      </c>
      <c r="AM41" s="153">
        <f t="shared" si="35"/>
        <v>0</v>
      </c>
      <c r="AN41" s="153">
        <f t="shared" si="36"/>
        <v>0</v>
      </c>
      <c r="AO41" s="153">
        <f t="shared" si="37"/>
        <v>0</v>
      </c>
      <c r="AP41" s="587" t="str">
        <f t="shared" si="41"/>
        <v xml:space="preserve"> </v>
      </c>
      <c r="AQ41" s="590" t="str">
        <f t="shared" si="38"/>
        <v xml:space="preserve"> </v>
      </c>
      <c r="AR41" s="590" t="str">
        <f t="shared" si="42"/>
        <v xml:space="preserve"> </v>
      </c>
      <c r="AS41" s="590" t="str">
        <f t="shared" si="43"/>
        <v xml:space="preserve"> </v>
      </c>
      <c r="AT41" s="590" t="str">
        <f t="shared" si="44"/>
        <v xml:space="preserve"> </v>
      </c>
      <c r="AU41" s="590" t="str">
        <f t="shared" si="45"/>
        <v xml:space="preserve"> </v>
      </c>
      <c r="AV41" s="591" t="str">
        <f t="shared" si="46"/>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979</v>
      </c>
      <c r="BK41" s="52" t="s">
        <v>980</v>
      </c>
      <c r="BL41" s="52" t="s">
        <v>981</v>
      </c>
      <c r="BM41" s="52" t="s">
        <v>982</v>
      </c>
      <c r="BN41" s="59" t="s">
        <v>983</v>
      </c>
      <c r="BO41" s="52" t="s">
        <v>984</v>
      </c>
      <c r="BP41" s="52" t="s">
        <v>985</v>
      </c>
      <c r="BQ41" s="52" t="s">
        <v>986</v>
      </c>
      <c r="BR41" s="57"/>
      <c r="BS41" s="52" t="s">
        <v>987</v>
      </c>
      <c r="BT41" s="333" t="s">
        <v>988</v>
      </c>
      <c r="BU41" s="57"/>
      <c r="BV41" s="52" t="s">
        <v>989</v>
      </c>
      <c r="BW41" s="52" t="s">
        <v>990</v>
      </c>
      <c r="BX41" s="52" t="s">
        <v>991</v>
      </c>
      <c r="BY41" s="52" t="s">
        <v>992</v>
      </c>
      <c r="BZ41" s="57"/>
      <c r="CA41" s="52" t="s">
        <v>993</v>
      </c>
      <c r="CB41" s="52" t="s">
        <v>994</v>
      </c>
      <c r="CC41" s="52" t="s">
        <v>995</v>
      </c>
      <c r="CD41" s="52" t="s">
        <v>996</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47"/>
        <v/>
      </c>
      <c r="O42" s="23"/>
      <c r="P42" s="23"/>
      <c r="Q42" s="23"/>
      <c r="R42" s="23"/>
      <c r="S42" s="23"/>
      <c r="T42" s="24"/>
      <c r="U42" s="25"/>
      <c r="V42" s="28"/>
      <c r="W42" s="299"/>
      <c r="X42" s="296"/>
      <c r="Y42" s="149">
        <f t="shared" si="17"/>
        <v>0</v>
      </c>
      <c r="Z42" s="148">
        <f t="shared" si="18"/>
        <v>0</v>
      </c>
      <c r="AA42" s="306"/>
      <c r="AB42" s="377">
        <f t="shared" si="39"/>
        <v>0</v>
      </c>
      <c r="AC42" s="348"/>
      <c r="AD42" s="210" t="str">
        <f t="shared" si="19"/>
        <v/>
      </c>
      <c r="AE42" s="345">
        <f t="shared" si="40"/>
        <v>0</v>
      </c>
      <c r="AF42" s="318"/>
      <c r="AG42" s="317"/>
      <c r="AH42" s="315"/>
      <c r="AI42" s="150">
        <f t="shared" si="20"/>
        <v>0</v>
      </c>
      <c r="AJ42" s="151">
        <f t="shared" si="21"/>
        <v>0</v>
      </c>
      <c r="AK42" s="152">
        <f t="shared" si="33"/>
        <v>0</v>
      </c>
      <c r="AL42" s="153">
        <f t="shared" si="34"/>
        <v>0</v>
      </c>
      <c r="AM42" s="153">
        <f t="shared" si="35"/>
        <v>0</v>
      </c>
      <c r="AN42" s="153">
        <f t="shared" si="36"/>
        <v>0</v>
      </c>
      <c r="AO42" s="153">
        <f t="shared" si="37"/>
        <v>0</v>
      </c>
      <c r="AP42" s="587" t="str">
        <f t="shared" si="41"/>
        <v xml:space="preserve"> </v>
      </c>
      <c r="AQ42" s="590" t="str">
        <f t="shared" si="38"/>
        <v xml:space="preserve"> </v>
      </c>
      <c r="AR42" s="590" t="str">
        <f t="shared" si="42"/>
        <v xml:space="preserve"> </v>
      </c>
      <c r="AS42" s="590" t="str">
        <f t="shared" si="43"/>
        <v xml:space="preserve"> </v>
      </c>
      <c r="AT42" s="590" t="str">
        <f t="shared" si="44"/>
        <v xml:space="preserve"> </v>
      </c>
      <c r="AU42" s="590" t="str">
        <f t="shared" si="45"/>
        <v xml:space="preserve"> </v>
      </c>
      <c r="AV42" s="591" t="str">
        <f t="shared" si="46"/>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997</v>
      </c>
      <c r="BK42" s="52" t="s">
        <v>998</v>
      </c>
      <c r="BL42" s="52" t="s">
        <v>999</v>
      </c>
      <c r="BM42" s="52" t="s">
        <v>1000</v>
      </c>
      <c r="BN42" s="59" t="s">
        <v>1001</v>
      </c>
      <c r="BO42" s="52" t="s">
        <v>1002</v>
      </c>
      <c r="BP42" s="52" t="s">
        <v>1003</v>
      </c>
      <c r="BQ42" s="52" t="s">
        <v>1004</v>
      </c>
      <c r="BR42" s="57"/>
      <c r="BS42" s="52" t="s">
        <v>775</v>
      </c>
      <c r="BT42" s="333" t="s">
        <v>1005</v>
      </c>
      <c r="BU42" s="57"/>
      <c r="BV42" s="52" t="s">
        <v>1006</v>
      </c>
      <c r="BW42" s="52" t="s">
        <v>1007</v>
      </c>
      <c r="BX42" s="52" t="s">
        <v>1008</v>
      </c>
      <c r="BY42" s="52" t="s">
        <v>1009</v>
      </c>
      <c r="BZ42" s="57"/>
      <c r="CA42" s="52" t="s">
        <v>1010</v>
      </c>
      <c r="CB42" s="52" t="s">
        <v>958</v>
      </c>
      <c r="CC42" s="52" t="s">
        <v>1011</v>
      </c>
      <c r="CD42" s="52" t="s">
        <v>1012</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47"/>
        <v/>
      </c>
      <c r="O43" s="23"/>
      <c r="P43" s="23"/>
      <c r="Q43" s="23"/>
      <c r="R43" s="23"/>
      <c r="S43" s="23"/>
      <c r="T43" s="24"/>
      <c r="U43" s="25"/>
      <c r="V43" s="28"/>
      <c r="W43" s="299"/>
      <c r="X43" s="296"/>
      <c r="Y43" s="149">
        <f t="shared" si="17"/>
        <v>0</v>
      </c>
      <c r="Z43" s="148">
        <f t="shared" si="18"/>
        <v>0</v>
      </c>
      <c r="AA43" s="306"/>
      <c r="AB43" s="377">
        <f t="shared" si="39"/>
        <v>0</v>
      </c>
      <c r="AC43" s="348"/>
      <c r="AD43" s="210" t="str">
        <f t="shared" si="19"/>
        <v/>
      </c>
      <c r="AE43" s="345">
        <f t="shared" si="40"/>
        <v>0</v>
      </c>
      <c r="AF43" s="318"/>
      <c r="AG43" s="317"/>
      <c r="AH43" s="315"/>
      <c r="AI43" s="150">
        <f t="shared" si="20"/>
        <v>0</v>
      </c>
      <c r="AJ43" s="151">
        <f t="shared" si="21"/>
        <v>0</v>
      </c>
      <c r="AK43" s="152">
        <f t="shared" si="33"/>
        <v>0</v>
      </c>
      <c r="AL43" s="153">
        <f t="shared" si="34"/>
        <v>0</v>
      </c>
      <c r="AM43" s="153">
        <f t="shared" si="35"/>
        <v>0</v>
      </c>
      <c r="AN43" s="153">
        <f t="shared" si="36"/>
        <v>0</v>
      </c>
      <c r="AO43" s="153">
        <f t="shared" si="37"/>
        <v>0</v>
      </c>
      <c r="AP43" s="587" t="str">
        <f t="shared" si="41"/>
        <v xml:space="preserve"> </v>
      </c>
      <c r="AQ43" s="590" t="str">
        <f t="shared" si="38"/>
        <v xml:space="preserve"> </v>
      </c>
      <c r="AR43" s="590" t="str">
        <f t="shared" si="42"/>
        <v xml:space="preserve"> </v>
      </c>
      <c r="AS43" s="590" t="str">
        <f t="shared" si="43"/>
        <v xml:space="preserve"> </v>
      </c>
      <c r="AT43" s="590" t="str">
        <f t="shared" si="44"/>
        <v xml:space="preserve"> </v>
      </c>
      <c r="AU43" s="590" t="str">
        <f t="shared" si="45"/>
        <v xml:space="preserve"> </v>
      </c>
      <c r="AV43" s="591" t="str">
        <f t="shared" si="46"/>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1013</v>
      </c>
      <c r="BK43" s="52" t="s">
        <v>1014</v>
      </c>
      <c r="BL43" s="52" t="s">
        <v>1015</v>
      </c>
      <c r="BM43" s="52" t="s">
        <v>1016</v>
      </c>
      <c r="BN43" s="59" t="s">
        <v>1017</v>
      </c>
      <c r="BO43" s="52" t="s">
        <v>1018</v>
      </c>
      <c r="BP43" s="52" t="s">
        <v>1019</v>
      </c>
      <c r="BQ43" s="52" t="s">
        <v>1020</v>
      </c>
      <c r="BR43" s="57"/>
      <c r="BS43" s="52" t="s">
        <v>1021</v>
      </c>
      <c r="BT43" s="333" t="s">
        <v>1022</v>
      </c>
      <c r="BU43" s="57"/>
      <c r="BV43" s="52" t="s">
        <v>1023</v>
      </c>
      <c r="BW43" s="52" t="s">
        <v>1024</v>
      </c>
      <c r="BX43" s="52" t="s">
        <v>1025</v>
      </c>
      <c r="BY43" s="52" t="s">
        <v>1026</v>
      </c>
      <c r="BZ43" s="57"/>
      <c r="CA43" s="52" t="s">
        <v>1027</v>
      </c>
      <c r="CB43" s="52" t="s">
        <v>976</v>
      </c>
      <c r="CC43" s="52" t="s">
        <v>1028</v>
      </c>
      <c r="CD43" s="52" t="s">
        <v>1029</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47"/>
        <v/>
      </c>
      <c r="O44" s="23"/>
      <c r="P44" s="23"/>
      <c r="Q44" s="23"/>
      <c r="R44" s="23"/>
      <c r="S44" s="23"/>
      <c r="T44" s="24"/>
      <c r="U44" s="25"/>
      <c r="V44" s="28"/>
      <c r="W44" s="299"/>
      <c r="X44" s="296"/>
      <c r="Y44" s="149">
        <f t="shared" si="17"/>
        <v>0</v>
      </c>
      <c r="Z44" s="148">
        <f t="shared" si="18"/>
        <v>0</v>
      </c>
      <c r="AA44" s="306"/>
      <c r="AB44" s="377">
        <f t="shared" si="39"/>
        <v>0</v>
      </c>
      <c r="AC44" s="348"/>
      <c r="AD44" s="210" t="str">
        <f t="shared" si="19"/>
        <v/>
      </c>
      <c r="AE44" s="345">
        <f t="shared" si="40"/>
        <v>0</v>
      </c>
      <c r="AF44" s="318"/>
      <c r="AG44" s="317"/>
      <c r="AH44" s="315"/>
      <c r="AI44" s="150">
        <f t="shared" si="20"/>
        <v>0</v>
      </c>
      <c r="AJ44" s="151">
        <f t="shared" si="21"/>
        <v>0</v>
      </c>
      <c r="AK44" s="152">
        <f t="shared" si="33"/>
        <v>0</v>
      </c>
      <c r="AL44" s="153">
        <f t="shared" si="34"/>
        <v>0</v>
      </c>
      <c r="AM44" s="153">
        <f t="shared" si="35"/>
        <v>0</v>
      </c>
      <c r="AN44" s="153">
        <f t="shared" si="36"/>
        <v>0</v>
      </c>
      <c r="AO44" s="153">
        <f t="shared" si="37"/>
        <v>0</v>
      </c>
      <c r="AP44" s="587" t="str">
        <f t="shared" si="41"/>
        <v xml:space="preserve"> </v>
      </c>
      <c r="AQ44" s="590" t="str">
        <f t="shared" si="38"/>
        <v xml:space="preserve"> </v>
      </c>
      <c r="AR44" s="590" t="str">
        <f t="shared" si="42"/>
        <v xml:space="preserve"> </v>
      </c>
      <c r="AS44" s="590" t="str">
        <f t="shared" si="43"/>
        <v xml:space="preserve"> </v>
      </c>
      <c r="AT44" s="590" t="str">
        <f t="shared" si="44"/>
        <v xml:space="preserve"> </v>
      </c>
      <c r="AU44" s="590" t="str">
        <f t="shared" si="45"/>
        <v xml:space="preserve"> </v>
      </c>
      <c r="AV44" s="591" t="str">
        <f t="shared" si="46"/>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1030</v>
      </c>
      <c r="BK44" s="52" t="s">
        <v>1031</v>
      </c>
      <c r="BL44" s="52" t="s">
        <v>1032</v>
      </c>
      <c r="BM44" s="52" t="s">
        <v>1033</v>
      </c>
      <c r="BN44" s="59" t="s">
        <v>1034</v>
      </c>
      <c r="BO44" s="52" t="s">
        <v>1035</v>
      </c>
      <c r="BP44" s="52" t="s">
        <v>1036</v>
      </c>
      <c r="BQ44" s="52" t="s">
        <v>1037</v>
      </c>
      <c r="BR44" s="57"/>
      <c r="BS44" s="52" t="s">
        <v>1038</v>
      </c>
      <c r="BT44" s="333" t="s">
        <v>1039</v>
      </c>
      <c r="BU44" s="57"/>
      <c r="BV44" s="52" t="s">
        <v>1040</v>
      </c>
      <c r="BW44" s="52" t="s">
        <v>814</v>
      </c>
      <c r="BX44" s="52" t="s">
        <v>1041</v>
      </c>
      <c r="BY44" s="52" t="s">
        <v>1042</v>
      </c>
      <c r="BZ44" s="57"/>
      <c r="CA44" s="52" t="s">
        <v>1043</v>
      </c>
      <c r="CB44" s="52" t="s">
        <v>1044</v>
      </c>
      <c r="CC44" s="52" t="s">
        <v>1045</v>
      </c>
      <c r="CD44" s="52" t="s">
        <v>1046</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47"/>
        <v/>
      </c>
      <c r="O45" s="23"/>
      <c r="P45" s="23"/>
      <c r="Q45" s="23"/>
      <c r="R45" s="23"/>
      <c r="S45" s="23"/>
      <c r="T45" s="24"/>
      <c r="U45" s="25"/>
      <c r="V45" s="28"/>
      <c r="W45" s="299"/>
      <c r="X45" s="296"/>
      <c r="Y45" s="149">
        <f t="shared" si="17"/>
        <v>0</v>
      </c>
      <c r="Z45" s="148">
        <f t="shared" si="18"/>
        <v>0</v>
      </c>
      <c r="AA45" s="306"/>
      <c r="AB45" s="377">
        <f t="shared" si="39"/>
        <v>0</v>
      </c>
      <c r="AC45" s="348"/>
      <c r="AD45" s="210" t="str">
        <f t="shared" si="19"/>
        <v/>
      </c>
      <c r="AE45" s="345">
        <f t="shared" si="40"/>
        <v>0</v>
      </c>
      <c r="AF45" s="318"/>
      <c r="AG45" s="317"/>
      <c r="AH45" s="315"/>
      <c r="AI45" s="150">
        <f t="shared" si="20"/>
        <v>0</v>
      </c>
      <c r="AJ45" s="151">
        <f t="shared" si="21"/>
        <v>0</v>
      </c>
      <c r="AK45" s="152">
        <f t="shared" si="33"/>
        <v>0</v>
      </c>
      <c r="AL45" s="153">
        <f t="shared" si="34"/>
        <v>0</v>
      </c>
      <c r="AM45" s="153">
        <f t="shared" si="35"/>
        <v>0</v>
      </c>
      <c r="AN45" s="153">
        <f t="shared" si="36"/>
        <v>0</v>
      </c>
      <c r="AO45" s="153">
        <f t="shared" si="37"/>
        <v>0</v>
      </c>
      <c r="AP45" s="587" t="str">
        <f t="shared" si="41"/>
        <v xml:space="preserve"> </v>
      </c>
      <c r="AQ45" s="590" t="str">
        <f t="shared" si="38"/>
        <v xml:space="preserve"> </v>
      </c>
      <c r="AR45" s="590" t="str">
        <f t="shared" si="42"/>
        <v xml:space="preserve"> </v>
      </c>
      <c r="AS45" s="590" t="str">
        <f t="shared" si="43"/>
        <v xml:space="preserve"> </v>
      </c>
      <c r="AT45" s="590" t="str">
        <f t="shared" si="44"/>
        <v xml:space="preserve"> </v>
      </c>
      <c r="AU45" s="590" t="str">
        <f t="shared" si="45"/>
        <v xml:space="preserve"> </v>
      </c>
      <c r="AV45" s="591" t="str">
        <f t="shared" si="46"/>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1047</v>
      </c>
      <c r="BK45" s="52" t="s">
        <v>1048</v>
      </c>
      <c r="BL45" s="52" t="s">
        <v>1049</v>
      </c>
      <c r="BM45" s="52" t="s">
        <v>1050</v>
      </c>
      <c r="BN45" s="59" t="s">
        <v>1051</v>
      </c>
      <c r="BO45" s="52" t="s">
        <v>1052</v>
      </c>
      <c r="BP45" s="52" t="s">
        <v>1053</v>
      </c>
      <c r="BQ45" s="52" t="s">
        <v>1054</v>
      </c>
      <c r="BR45" s="57"/>
      <c r="BS45" s="52" t="s">
        <v>1055</v>
      </c>
      <c r="BT45" s="333" t="s">
        <v>1056</v>
      </c>
      <c r="BU45" s="57"/>
      <c r="BV45" s="52" t="s">
        <v>1057</v>
      </c>
      <c r="BW45" s="52" t="s">
        <v>1058</v>
      </c>
      <c r="BX45" s="52" t="s">
        <v>1059</v>
      </c>
      <c r="BY45" s="52" t="s">
        <v>1060</v>
      </c>
      <c r="BZ45" s="57"/>
      <c r="CA45" s="52" t="s">
        <v>1061</v>
      </c>
      <c r="CB45" s="52" t="s">
        <v>1062</v>
      </c>
      <c r="CC45" s="52" t="s">
        <v>1063</v>
      </c>
      <c r="CD45" s="52" t="s">
        <v>1064</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47"/>
        <v/>
      </c>
      <c r="O46" s="23"/>
      <c r="P46" s="23"/>
      <c r="Q46" s="23"/>
      <c r="R46" s="23"/>
      <c r="S46" s="23"/>
      <c r="T46" s="24"/>
      <c r="U46" s="25"/>
      <c r="V46" s="28"/>
      <c r="W46" s="299"/>
      <c r="X46" s="296"/>
      <c r="Y46" s="149">
        <f t="shared" si="17"/>
        <v>0</v>
      </c>
      <c r="Z46" s="148">
        <f t="shared" si="18"/>
        <v>0</v>
      </c>
      <c r="AA46" s="306"/>
      <c r="AB46" s="377">
        <f t="shared" si="39"/>
        <v>0</v>
      </c>
      <c r="AC46" s="348"/>
      <c r="AD46" s="210" t="str">
        <f t="shared" si="19"/>
        <v/>
      </c>
      <c r="AE46" s="345">
        <f t="shared" si="40"/>
        <v>0</v>
      </c>
      <c r="AF46" s="318"/>
      <c r="AG46" s="317"/>
      <c r="AH46" s="315"/>
      <c r="AI46" s="150">
        <f t="shared" si="20"/>
        <v>0</v>
      </c>
      <c r="AJ46" s="151">
        <f t="shared" si="21"/>
        <v>0</v>
      </c>
      <c r="AK46" s="152">
        <f t="shared" si="33"/>
        <v>0</v>
      </c>
      <c r="AL46" s="153">
        <f t="shared" si="34"/>
        <v>0</v>
      </c>
      <c r="AM46" s="153">
        <f t="shared" si="35"/>
        <v>0</v>
      </c>
      <c r="AN46" s="153">
        <f t="shared" si="36"/>
        <v>0</v>
      </c>
      <c r="AO46" s="153">
        <f t="shared" si="37"/>
        <v>0</v>
      </c>
      <c r="AP46" s="587" t="str">
        <f t="shared" si="41"/>
        <v xml:space="preserve"> </v>
      </c>
      <c r="AQ46" s="590" t="str">
        <f t="shared" si="38"/>
        <v xml:space="preserve"> </v>
      </c>
      <c r="AR46" s="590" t="str">
        <f t="shared" si="42"/>
        <v xml:space="preserve"> </v>
      </c>
      <c r="AS46" s="590" t="str">
        <f t="shared" si="43"/>
        <v xml:space="preserve"> </v>
      </c>
      <c r="AT46" s="590" t="str">
        <f t="shared" si="44"/>
        <v xml:space="preserve"> </v>
      </c>
      <c r="AU46" s="590" t="str">
        <f t="shared" si="45"/>
        <v xml:space="preserve"> </v>
      </c>
      <c r="AV46" s="591" t="str">
        <f t="shared" si="46"/>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1065</v>
      </c>
      <c r="BK46" s="52" t="s">
        <v>1066</v>
      </c>
      <c r="BL46" s="52" t="s">
        <v>1067</v>
      </c>
      <c r="BM46" s="52" t="s">
        <v>1068</v>
      </c>
      <c r="BN46" s="59" t="s">
        <v>1069</v>
      </c>
      <c r="BO46" s="52" t="s">
        <v>1070</v>
      </c>
      <c r="BP46" s="52" t="s">
        <v>1071</v>
      </c>
      <c r="BQ46" s="52" t="s">
        <v>1072</v>
      </c>
      <c r="BR46" s="57"/>
      <c r="BS46" s="52" t="s">
        <v>1073</v>
      </c>
      <c r="BT46" s="333" t="s">
        <v>1074</v>
      </c>
      <c r="BU46" s="57"/>
      <c r="BV46" s="52" t="s">
        <v>1075</v>
      </c>
      <c r="BW46" s="52" t="s">
        <v>1076</v>
      </c>
      <c r="BX46" s="52" t="s">
        <v>1077</v>
      </c>
      <c r="BY46" s="52" t="s">
        <v>1078</v>
      </c>
      <c r="BZ46" s="57"/>
      <c r="CA46" s="52" t="s">
        <v>1079</v>
      </c>
      <c r="CB46" s="52" t="s">
        <v>958</v>
      </c>
      <c r="CC46" s="52" t="s">
        <v>1080</v>
      </c>
      <c r="CD46" s="52" t="s">
        <v>1081</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47"/>
        <v/>
      </c>
      <c r="O47" s="23"/>
      <c r="P47" s="23"/>
      <c r="Q47" s="23"/>
      <c r="R47" s="23"/>
      <c r="S47" s="23"/>
      <c r="T47" s="24"/>
      <c r="U47" s="25"/>
      <c r="V47" s="28"/>
      <c r="W47" s="299"/>
      <c r="X47" s="296"/>
      <c r="Y47" s="149">
        <f t="shared" si="17"/>
        <v>0</v>
      </c>
      <c r="Z47" s="148">
        <f t="shared" si="18"/>
        <v>0</v>
      </c>
      <c r="AA47" s="306"/>
      <c r="AB47" s="377">
        <f t="shared" si="39"/>
        <v>0</v>
      </c>
      <c r="AC47" s="348"/>
      <c r="AD47" s="210" t="str">
        <f t="shared" si="19"/>
        <v/>
      </c>
      <c r="AE47" s="345">
        <f t="shared" si="40"/>
        <v>0</v>
      </c>
      <c r="AF47" s="318"/>
      <c r="AG47" s="317"/>
      <c r="AH47" s="315"/>
      <c r="AI47" s="150">
        <f t="shared" si="20"/>
        <v>0</v>
      </c>
      <c r="AJ47" s="151">
        <f t="shared" si="21"/>
        <v>0</v>
      </c>
      <c r="AK47" s="152">
        <f t="shared" si="33"/>
        <v>0</v>
      </c>
      <c r="AL47" s="153">
        <f t="shared" si="34"/>
        <v>0</v>
      </c>
      <c r="AM47" s="153">
        <f t="shared" si="35"/>
        <v>0</v>
      </c>
      <c r="AN47" s="153">
        <f t="shared" si="36"/>
        <v>0</v>
      </c>
      <c r="AO47" s="153">
        <f t="shared" si="37"/>
        <v>0</v>
      </c>
      <c r="AP47" s="587" t="str">
        <f t="shared" si="41"/>
        <v xml:space="preserve"> </v>
      </c>
      <c r="AQ47" s="590" t="str">
        <f t="shared" si="38"/>
        <v xml:space="preserve"> </v>
      </c>
      <c r="AR47" s="590" t="str">
        <f t="shared" si="42"/>
        <v xml:space="preserve"> </v>
      </c>
      <c r="AS47" s="590" t="str">
        <f t="shared" si="43"/>
        <v xml:space="preserve"> </v>
      </c>
      <c r="AT47" s="590" t="str">
        <f t="shared" si="44"/>
        <v xml:space="preserve"> </v>
      </c>
      <c r="AU47" s="590" t="str">
        <f t="shared" si="45"/>
        <v xml:space="preserve"> </v>
      </c>
      <c r="AV47" s="591" t="str">
        <f t="shared" si="46"/>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1082</v>
      </c>
      <c r="BK47" s="52" t="s">
        <v>1083</v>
      </c>
      <c r="BL47" s="52" t="s">
        <v>1084</v>
      </c>
      <c r="BM47" s="52" t="s">
        <v>1085</v>
      </c>
      <c r="BN47" s="59" t="s">
        <v>1086</v>
      </c>
      <c r="BO47" s="52" t="s">
        <v>1087</v>
      </c>
      <c r="BP47" s="52" t="s">
        <v>1088</v>
      </c>
      <c r="BQ47" s="52" t="s">
        <v>1089</v>
      </c>
      <c r="BR47" s="57"/>
      <c r="BS47" s="52" t="s">
        <v>1090</v>
      </c>
      <c r="BT47" s="335" t="s">
        <v>1091</v>
      </c>
      <c r="BU47" s="57"/>
      <c r="BV47" s="52" t="s">
        <v>1092</v>
      </c>
      <c r="BW47" s="52" t="s">
        <v>1093</v>
      </c>
      <c r="BX47" s="52" t="s">
        <v>1094</v>
      </c>
      <c r="BY47" s="52" t="s">
        <v>1095</v>
      </c>
      <c r="BZ47" s="57"/>
      <c r="CA47" s="52" t="s">
        <v>1096</v>
      </c>
      <c r="CB47" s="52" t="s">
        <v>976</v>
      </c>
      <c r="CC47" s="52" t="s">
        <v>1097</v>
      </c>
      <c r="CD47" s="52" t="s">
        <v>1098</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47"/>
        <v/>
      </c>
      <c r="O48" s="23"/>
      <c r="P48" s="23"/>
      <c r="Q48" s="23"/>
      <c r="R48" s="23"/>
      <c r="S48" s="23"/>
      <c r="T48" s="24"/>
      <c r="U48" s="25"/>
      <c r="V48" s="28"/>
      <c r="W48" s="299"/>
      <c r="X48" s="296"/>
      <c r="Y48" s="149">
        <f t="shared" si="17"/>
        <v>0</v>
      </c>
      <c r="Z48" s="148">
        <f t="shared" si="18"/>
        <v>0</v>
      </c>
      <c r="AA48" s="306"/>
      <c r="AB48" s="377">
        <f t="shared" si="39"/>
        <v>0</v>
      </c>
      <c r="AC48" s="348"/>
      <c r="AD48" s="210" t="str">
        <f t="shared" si="19"/>
        <v/>
      </c>
      <c r="AE48" s="345">
        <f t="shared" si="40"/>
        <v>0</v>
      </c>
      <c r="AF48" s="318"/>
      <c r="AG48" s="317"/>
      <c r="AH48" s="315"/>
      <c r="AI48" s="150">
        <f t="shared" si="20"/>
        <v>0</v>
      </c>
      <c r="AJ48" s="151">
        <f t="shared" si="21"/>
        <v>0</v>
      </c>
      <c r="AK48" s="152">
        <f t="shared" si="33"/>
        <v>0</v>
      </c>
      <c r="AL48" s="153">
        <f t="shared" si="34"/>
        <v>0</v>
      </c>
      <c r="AM48" s="153">
        <f t="shared" si="35"/>
        <v>0</v>
      </c>
      <c r="AN48" s="153">
        <f t="shared" si="36"/>
        <v>0</v>
      </c>
      <c r="AO48" s="153">
        <f t="shared" si="37"/>
        <v>0</v>
      </c>
      <c r="AP48" s="587" t="str">
        <f t="shared" si="41"/>
        <v xml:space="preserve"> </v>
      </c>
      <c r="AQ48" s="590" t="str">
        <f t="shared" si="38"/>
        <v xml:space="preserve"> </v>
      </c>
      <c r="AR48" s="590" t="str">
        <f t="shared" si="42"/>
        <v xml:space="preserve"> </v>
      </c>
      <c r="AS48" s="590" t="str">
        <f t="shared" si="43"/>
        <v xml:space="preserve"> </v>
      </c>
      <c r="AT48" s="590" t="str">
        <f t="shared" si="44"/>
        <v xml:space="preserve"> </v>
      </c>
      <c r="AU48" s="590" t="str">
        <f t="shared" si="45"/>
        <v xml:space="preserve"> </v>
      </c>
      <c r="AV48" s="591" t="str">
        <f t="shared" si="46"/>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1099</v>
      </c>
      <c r="BK48" s="52" t="s">
        <v>1100</v>
      </c>
      <c r="BL48" s="52" t="s">
        <v>1101</v>
      </c>
      <c r="BM48" s="52" t="s">
        <v>1102</v>
      </c>
      <c r="BN48" s="59" t="s">
        <v>1103</v>
      </c>
      <c r="BO48" s="52" t="s">
        <v>1104</v>
      </c>
      <c r="BP48" s="52" t="s">
        <v>1105</v>
      </c>
      <c r="BQ48" s="52" t="s">
        <v>1106</v>
      </c>
      <c r="BR48" s="57"/>
      <c r="BS48" s="52" t="s">
        <v>1107</v>
      </c>
      <c r="BT48" s="333" t="s">
        <v>1108</v>
      </c>
      <c r="BU48" s="57"/>
      <c r="BV48" s="52" t="s">
        <v>1109</v>
      </c>
      <c r="BW48" s="52" t="s">
        <v>1110</v>
      </c>
      <c r="BX48" s="52" t="s">
        <v>1111</v>
      </c>
      <c r="BY48" s="52" t="s">
        <v>1112</v>
      </c>
      <c r="BZ48" s="57"/>
      <c r="CA48" s="52" t="s">
        <v>1113</v>
      </c>
      <c r="CB48" s="52" t="s">
        <v>1114</v>
      </c>
      <c r="CC48" s="52" t="s">
        <v>1115</v>
      </c>
      <c r="CD48" s="52" t="s">
        <v>1116</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47"/>
        <v/>
      </c>
      <c r="O49" s="23"/>
      <c r="P49" s="23"/>
      <c r="Q49" s="23"/>
      <c r="R49" s="23"/>
      <c r="S49" s="23"/>
      <c r="T49" s="24"/>
      <c r="U49" s="25"/>
      <c r="V49" s="28"/>
      <c r="W49" s="299"/>
      <c r="X49" s="296"/>
      <c r="Y49" s="149">
        <f t="shared" si="17"/>
        <v>0</v>
      </c>
      <c r="Z49" s="148">
        <f t="shared" si="18"/>
        <v>0</v>
      </c>
      <c r="AA49" s="306"/>
      <c r="AB49" s="377">
        <f t="shared" si="39"/>
        <v>0</v>
      </c>
      <c r="AC49" s="348"/>
      <c r="AD49" s="210" t="str">
        <f t="shared" si="19"/>
        <v/>
      </c>
      <c r="AE49" s="345">
        <f t="shared" si="40"/>
        <v>0</v>
      </c>
      <c r="AF49" s="318"/>
      <c r="AG49" s="317"/>
      <c r="AH49" s="315"/>
      <c r="AI49" s="150">
        <f t="shared" si="20"/>
        <v>0</v>
      </c>
      <c r="AJ49" s="151">
        <f t="shared" si="21"/>
        <v>0</v>
      </c>
      <c r="AK49" s="152">
        <f t="shared" si="33"/>
        <v>0</v>
      </c>
      <c r="AL49" s="153">
        <f t="shared" si="34"/>
        <v>0</v>
      </c>
      <c r="AM49" s="153">
        <f t="shared" si="35"/>
        <v>0</v>
      </c>
      <c r="AN49" s="153">
        <f t="shared" si="36"/>
        <v>0</v>
      </c>
      <c r="AO49" s="153">
        <f t="shared" si="37"/>
        <v>0</v>
      </c>
      <c r="AP49" s="587" t="str">
        <f t="shared" si="41"/>
        <v xml:space="preserve"> </v>
      </c>
      <c r="AQ49" s="590" t="str">
        <f t="shared" si="38"/>
        <v xml:space="preserve"> </v>
      </c>
      <c r="AR49" s="590" t="str">
        <f t="shared" si="42"/>
        <v xml:space="preserve"> </v>
      </c>
      <c r="AS49" s="590" t="str">
        <f t="shared" si="43"/>
        <v xml:space="preserve"> </v>
      </c>
      <c r="AT49" s="590" t="str">
        <f t="shared" si="44"/>
        <v xml:space="preserve"> </v>
      </c>
      <c r="AU49" s="590" t="str">
        <f t="shared" si="45"/>
        <v xml:space="preserve"> </v>
      </c>
      <c r="AV49" s="591" t="str">
        <f t="shared" si="46"/>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1117</v>
      </c>
      <c r="BK49" s="52" t="s">
        <v>1118</v>
      </c>
      <c r="BL49" s="52" t="s">
        <v>1119</v>
      </c>
      <c r="BM49" s="52" t="s">
        <v>1120</v>
      </c>
      <c r="BN49" s="59" t="s">
        <v>1121</v>
      </c>
      <c r="BO49" s="52" t="s">
        <v>1122</v>
      </c>
      <c r="BP49" s="52" t="s">
        <v>1123</v>
      </c>
      <c r="BQ49" s="52" t="s">
        <v>1124</v>
      </c>
      <c r="BR49" s="57"/>
      <c r="BS49" s="52" t="s">
        <v>1125</v>
      </c>
      <c r="BT49" s="333" t="s">
        <v>1126</v>
      </c>
      <c r="BU49" s="57"/>
      <c r="BV49" s="52" t="s">
        <v>1127</v>
      </c>
      <c r="BW49" s="52" t="s">
        <v>1128</v>
      </c>
      <c r="BX49" s="52" t="s">
        <v>1129</v>
      </c>
      <c r="BY49" s="52" t="s">
        <v>1130</v>
      </c>
      <c r="BZ49" s="57"/>
      <c r="CA49" s="52" t="s">
        <v>1131</v>
      </c>
      <c r="CB49" s="52" t="s">
        <v>1132</v>
      </c>
      <c r="CC49" s="52" t="s">
        <v>1133</v>
      </c>
      <c r="CD49" s="52" t="s">
        <v>1134</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47"/>
        <v/>
      </c>
      <c r="O50" s="23"/>
      <c r="P50" s="23"/>
      <c r="Q50" s="23"/>
      <c r="R50" s="23"/>
      <c r="S50" s="23"/>
      <c r="T50" s="24"/>
      <c r="U50" s="25"/>
      <c r="V50" s="28"/>
      <c r="W50" s="299"/>
      <c r="X50" s="296"/>
      <c r="Y50" s="149">
        <f t="shared" si="17"/>
        <v>0</v>
      </c>
      <c r="Z50" s="148">
        <f t="shared" si="18"/>
        <v>0</v>
      </c>
      <c r="AA50" s="306"/>
      <c r="AB50" s="377">
        <f t="shared" si="39"/>
        <v>0</v>
      </c>
      <c r="AC50" s="348"/>
      <c r="AD50" s="210" t="str">
        <f t="shared" si="19"/>
        <v/>
      </c>
      <c r="AE50" s="345">
        <f t="shared" si="40"/>
        <v>0</v>
      </c>
      <c r="AF50" s="318"/>
      <c r="AG50" s="317"/>
      <c r="AH50" s="315"/>
      <c r="AI50" s="150">
        <f t="shared" si="20"/>
        <v>0</v>
      </c>
      <c r="AJ50" s="151">
        <f t="shared" si="21"/>
        <v>0</v>
      </c>
      <c r="AK50" s="152">
        <f t="shared" si="33"/>
        <v>0</v>
      </c>
      <c r="AL50" s="153">
        <f t="shared" si="34"/>
        <v>0</v>
      </c>
      <c r="AM50" s="153">
        <f t="shared" si="35"/>
        <v>0</v>
      </c>
      <c r="AN50" s="153">
        <f t="shared" si="36"/>
        <v>0</v>
      </c>
      <c r="AO50" s="153">
        <f t="shared" si="37"/>
        <v>0</v>
      </c>
      <c r="AP50" s="587" t="str">
        <f t="shared" si="41"/>
        <v xml:space="preserve"> </v>
      </c>
      <c r="AQ50" s="590" t="str">
        <f t="shared" si="38"/>
        <v xml:space="preserve"> </v>
      </c>
      <c r="AR50" s="590" t="str">
        <f t="shared" si="42"/>
        <v xml:space="preserve"> </v>
      </c>
      <c r="AS50" s="590" t="str">
        <f t="shared" si="43"/>
        <v xml:space="preserve"> </v>
      </c>
      <c r="AT50" s="590" t="str">
        <f t="shared" si="44"/>
        <v xml:space="preserve"> </v>
      </c>
      <c r="AU50" s="590" t="str">
        <f t="shared" si="45"/>
        <v xml:space="preserve"> </v>
      </c>
      <c r="AV50" s="591" t="str">
        <f t="shared" si="46"/>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1135</v>
      </c>
      <c r="BK50" s="52" t="s">
        <v>1136</v>
      </c>
      <c r="BL50" s="52" t="s">
        <v>1137</v>
      </c>
      <c r="BM50" s="52" t="s">
        <v>1138</v>
      </c>
      <c r="BN50" s="59" t="s">
        <v>1139</v>
      </c>
      <c r="BO50" s="52" t="s">
        <v>1140</v>
      </c>
      <c r="BP50" s="52" t="s">
        <v>1141</v>
      </c>
      <c r="BQ50" s="52" t="s">
        <v>1142</v>
      </c>
      <c r="BR50" s="57"/>
      <c r="BS50" s="52" t="s">
        <v>1143</v>
      </c>
      <c r="BT50" s="333" t="s">
        <v>1144</v>
      </c>
      <c r="BU50" s="57"/>
      <c r="BV50" s="52" t="s">
        <v>1145</v>
      </c>
      <c r="BW50" s="52" t="s">
        <v>1146</v>
      </c>
      <c r="BX50" s="52" t="s">
        <v>1147</v>
      </c>
      <c r="BY50" s="52" t="s">
        <v>1148</v>
      </c>
      <c r="BZ50" s="57"/>
      <c r="CA50" s="52" t="s">
        <v>1149</v>
      </c>
      <c r="CB50" s="52" t="s">
        <v>1150</v>
      </c>
      <c r="CC50" s="52" t="s">
        <v>1151</v>
      </c>
      <c r="CD50" s="52" t="s">
        <v>1152</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47"/>
        <v/>
      </c>
      <c r="O51" s="23"/>
      <c r="P51" s="23"/>
      <c r="Q51" s="23"/>
      <c r="R51" s="23"/>
      <c r="S51" s="23"/>
      <c r="T51" s="24"/>
      <c r="U51" s="25"/>
      <c r="V51" s="28"/>
      <c r="W51" s="299"/>
      <c r="X51" s="296"/>
      <c r="Y51" s="149">
        <f t="shared" si="17"/>
        <v>0</v>
      </c>
      <c r="Z51" s="148">
        <f t="shared" si="18"/>
        <v>0</v>
      </c>
      <c r="AA51" s="306"/>
      <c r="AB51" s="377">
        <f t="shared" si="39"/>
        <v>0</v>
      </c>
      <c r="AC51" s="348"/>
      <c r="AD51" s="210" t="str">
        <f t="shared" si="19"/>
        <v/>
      </c>
      <c r="AE51" s="345">
        <f t="shared" si="40"/>
        <v>0</v>
      </c>
      <c r="AF51" s="318"/>
      <c r="AG51" s="317"/>
      <c r="AH51" s="315"/>
      <c r="AI51" s="150">
        <f t="shared" si="20"/>
        <v>0</v>
      </c>
      <c r="AJ51" s="151">
        <f t="shared" si="21"/>
        <v>0</v>
      </c>
      <c r="AK51" s="152">
        <f t="shared" si="33"/>
        <v>0</v>
      </c>
      <c r="AL51" s="153">
        <f t="shared" si="34"/>
        <v>0</v>
      </c>
      <c r="AM51" s="153">
        <f t="shared" si="35"/>
        <v>0</v>
      </c>
      <c r="AN51" s="153">
        <f t="shared" si="36"/>
        <v>0</v>
      </c>
      <c r="AO51" s="153">
        <f t="shared" si="37"/>
        <v>0</v>
      </c>
      <c r="AP51" s="587" t="str">
        <f t="shared" si="41"/>
        <v xml:space="preserve"> </v>
      </c>
      <c r="AQ51" s="590" t="str">
        <f t="shared" si="38"/>
        <v xml:space="preserve"> </v>
      </c>
      <c r="AR51" s="590" t="str">
        <f t="shared" si="42"/>
        <v xml:space="preserve"> </v>
      </c>
      <c r="AS51" s="590" t="str">
        <f t="shared" si="43"/>
        <v xml:space="preserve"> </v>
      </c>
      <c r="AT51" s="590" t="str">
        <f t="shared" si="44"/>
        <v xml:space="preserve"> </v>
      </c>
      <c r="AU51" s="590" t="str">
        <f t="shared" si="45"/>
        <v xml:space="preserve"> </v>
      </c>
      <c r="AV51" s="591" t="str">
        <f t="shared" si="46"/>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1153</v>
      </c>
      <c r="BK51" s="52" t="s">
        <v>1154</v>
      </c>
      <c r="BL51" s="52" t="s">
        <v>1155</v>
      </c>
      <c r="BM51" s="52" t="s">
        <v>1156</v>
      </c>
      <c r="BN51" s="59" t="s">
        <v>1157</v>
      </c>
      <c r="BO51" s="52" t="s">
        <v>1158</v>
      </c>
      <c r="BP51" s="52" t="s">
        <v>1159</v>
      </c>
      <c r="BQ51" s="52" t="s">
        <v>1160</v>
      </c>
      <c r="BR51" s="57"/>
      <c r="BS51" s="52" t="s">
        <v>775</v>
      </c>
      <c r="BT51" s="333" t="s">
        <v>1161</v>
      </c>
      <c r="BU51" s="57"/>
      <c r="BV51" s="52" t="s">
        <v>1162</v>
      </c>
      <c r="BW51" s="52" t="s">
        <v>1163</v>
      </c>
      <c r="BX51" s="52" t="s">
        <v>1164</v>
      </c>
      <c r="BY51" s="52" t="s">
        <v>1165</v>
      </c>
      <c r="BZ51" s="57"/>
      <c r="CA51" s="52" t="s">
        <v>1166</v>
      </c>
      <c r="CB51" s="52" t="s">
        <v>1167</v>
      </c>
      <c r="CC51" s="52" t="s">
        <v>1168</v>
      </c>
      <c r="CD51" s="52" t="s">
        <v>1169</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47"/>
        <v/>
      </c>
      <c r="O52" s="23"/>
      <c r="P52" s="23"/>
      <c r="Q52" s="23"/>
      <c r="R52" s="23"/>
      <c r="S52" s="23"/>
      <c r="T52" s="24"/>
      <c r="U52" s="25"/>
      <c r="V52" s="28"/>
      <c r="W52" s="299"/>
      <c r="X52" s="296"/>
      <c r="Y52" s="149">
        <f t="shared" si="17"/>
        <v>0</v>
      </c>
      <c r="Z52" s="148">
        <f t="shared" si="18"/>
        <v>0</v>
      </c>
      <c r="AA52" s="306"/>
      <c r="AB52" s="377">
        <f t="shared" si="39"/>
        <v>0</v>
      </c>
      <c r="AC52" s="348"/>
      <c r="AD52" s="210" t="str">
        <f t="shared" si="19"/>
        <v/>
      </c>
      <c r="AE52" s="345">
        <f t="shared" si="40"/>
        <v>0</v>
      </c>
      <c r="AF52" s="318"/>
      <c r="AG52" s="317"/>
      <c r="AH52" s="315"/>
      <c r="AI52" s="150">
        <f t="shared" si="20"/>
        <v>0</v>
      </c>
      <c r="AJ52" s="151">
        <f t="shared" si="21"/>
        <v>0</v>
      </c>
      <c r="AK52" s="152">
        <f t="shared" si="33"/>
        <v>0</v>
      </c>
      <c r="AL52" s="153">
        <f t="shared" si="34"/>
        <v>0</v>
      </c>
      <c r="AM52" s="153">
        <f t="shared" si="35"/>
        <v>0</v>
      </c>
      <c r="AN52" s="153">
        <f t="shared" si="36"/>
        <v>0</v>
      </c>
      <c r="AO52" s="153">
        <f t="shared" si="37"/>
        <v>0</v>
      </c>
      <c r="AP52" s="587" t="str">
        <f t="shared" si="41"/>
        <v xml:space="preserve"> </v>
      </c>
      <c r="AQ52" s="590" t="str">
        <f t="shared" si="38"/>
        <v xml:space="preserve"> </v>
      </c>
      <c r="AR52" s="590" t="str">
        <f t="shared" si="42"/>
        <v xml:space="preserve"> </v>
      </c>
      <c r="AS52" s="590" t="str">
        <f t="shared" si="43"/>
        <v xml:space="preserve"> </v>
      </c>
      <c r="AT52" s="590" t="str">
        <f t="shared" si="44"/>
        <v xml:space="preserve"> </v>
      </c>
      <c r="AU52" s="590" t="str">
        <f t="shared" si="45"/>
        <v xml:space="preserve"> </v>
      </c>
      <c r="AV52" s="591" t="str">
        <f t="shared" si="46"/>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1170</v>
      </c>
      <c r="BK52" s="52" t="s">
        <v>1171</v>
      </c>
      <c r="BL52" s="52" t="s">
        <v>1172</v>
      </c>
      <c r="BM52" s="52" t="s">
        <v>1173</v>
      </c>
      <c r="BN52" s="59" t="s">
        <v>1174</v>
      </c>
      <c r="BO52" s="52" t="s">
        <v>1175</v>
      </c>
      <c r="BP52" s="52" t="s">
        <v>1176</v>
      </c>
      <c r="BQ52" s="52" t="s">
        <v>1177</v>
      </c>
      <c r="BR52" s="57"/>
      <c r="BS52" s="57"/>
      <c r="BT52" s="333" t="s">
        <v>1178</v>
      </c>
      <c r="BU52" s="57"/>
      <c r="BV52" s="52" t="s">
        <v>1179</v>
      </c>
      <c r="BW52" s="52" t="s">
        <v>1180</v>
      </c>
      <c r="BX52" s="52" t="s">
        <v>1181</v>
      </c>
      <c r="BY52" s="52" t="s">
        <v>1182</v>
      </c>
      <c r="BZ52" s="57"/>
      <c r="CA52" s="52" t="s">
        <v>1183</v>
      </c>
      <c r="CB52" s="52" t="s">
        <v>1184</v>
      </c>
      <c r="CC52" s="52" t="s">
        <v>1185</v>
      </c>
      <c r="CD52" s="52" t="s">
        <v>1186</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47"/>
        <v/>
      </c>
      <c r="O53" s="23"/>
      <c r="P53" s="23"/>
      <c r="Q53" s="23"/>
      <c r="R53" s="23"/>
      <c r="S53" s="23"/>
      <c r="T53" s="24"/>
      <c r="U53" s="25"/>
      <c r="V53" s="28"/>
      <c r="W53" s="299"/>
      <c r="X53" s="296"/>
      <c r="Y53" s="149">
        <f t="shared" si="17"/>
        <v>0</v>
      </c>
      <c r="Z53" s="148">
        <f t="shared" si="18"/>
        <v>0</v>
      </c>
      <c r="AA53" s="306"/>
      <c r="AB53" s="377">
        <f t="shared" si="39"/>
        <v>0</v>
      </c>
      <c r="AC53" s="348"/>
      <c r="AD53" s="210" t="str">
        <f t="shared" si="19"/>
        <v/>
      </c>
      <c r="AE53" s="345">
        <f t="shared" si="40"/>
        <v>0</v>
      </c>
      <c r="AF53" s="318"/>
      <c r="AG53" s="317"/>
      <c r="AH53" s="315"/>
      <c r="AI53" s="150">
        <f t="shared" si="20"/>
        <v>0</v>
      </c>
      <c r="AJ53" s="151">
        <f t="shared" si="21"/>
        <v>0</v>
      </c>
      <c r="AK53" s="152">
        <f t="shared" si="33"/>
        <v>0</v>
      </c>
      <c r="AL53" s="153">
        <f t="shared" si="34"/>
        <v>0</v>
      </c>
      <c r="AM53" s="153">
        <f t="shared" si="35"/>
        <v>0</v>
      </c>
      <c r="AN53" s="153">
        <f t="shared" si="36"/>
        <v>0</v>
      </c>
      <c r="AO53" s="153">
        <f t="shared" si="37"/>
        <v>0</v>
      </c>
      <c r="AP53" s="587" t="str">
        <f t="shared" si="41"/>
        <v xml:space="preserve"> </v>
      </c>
      <c r="AQ53" s="590" t="str">
        <f t="shared" si="38"/>
        <v xml:space="preserve"> </v>
      </c>
      <c r="AR53" s="590" t="str">
        <f t="shared" si="42"/>
        <v xml:space="preserve"> </v>
      </c>
      <c r="AS53" s="590" t="str">
        <f t="shared" si="43"/>
        <v xml:space="preserve"> </v>
      </c>
      <c r="AT53" s="590" t="str">
        <f t="shared" si="44"/>
        <v xml:space="preserve"> </v>
      </c>
      <c r="AU53" s="590" t="str">
        <f t="shared" si="45"/>
        <v xml:space="preserve"> </v>
      </c>
      <c r="AV53" s="591" t="str">
        <f t="shared" si="46"/>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1187</v>
      </c>
      <c r="BK53" s="52" t="s">
        <v>1188</v>
      </c>
      <c r="BL53" s="52" t="s">
        <v>1189</v>
      </c>
      <c r="BM53" s="52" t="s">
        <v>1190</v>
      </c>
      <c r="BN53" s="59" t="s">
        <v>1191</v>
      </c>
      <c r="BO53" s="52" t="s">
        <v>1192</v>
      </c>
      <c r="BP53" s="52" t="s">
        <v>1193</v>
      </c>
      <c r="BQ53" s="52" t="s">
        <v>1194</v>
      </c>
      <c r="BR53" s="57"/>
      <c r="BS53" s="57"/>
      <c r="BT53" s="333" t="s">
        <v>1195</v>
      </c>
      <c r="BU53" s="57"/>
      <c r="BV53" s="52" t="s">
        <v>1196</v>
      </c>
      <c r="BW53" s="52" t="s">
        <v>1197</v>
      </c>
      <c r="BX53" s="52" t="s">
        <v>1198</v>
      </c>
      <c r="BY53" s="52" t="s">
        <v>1199</v>
      </c>
      <c r="BZ53" s="57"/>
      <c r="CA53" s="52" t="s">
        <v>1200</v>
      </c>
      <c r="CB53" s="52" t="s">
        <v>1201</v>
      </c>
      <c r="CC53" s="52" t="s">
        <v>1202</v>
      </c>
      <c r="CD53" s="52" t="s">
        <v>1203</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47"/>
        <v/>
      </c>
      <c r="O54" s="23"/>
      <c r="P54" s="23"/>
      <c r="Q54" s="23"/>
      <c r="R54" s="23"/>
      <c r="S54" s="23"/>
      <c r="T54" s="24"/>
      <c r="U54" s="25"/>
      <c r="V54" s="28"/>
      <c r="W54" s="299"/>
      <c r="X54" s="296"/>
      <c r="Y54" s="149">
        <f t="shared" si="17"/>
        <v>0</v>
      </c>
      <c r="Z54" s="148">
        <f t="shared" si="18"/>
        <v>0</v>
      </c>
      <c r="AA54" s="306"/>
      <c r="AB54" s="377">
        <f t="shared" si="39"/>
        <v>0</v>
      </c>
      <c r="AC54" s="348"/>
      <c r="AD54" s="210" t="str">
        <f t="shared" si="19"/>
        <v/>
      </c>
      <c r="AE54" s="345">
        <f t="shared" si="40"/>
        <v>0</v>
      </c>
      <c r="AF54" s="318"/>
      <c r="AG54" s="317"/>
      <c r="AH54" s="315"/>
      <c r="AI54" s="150">
        <f t="shared" si="20"/>
        <v>0</v>
      </c>
      <c r="AJ54" s="151">
        <f t="shared" si="21"/>
        <v>0</v>
      </c>
      <c r="AK54" s="152">
        <f t="shared" si="33"/>
        <v>0</v>
      </c>
      <c r="AL54" s="153">
        <f t="shared" si="34"/>
        <v>0</v>
      </c>
      <c r="AM54" s="153">
        <f t="shared" si="35"/>
        <v>0</v>
      </c>
      <c r="AN54" s="153">
        <f t="shared" si="36"/>
        <v>0</v>
      </c>
      <c r="AO54" s="153">
        <f t="shared" si="37"/>
        <v>0</v>
      </c>
      <c r="AP54" s="587" t="str">
        <f t="shared" si="41"/>
        <v xml:space="preserve"> </v>
      </c>
      <c r="AQ54" s="590" t="str">
        <f t="shared" si="38"/>
        <v xml:space="preserve"> </v>
      </c>
      <c r="AR54" s="590" t="str">
        <f t="shared" si="42"/>
        <v xml:space="preserve"> </v>
      </c>
      <c r="AS54" s="590" t="str">
        <f t="shared" si="43"/>
        <v xml:space="preserve"> </v>
      </c>
      <c r="AT54" s="590" t="str">
        <f t="shared" si="44"/>
        <v xml:space="preserve"> </v>
      </c>
      <c r="AU54" s="590" t="str">
        <f t="shared" si="45"/>
        <v xml:space="preserve"> </v>
      </c>
      <c r="AV54" s="591" t="str">
        <f t="shared" si="46"/>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1204</v>
      </c>
      <c r="BK54" s="52" t="s">
        <v>1205</v>
      </c>
      <c r="BL54" s="52" t="s">
        <v>1206</v>
      </c>
      <c r="BM54" s="52" t="s">
        <v>1207</v>
      </c>
      <c r="BN54" s="59" t="s">
        <v>1208</v>
      </c>
      <c r="BO54" s="52" t="s">
        <v>1209</v>
      </c>
      <c r="BP54" s="52" t="s">
        <v>1210</v>
      </c>
      <c r="BQ54" s="52" t="s">
        <v>1211</v>
      </c>
      <c r="BR54" s="57"/>
      <c r="BS54" s="57"/>
      <c r="BT54" s="333" t="s">
        <v>1212</v>
      </c>
      <c r="BU54" s="57"/>
      <c r="BV54" s="52" t="s">
        <v>1213</v>
      </c>
      <c r="BW54" s="52" t="s">
        <v>1214</v>
      </c>
      <c r="BX54" s="52" t="s">
        <v>1215</v>
      </c>
      <c r="BY54" s="52" t="s">
        <v>1216</v>
      </c>
      <c r="BZ54" s="57"/>
      <c r="CA54" s="52" t="s">
        <v>1217</v>
      </c>
      <c r="CB54" s="52" t="s">
        <v>1218</v>
      </c>
      <c r="CC54" s="52" t="s">
        <v>1219</v>
      </c>
      <c r="CD54" s="52" t="s">
        <v>1220</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47"/>
        <v/>
      </c>
      <c r="O55" s="23"/>
      <c r="P55" s="23"/>
      <c r="Q55" s="23"/>
      <c r="R55" s="23"/>
      <c r="S55" s="23"/>
      <c r="T55" s="24"/>
      <c r="U55" s="25"/>
      <c r="V55" s="28"/>
      <c r="W55" s="299"/>
      <c r="X55" s="296"/>
      <c r="Y55" s="149">
        <f t="shared" si="17"/>
        <v>0</v>
      </c>
      <c r="Z55" s="148">
        <f t="shared" si="18"/>
        <v>0</v>
      </c>
      <c r="AA55" s="306"/>
      <c r="AB55" s="377">
        <f t="shared" si="39"/>
        <v>0</v>
      </c>
      <c r="AC55" s="348"/>
      <c r="AD55" s="210" t="str">
        <f t="shared" si="19"/>
        <v/>
      </c>
      <c r="AE55" s="345">
        <f t="shared" si="40"/>
        <v>0</v>
      </c>
      <c r="AF55" s="318"/>
      <c r="AG55" s="317"/>
      <c r="AH55" s="315"/>
      <c r="AI55" s="150">
        <f t="shared" si="20"/>
        <v>0</v>
      </c>
      <c r="AJ55" s="151">
        <f t="shared" si="21"/>
        <v>0</v>
      </c>
      <c r="AK55" s="152">
        <f t="shared" si="33"/>
        <v>0</v>
      </c>
      <c r="AL55" s="153">
        <f t="shared" si="34"/>
        <v>0</v>
      </c>
      <c r="AM55" s="153">
        <f t="shared" si="35"/>
        <v>0</v>
      </c>
      <c r="AN55" s="153">
        <f t="shared" si="36"/>
        <v>0</v>
      </c>
      <c r="AO55" s="153">
        <f t="shared" si="37"/>
        <v>0</v>
      </c>
      <c r="AP55" s="587" t="str">
        <f t="shared" si="41"/>
        <v xml:space="preserve"> </v>
      </c>
      <c r="AQ55" s="590" t="str">
        <f t="shared" si="38"/>
        <v xml:space="preserve"> </v>
      </c>
      <c r="AR55" s="590" t="str">
        <f t="shared" si="42"/>
        <v xml:space="preserve"> </v>
      </c>
      <c r="AS55" s="590" t="str">
        <f t="shared" si="43"/>
        <v xml:space="preserve"> </v>
      </c>
      <c r="AT55" s="590" t="str">
        <f t="shared" si="44"/>
        <v xml:space="preserve"> </v>
      </c>
      <c r="AU55" s="590" t="str">
        <f t="shared" si="45"/>
        <v xml:space="preserve"> </v>
      </c>
      <c r="AV55" s="591" t="str">
        <f t="shared" si="46"/>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1221</v>
      </c>
      <c r="BK55" s="52" t="s">
        <v>1222</v>
      </c>
      <c r="BL55" s="52" t="s">
        <v>1223</v>
      </c>
      <c r="BM55" s="52" t="s">
        <v>1224</v>
      </c>
      <c r="BN55" s="59" t="s">
        <v>1225</v>
      </c>
      <c r="BO55" s="52" t="s">
        <v>1226</v>
      </c>
      <c r="BP55" s="52" t="s">
        <v>1227</v>
      </c>
      <c r="BQ55" s="52" t="s">
        <v>1228</v>
      </c>
      <c r="BR55" s="57"/>
      <c r="BS55" s="57"/>
      <c r="BT55" s="333" t="s">
        <v>1229</v>
      </c>
      <c r="BU55" s="57"/>
      <c r="BV55" s="52" t="s">
        <v>1230</v>
      </c>
      <c r="BW55" s="52" t="s">
        <v>1231</v>
      </c>
      <c r="BX55" s="52" t="s">
        <v>1232</v>
      </c>
      <c r="BY55" s="52" t="s">
        <v>1233</v>
      </c>
      <c r="BZ55" s="57"/>
      <c r="CA55" s="52" t="s">
        <v>1234</v>
      </c>
      <c r="CB55" s="52" t="s">
        <v>1235</v>
      </c>
      <c r="CC55" s="52" t="s">
        <v>1236</v>
      </c>
      <c r="CD55" s="52" t="s">
        <v>1237</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47"/>
        <v/>
      </c>
      <c r="O56" s="23"/>
      <c r="P56" s="23"/>
      <c r="Q56" s="23"/>
      <c r="R56" s="23"/>
      <c r="S56" s="23"/>
      <c r="T56" s="24"/>
      <c r="U56" s="25"/>
      <c r="V56" s="28"/>
      <c r="W56" s="299"/>
      <c r="X56" s="296"/>
      <c r="Y56" s="149">
        <f t="shared" si="17"/>
        <v>0</v>
      </c>
      <c r="Z56" s="148">
        <f t="shared" si="18"/>
        <v>0</v>
      </c>
      <c r="AA56" s="306"/>
      <c r="AB56" s="377">
        <f t="shared" si="39"/>
        <v>0</v>
      </c>
      <c r="AC56" s="348"/>
      <c r="AD56" s="210" t="str">
        <f t="shared" si="19"/>
        <v/>
      </c>
      <c r="AE56" s="345">
        <f t="shared" si="40"/>
        <v>0</v>
      </c>
      <c r="AF56" s="318"/>
      <c r="AG56" s="317"/>
      <c r="AH56" s="315"/>
      <c r="AI56" s="150">
        <f t="shared" si="20"/>
        <v>0</v>
      </c>
      <c r="AJ56" s="151">
        <f t="shared" si="21"/>
        <v>0</v>
      </c>
      <c r="AK56" s="152">
        <f t="shared" si="33"/>
        <v>0</v>
      </c>
      <c r="AL56" s="153">
        <f t="shared" si="34"/>
        <v>0</v>
      </c>
      <c r="AM56" s="153">
        <f t="shared" si="35"/>
        <v>0</v>
      </c>
      <c r="AN56" s="153">
        <f t="shared" si="36"/>
        <v>0</v>
      </c>
      <c r="AO56" s="153">
        <f t="shared" si="37"/>
        <v>0</v>
      </c>
      <c r="AP56" s="587" t="str">
        <f t="shared" si="41"/>
        <v xml:space="preserve"> </v>
      </c>
      <c r="AQ56" s="590" t="str">
        <f t="shared" si="38"/>
        <v xml:space="preserve"> </v>
      </c>
      <c r="AR56" s="590" t="str">
        <f t="shared" si="42"/>
        <v xml:space="preserve"> </v>
      </c>
      <c r="AS56" s="590" t="str">
        <f t="shared" si="43"/>
        <v xml:space="preserve"> </v>
      </c>
      <c r="AT56" s="590" t="str">
        <f t="shared" si="44"/>
        <v xml:space="preserve"> </v>
      </c>
      <c r="AU56" s="590" t="str">
        <f t="shared" si="45"/>
        <v xml:space="preserve"> </v>
      </c>
      <c r="AV56" s="591" t="str">
        <f t="shared" si="46"/>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1238</v>
      </c>
      <c r="BK56" s="52" t="s">
        <v>1239</v>
      </c>
      <c r="BL56" s="52" t="s">
        <v>1240</v>
      </c>
      <c r="BM56" s="52" t="s">
        <v>1241</v>
      </c>
      <c r="BN56" s="59" t="s">
        <v>1242</v>
      </c>
      <c r="BO56" s="52" t="s">
        <v>1243</v>
      </c>
      <c r="BP56" s="52" t="s">
        <v>1227</v>
      </c>
      <c r="BQ56" s="52" t="s">
        <v>1244</v>
      </c>
      <c r="BR56" s="57"/>
      <c r="BS56" s="57"/>
      <c r="BT56" s="333" t="s">
        <v>1245</v>
      </c>
      <c r="BU56" s="57"/>
      <c r="BV56" s="52" t="s">
        <v>1246</v>
      </c>
      <c r="BW56" s="52" t="s">
        <v>1247</v>
      </c>
      <c r="BX56" s="52" t="s">
        <v>1248</v>
      </c>
      <c r="BY56" s="52" t="s">
        <v>1249</v>
      </c>
      <c r="BZ56" s="57"/>
      <c r="CA56" s="52" t="s">
        <v>1250</v>
      </c>
      <c r="CB56" s="52" t="s">
        <v>1251</v>
      </c>
      <c r="CC56" s="52" t="s">
        <v>1252</v>
      </c>
      <c r="CD56" s="52" t="s">
        <v>1253</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47"/>
        <v/>
      </c>
      <c r="O57" s="23"/>
      <c r="P57" s="23"/>
      <c r="Q57" s="23"/>
      <c r="R57" s="23"/>
      <c r="S57" s="23"/>
      <c r="T57" s="24"/>
      <c r="U57" s="25"/>
      <c r="V57" s="28"/>
      <c r="W57" s="299"/>
      <c r="X57" s="296"/>
      <c r="Y57" s="149">
        <f t="shared" si="17"/>
        <v>0</v>
      </c>
      <c r="Z57" s="148">
        <f t="shared" si="18"/>
        <v>0</v>
      </c>
      <c r="AA57" s="306"/>
      <c r="AB57" s="377">
        <f t="shared" si="39"/>
        <v>0</v>
      </c>
      <c r="AC57" s="348"/>
      <c r="AD57" s="210" t="str">
        <f t="shared" si="19"/>
        <v/>
      </c>
      <c r="AE57" s="345">
        <f t="shared" si="40"/>
        <v>0</v>
      </c>
      <c r="AF57" s="318"/>
      <c r="AG57" s="317"/>
      <c r="AH57" s="315"/>
      <c r="AI57" s="150">
        <f t="shared" si="20"/>
        <v>0</v>
      </c>
      <c r="AJ57" s="151">
        <f t="shared" si="21"/>
        <v>0</v>
      </c>
      <c r="AK57" s="152">
        <f t="shared" si="33"/>
        <v>0</v>
      </c>
      <c r="AL57" s="153">
        <f t="shared" si="34"/>
        <v>0</v>
      </c>
      <c r="AM57" s="153">
        <f t="shared" si="35"/>
        <v>0</v>
      </c>
      <c r="AN57" s="153">
        <f t="shared" si="36"/>
        <v>0</v>
      </c>
      <c r="AO57" s="153">
        <f t="shared" si="37"/>
        <v>0</v>
      </c>
      <c r="AP57" s="587" t="str">
        <f t="shared" si="41"/>
        <v xml:space="preserve"> </v>
      </c>
      <c r="AQ57" s="590" t="str">
        <f t="shared" si="38"/>
        <v xml:space="preserve"> </v>
      </c>
      <c r="AR57" s="590" t="str">
        <f t="shared" si="42"/>
        <v xml:space="preserve"> </v>
      </c>
      <c r="AS57" s="590" t="str">
        <f t="shared" si="43"/>
        <v xml:space="preserve"> </v>
      </c>
      <c r="AT57" s="590" t="str">
        <f t="shared" si="44"/>
        <v xml:space="preserve"> </v>
      </c>
      <c r="AU57" s="590" t="str">
        <f t="shared" si="45"/>
        <v xml:space="preserve"> </v>
      </c>
      <c r="AV57" s="591" t="str">
        <f t="shared" si="46"/>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1254</v>
      </c>
      <c r="BK57" s="52" t="s">
        <v>1255</v>
      </c>
      <c r="BL57" s="52" t="s">
        <v>1256</v>
      </c>
      <c r="BM57" s="52" t="s">
        <v>1257</v>
      </c>
      <c r="BN57" s="59" t="s">
        <v>1258</v>
      </c>
      <c r="BO57" s="52" t="s">
        <v>1259</v>
      </c>
      <c r="BP57" s="52" t="s">
        <v>1260</v>
      </c>
      <c r="BQ57" s="52" t="s">
        <v>1261</v>
      </c>
      <c r="BR57" s="57"/>
      <c r="BS57" s="57"/>
      <c r="BT57" s="333" t="s">
        <v>1262</v>
      </c>
      <c r="BU57" s="57"/>
      <c r="BV57" s="52" t="s">
        <v>1263</v>
      </c>
      <c r="BW57" s="52" t="s">
        <v>1264</v>
      </c>
      <c r="BX57" s="52" t="s">
        <v>1265</v>
      </c>
      <c r="BY57" s="52" t="s">
        <v>1266</v>
      </c>
      <c r="BZ57" s="57"/>
      <c r="CA57" s="52" t="s">
        <v>1267</v>
      </c>
      <c r="CB57" s="52" t="s">
        <v>1268</v>
      </c>
      <c r="CC57" s="52" t="s">
        <v>1269</v>
      </c>
      <c r="CD57" s="52" t="s">
        <v>1270</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47"/>
        <v/>
      </c>
      <c r="O58" s="23"/>
      <c r="P58" s="23"/>
      <c r="Q58" s="23"/>
      <c r="R58" s="23"/>
      <c r="S58" s="23"/>
      <c r="T58" s="24"/>
      <c r="U58" s="25"/>
      <c r="V58" s="28"/>
      <c r="W58" s="299"/>
      <c r="X58" s="296"/>
      <c r="Y58" s="149">
        <f t="shared" si="17"/>
        <v>0</v>
      </c>
      <c r="Z58" s="148">
        <f t="shared" si="18"/>
        <v>0</v>
      </c>
      <c r="AA58" s="306"/>
      <c r="AB58" s="377">
        <f t="shared" si="39"/>
        <v>0</v>
      </c>
      <c r="AC58" s="348"/>
      <c r="AD58" s="210" t="str">
        <f t="shared" si="19"/>
        <v/>
      </c>
      <c r="AE58" s="345">
        <f t="shared" si="40"/>
        <v>0</v>
      </c>
      <c r="AF58" s="318"/>
      <c r="AG58" s="317"/>
      <c r="AH58" s="315"/>
      <c r="AI58" s="150">
        <f t="shared" si="20"/>
        <v>0</v>
      </c>
      <c r="AJ58" s="151">
        <f t="shared" si="21"/>
        <v>0</v>
      </c>
      <c r="AK58" s="152">
        <f t="shared" si="33"/>
        <v>0</v>
      </c>
      <c r="AL58" s="153">
        <f t="shared" si="34"/>
        <v>0</v>
      </c>
      <c r="AM58" s="153">
        <f t="shared" si="35"/>
        <v>0</v>
      </c>
      <c r="AN58" s="153">
        <f t="shared" si="36"/>
        <v>0</v>
      </c>
      <c r="AO58" s="153">
        <f t="shared" si="37"/>
        <v>0</v>
      </c>
      <c r="AP58" s="587" t="str">
        <f t="shared" si="41"/>
        <v xml:space="preserve"> </v>
      </c>
      <c r="AQ58" s="590" t="str">
        <f t="shared" si="38"/>
        <v xml:space="preserve"> </v>
      </c>
      <c r="AR58" s="590" t="str">
        <f t="shared" si="42"/>
        <v xml:space="preserve"> </v>
      </c>
      <c r="AS58" s="590" t="str">
        <f t="shared" si="43"/>
        <v xml:space="preserve"> </v>
      </c>
      <c r="AT58" s="590" t="str">
        <f t="shared" si="44"/>
        <v xml:space="preserve"> </v>
      </c>
      <c r="AU58" s="590" t="str">
        <f t="shared" si="45"/>
        <v xml:space="preserve"> </v>
      </c>
      <c r="AV58" s="591" t="str">
        <f t="shared" si="46"/>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1271</v>
      </c>
      <c r="BK58" s="52" t="s">
        <v>1272</v>
      </c>
      <c r="BL58" s="52" t="s">
        <v>1273</v>
      </c>
      <c r="BM58" s="52" t="s">
        <v>1274</v>
      </c>
      <c r="BN58" s="59" t="s">
        <v>1275</v>
      </c>
      <c r="BO58" s="52" t="s">
        <v>1276</v>
      </c>
      <c r="BP58" s="52" t="s">
        <v>1277</v>
      </c>
      <c r="BQ58" s="52" t="s">
        <v>1278</v>
      </c>
      <c r="BR58" s="57"/>
      <c r="BS58" s="57"/>
      <c r="BT58" s="333" t="s">
        <v>1279</v>
      </c>
      <c r="BU58" s="57"/>
      <c r="BV58" s="52" t="s">
        <v>1280</v>
      </c>
      <c r="BW58" s="52" t="s">
        <v>1281</v>
      </c>
      <c r="BX58" s="52" t="s">
        <v>1282</v>
      </c>
      <c r="BY58" s="52" t="s">
        <v>1283</v>
      </c>
      <c r="BZ58" s="57"/>
      <c r="CA58" s="52" t="s">
        <v>1284</v>
      </c>
      <c r="CB58" s="52" t="s">
        <v>1285</v>
      </c>
      <c r="CC58" s="52" t="s">
        <v>1286</v>
      </c>
      <c r="CD58" s="52" t="s">
        <v>1287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47"/>
        <v/>
      </c>
      <c r="O59" s="23"/>
      <c r="P59" s="23"/>
      <c r="Q59" s="23"/>
      <c r="R59" s="23"/>
      <c r="S59" s="23"/>
      <c r="T59" s="24"/>
      <c r="U59" s="25"/>
      <c r="V59" s="28"/>
      <c r="W59" s="299"/>
      <c r="X59" s="296"/>
      <c r="Y59" s="149">
        <f t="shared" si="17"/>
        <v>0</v>
      </c>
      <c r="Z59" s="148">
        <f t="shared" si="18"/>
        <v>0</v>
      </c>
      <c r="AA59" s="306"/>
      <c r="AB59" s="377">
        <f t="shared" si="39"/>
        <v>0</v>
      </c>
      <c r="AC59" s="348"/>
      <c r="AD59" s="210" t="str">
        <f t="shared" si="19"/>
        <v/>
      </c>
      <c r="AE59" s="345">
        <f t="shared" si="40"/>
        <v>0</v>
      </c>
      <c r="AF59" s="318"/>
      <c r="AG59" s="317"/>
      <c r="AH59" s="315"/>
      <c r="AI59" s="150">
        <f t="shared" si="20"/>
        <v>0</v>
      </c>
      <c r="AJ59" s="151">
        <f t="shared" si="21"/>
        <v>0</v>
      </c>
      <c r="AK59" s="152">
        <f t="shared" si="33"/>
        <v>0</v>
      </c>
      <c r="AL59" s="153">
        <f t="shared" si="34"/>
        <v>0</v>
      </c>
      <c r="AM59" s="153">
        <f t="shared" si="35"/>
        <v>0</v>
      </c>
      <c r="AN59" s="153">
        <f t="shared" si="36"/>
        <v>0</v>
      </c>
      <c r="AO59" s="153">
        <f t="shared" si="37"/>
        <v>0</v>
      </c>
      <c r="AP59" s="587" t="str">
        <f t="shared" si="41"/>
        <v xml:space="preserve"> </v>
      </c>
      <c r="AQ59" s="590" t="str">
        <f t="shared" si="38"/>
        <v xml:space="preserve"> </v>
      </c>
      <c r="AR59" s="590" t="str">
        <f t="shared" si="42"/>
        <v xml:space="preserve"> </v>
      </c>
      <c r="AS59" s="590" t="str">
        <f t="shared" si="43"/>
        <v xml:space="preserve"> </v>
      </c>
      <c r="AT59" s="590" t="str">
        <f t="shared" si="44"/>
        <v xml:space="preserve"> </v>
      </c>
      <c r="AU59" s="590" t="str">
        <f t="shared" si="45"/>
        <v xml:space="preserve"> </v>
      </c>
      <c r="AV59" s="591" t="str">
        <f t="shared" si="46"/>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1288</v>
      </c>
      <c r="BK59" s="52" t="s">
        <v>1289</v>
      </c>
      <c r="BL59" s="57"/>
      <c r="BM59" s="52" t="s">
        <v>1290</v>
      </c>
      <c r="BN59" s="59" t="s">
        <v>1291</v>
      </c>
      <c r="BO59" s="52" t="s">
        <v>1292</v>
      </c>
      <c r="BP59" s="52" t="s">
        <v>1293</v>
      </c>
      <c r="BQ59" s="52" t="s">
        <v>1294</v>
      </c>
      <c r="BR59" s="57"/>
      <c r="BS59" s="57"/>
      <c r="BT59" s="333" t="s">
        <v>1295</v>
      </c>
      <c r="BU59" s="57"/>
      <c r="BV59" s="52" t="s">
        <v>1296</v>
      </c>
      <c r="BW59" s="52" t="s">
        <v>1297</v>
      </c>
      <c r="BX59" s="52" t="s">
        <v>1298</v>
      </c>
      <c r="BY59" s="52" t="s">
        <v>1299</v>
      </c>
      <c r="BZ59" s="57"/>
      <c r="CA59" s="52" t="s">
        <v>1300</v>
      </c>
      <c r="CB59" s="52" t="s">
        <v>1301</v>
      </c>
      <c r="CC59" s="52" t="s">
        <v>1302</v>
      </c>
      <c r="CD59" s="52" t="s">
        <v>1303</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47"/>
        <v/>
      </c>
      <c r="O60" s="23"/>
      <c r="P60" s="23"/>
      <c r="Q60" s="23"/>
      <c r="R60" s="23"/>
      <c r="S60" s="23"/>
      <c r="T60" s="26"/>
      <c r="U60" s="27"/>
      <c r="V60" s="28"/>
      <c r="W60" s="300"/>
      <c r="X60" s="299"/>
      <c r="Y60" s="149">
        <f t="shared" si="17"/>
        <v>0</v>
      </c>
      <c r="Z60" s="148">
        <f t="shared" si="18"/>
        <v>0</v>
      </c>
      <c r="AA60" s="307"/>
      <c r="AB60" s="377">
        <f t="shared" si="39"/>
        <v>0</v>
      </c>
      <c r="AC60" s="348"/>
      <c r="AD60" s="210" t="str">
        <f t="shared" si="19"/>
        <v/>
      </c>
      <c r="AE60" s="345">
        <f t="shared" si="40"/>
        <v>0</v>
      </c>
      <c r="AF60" s="319"/>
      <c r="AG60" s="320"/>
      <c r="AH60" s="318"/>
      <c r="AI60" s="150">
        <f t="shared" si="20"/>
        <v>0</v>
      </c>
      <c r="AJ60" s="151">
        <f t="shared" si="21"/>
        <v>0</v>
      </c>
      <c r="AK60" s="152">
        <f t="shared" si="33"/>
        <v>0</v>
      </c>
      <c r="AL60" s="153">
        <f t="shared" si="34"/>
        <v>0</v>
      </c>
      <c r="AM60" s="153">
        <f t="shared" si="35"/>
        <v>0</v>
      </c>
      <c r="AN60" s="153">
        <f t="shared" si="36"/>
        <v>0</v>
      </c>
      <c r="AO60" s="153">
        <f t="shared" si="37"/>
        <v>0</v>
      </c>
      <c r="AP60" s="587" t="str">
        <f t="shared" si="41"/>
        <v xml:space="preserve"> </v>
      </c>
      <c r="AQ60" s="590" t="str">
        <f t="shared" si="38"/>
        <v xml:space="preserve"> </v>
      </c>
      <c r="AR60" s="590" t="str">
        <f t="shared" si="42"/>
        <v xml:space="preserve"> </v>
      </c>
      <c r="AS60" s="590" t="str">
        <f t="shared" si="43"/>
        <v xml:space="preserve"> </v>
      </c>
      <c r="AT60" s="590" t="str">
        <f t="shared" si="44"/>
        <v xml:space="preserve"> </v>
      </c>
      <c r="AU60" s="590" t="str">
        <f t="shared" si="45"/>
        <v xml:space="preserve"> </v>
      </c>
      <c r="AV60" s="591" t="str">
        <f t="shared" si="46"/>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1304</v>
      </c>
      <c r="BK60" s="52" t="s">
        <v>1305</v>
      </c>
      <c r="BL60" s="57"/>
      <c r="BM60" s="52" t="s">
        <v>1306</v>
      </c>
      <c r="BN60" s="59" t="s">
        <v>1307</v>
      </c>
      <c r="BO60" s="52" t="s">
        <v>1308</v>
      </c>
      <c r="BP60" s="52" t="s">
        <v>1309</v>
      </c>
      <c r="BQ60" s="52" t="s">
        <v>1310</v>
      </c>
      <c r="BR60" s="57"/>
      <c r="BS60" s="57"/>
      <c r="BT60" s="333" t="s">
        <v>1311</v>
      </c>
      <c r="BU60" s="57"/>
      <c r="BV60" s="52" t="s">
        <v>1312</v>
      </c>
      <c r="BW60" s="52" t="s">
        <v>1313</v>
      </c>
      <c r="BX60" s="52" t="s">
        <v>833</v>
      </c>
      <c r="BY60" s="52" t="s">
        <v>1314</v>
      </c>
      <c r="BZ60" s="57"/>
      <c r="CA60" s="52" t="s">
        <v>1315</v>
      </c>
      <c r="CB60" s="52" t="s">
        <v>1316</v>
      </c>
      <c r="CC60" s="52" t="s">
        <v>1317</v>
      </c>
      <c r="CD60" s="52" t="s">
        <v>1318</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47"/>
        <v/>
      </c>
      <c r="O61" s="23"/>
      <c r="P61" s="23"/>
      <c r="Q61" s="23"/>
      <c r="R61" s="23"/>
      <c r="S61" s="23"/>
      <c r="T61" s="23"/>
      <c r="U61" s="24"/>
      <c r="V61" s="28"/>
      <c r="W61" s="299"/>
      <c r="X61" s="299"/>
      <c r="Y61" s="149">
        <f t="shared" si="17"/>
        <v>0</v>
      </c>
      <c r="Z61" s="148">
        <f t="shared" si="18"/>
        <v>0</v>
      </c>
      <c r="AA61" s="306"/>
      <c r="AB61" s="377">
        <f t="shared" si="39"/>
        <v>0</v>
      </c>
      <c r="AC61" s="348"/>
      <c r="AD61" s="210" t="str">
        <f t="shared" si="19"/>
        <v/>
      </c>
      <c r="AE61" s="345">
        <f t="shared" si="40"/>
        <v>0</v>
      </c>
      <c r="AF61" s="318"/>
      <c r="AG61" s="321"/>
      <c r="AH61" s="318"/>
      <c r="AI61" s="150">
        <f t="shared" si="20"/>
        <v>0</v>
      </c>
      <c r="AJ61" s="151">
        <f t="shared" si="21"/>
        <v>0</v>
      </c>
      <c r="AK61" s="152">
        <f t="shared" si="33"/>
        <v>0</v>
      </c>
      <c r="AL61" s="153">
        <f t="shared" si="34"/>
        <v>0</v>
      </c>
      <c r="AM61" s="153">
        <f t="shared" si="35"/>
        <v>0</v>
      </c>
      <c r="AN61" s="153">
        <f t="shared" si="36"/>
        <v>0</v>
      </c>
      <c r="AO61" s="153">
        <f t="shared" si="37"/>
        <v>0</v>
      </c>
      <c r="AP61" s="587" t="str">
        <f t="shared" si="41"/>
        <v xml:space="preserve"> </v>
      </c>
      <c r="AQ61" s="590" t="str">
        <f t="shared" si="38"/>
        <v xml:space="preserve"> </v>
      </c>
      <c r="AR61" s="590" t="str">
        <f t="shared" si="42"/>
        <v xml:space="preserve"> </v>
      </c>
      <c r="AS61" s="590" t="str">
        <f t="shared" si="43"/>
        <v xml:space="preserve"> </v>
      </c>
      <c r="AT61" s="590" t="str">
        <f t="shared" si="44"/>
        <v xml:space="preserve"> </v>
      </c>
      <c r="AU61" s="590" t="str">
        <f t="shared" si="45"/>
        <v xml:space="preserve"> </v>
      </c>
      <c r="AV61" s="591" t="str">
        <f t="shared" si="46"/>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1319</v>
      </c>
      <c r="BK61" s="52" t="s">
        <v>1320</v>
      </c>
      <c r="BL61" s="57"/>
      <c r="BM61" s="52" t="s">
        <v>1321</v>
      </c>
      <c r="BN61" s="614"/>
      <c r="BO61" s="52" t="s">
        <v>1322</v>
      </c>
      <c r="BP61" s="52" t="s">
        <v>1323</v>
      </c>
      <c r="BQ61" s="52" t="s">
        <v>1324</v>
      </c>
      <c r="BR61" s="57"/>
      <c r="BS61" s="57"/>
      <c r="BT61" s="335" t="s">
        <v>1325</v>
      </c>
      <c r="BU61" s="57"/>
      <c r="BV61" s="52" t="s">
        <v>1326</v>
      </c>
      <c r="BW61" s="52" t="s">
        <v>1327</v>
      </c>
      <c r="BX61" s="52" t="s">
        <v>1328</v>
      </c>
      <c r="BY61" s="52" t="s">
        <v>1329</v>
      </c>
      <c r="BZ61" s="57"/>
      <c r="CA61" s="52" t="s">
        <v>1330</v>
      </c>
      <c r="CB61" s="52" t="s">
        <v>1331</v>
      </c>
      <c r="CC61" s="52" t="s">
        <v>1332</v>
      </c>
      <c r="CD61" s="52" t="s">
        <v>1333</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47"/>
        <v/>
      </c>
      <c r="O62" s="23"/>
      <c r="P62" s="125"/>
      <c r="Q62" s="125"/>
      <c r="R62" s="125"/>
      <c r="S62" s="125"/>
      <c r="T62" s="125"/>
      <c r="U62" s="122"/>
      <c r="V62" s="28"/>
      <c r="W62" s="296"/>
      <c r="X62" s="296"/>
      <c r="Y62" s="149">
        <f t="shared" si="17"/>
        <v>0</v>
      </c>
      <c r="Z62" s="148">
        <f t="shared" si="18"/>
        <v>0</v>
      </c>
      <c r="AA62" s="305"/>
      <c r="AB62" s="377">
        <f t="shared" si="39"/>
        <v>0</v>
      </c>
      <c r="AC62" s="347"/>
      <c r="AD62" s="210" t="str">
        <f t="shared" si="19"/>
        <v/>
      </c>
      <c r="AE62" s="345">
        <f t="shared" si="40"/>
        <v>0</v>
      </c>
      <c r="AF62" s="310"/>
      <c r="AG62" s="311"/>
      <c r="AH62" s="310"/>
      <c r="AI62" s="150">
        <f t="shared" si="20"/>
        <v>0</v>
      </c>
      <c r="AJ62" s="151">
        <f t="shared" si="21"/>
        <v>0</v>
      </c>
      <c r="AK62" s="152">
        <f t="shared" si="33"/>
        <v>0</v>
      </c>
      <c r="AL62" s="153">
        <f t="shared" si="34"/>
        <v>0</v>
      </c>
      <c r="AM62" s="153">
        <f t="shared" si="35"/>
        <v>0</v>
      </c>
      <c r="AN62" s="153">
        <f t="shared" si="36"/>
        <v>0</v>
      </c>
      <c r="AO62" s="153">
        <f t="shared" si="37"/>
        <v>0</v>
      </c>
      <c r="AP62" s="587" t="str">
        <f t="shared" si="41"/>
        <v xml:space="preserve"> </v>
      </c>
      <c r="AQ62" s="590" t="str">
        <f t="shared" si="38"/>
        <v xml:space="preserve"> </v>
      </c>
      <c r="AR62" s="590" t="str">
        <f t="shared" si="42"/>
        <v xml:space="preserve"> </v>
      </c>
      <c r="AS62" s="590" t="str">
        <f t="shared" si="43"/>
        <v xml:space="preserve"> </v>
      </c>
      <c r="AT62" s="590" t="str">
        <f t="shared" si="44"/>
        <v xml:space="preserve"> </v>
      </c>
      <c r="AU62" s="590" t="str">
        <f t="shared" si="45"/>
        <v xml:space="preserve"> </v>
      </c>
      <c r="AV62" s="591" t="str">
        <f t="shared" si="46"/>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1334</v>
      </c>
      <c r="BK62" s="52" t="s">
        <v>1335</v>
      </c>
      <c r="BM62" s="52" t="s">
        <v>1336</v>
      </c>
      <c r="BO62" s="52" t="s">
        <v>1337</v>
      </c>
      <c r="BP62" s="52" t="s">
        <v>1338</v>
      </c>
      <c r="BQ62" s="52" t="s">
        <v>1339</v>
      </c>
      <c r="BT62" s="335" t="s">
        <v>1340</v>
      </c>
      <c r="BV62" s="52" t="s">
        <v>1341</v>
      </c>
      <c r="BW62" s="52" t="s">
        <v>1342</v>
      </c>
      <c r="BX62" s="52" t="s">
        <v>1343</v>
      </c>
      <c r="BY62" s="52" t="s">
        <v>1344</v>
      </c>
      <c r="CA62" s="52" t="s">
        <v>1345</v>
      </c>
      <c r="CB62" s="52" t="s">
        <v>1285</v>
      </c>
      <c r="CC62" s="52" t="s">
        <v>1346</v>
      </c>
      <c r="CD62" s="52" t="s">
        <v>1347</v>
      </c>
    </row>
    <row r="63" spans="1:140" ht="18.75" x14ac:dyDescent="0.3">
      <c r="A63" s="203"/>
      <c r="B63" s="204"/>
      <c r="C63" s="197">
        <v>52</v>
      </c>
      <c r="D63" s="189"/>
      <c r="E63" s="29"/>
      <c r="F63" s="30"/>
      <c r="G63" s="120"/>
      <c r="H63" s="122"/>
      <c r="I63" s="129"/>
      <c r="J63" s="67"/>
      <c r="K63" s="133"/>
      <c r="L63" s="108"/>
      <c r="M63" s="371"/>
      <c r="N63" s="147" t="str">
        <f t="shared" si="47"/>
        <v/>
      </c>
      <c r="O63" s="125"/>
      <c r="P63" s="125"/>
      <c r="Q63" s="125"/>
      <c r="R63" s="125"/>
      <c r="S63" s="125"/>
      <c r="T63" s="122"/>
      <c r="U63" s="298"/>
      <c r="V63" s="28"/>
      <c r="W63" s="296"/>
      <c r="X63" s="296"/>
      <c r="Y63" s="149">
        <f t="shared" si="17"/>
        <v>0</v>
      </c>
      <c r="Z63" s="148">
        <f t="shared" si="18"/>
        <v>0</v>
      </c>
      <c r="AA63" s="305"/>
      <c r="AB63" s="377">
        <f t="shared" si="39"/>
        <v>0</v>
      </c>
      <c r="AC63" s="347"/>
      <c r="AD63" s="210" t="str">
        <f t="shared" si="19"/>
        <v/>
      </c>
      <c r="AE63" s="345">
        <f t="shared" si="40"/>
        <v>0</v>
      </c>
      <c r="AF63" s="310"/>
      <c r="AG63" s="312"/>
      <c r="AH63" s="313"/>
      <c r="AI63" s="150">
        <f t="shared" si="20"/>
        <v>0</v>
      </c>
      <c r="AJ63" s="151">
        <f t="shared" si="21"/>
        <v>0</v>
      </c>
      <c r="AK63" s="152">
        <f t="shared" si="33"/>
        <v>0</v>
      </c>
      <c r="AL63" s="153">
        <f t="shared" si="34"/>
        <v>0</v>
      </c>
      <c r="AM63" s="153">
        <f t="shared" si="35"/>
        <v>0</v>
      </c>
      <c r="AN63" s="153">
        <f t="shared" si="36"/>
        <v>0</v>
      </c>
      <c r="AO63" s="153">
        <f t="shared" si="37"/>
        <v>0</v>
      </c>
      <c r="AP63" s="587" t="str">
        <f t="shared" si="41"/>
        <v xml:space="preserve"> </v>
      </c>
      <c r="AQ63" s="590" t="str">
        <f t="shared" si="38"/>
        <v xml:space="preserve"> </v>
      </c>
      <c r="AR63" s="590" t="str">
        <f t="shared" si="42"/>
        <v xml:space="preserve"> </v>
      </c>
      <c r="AS63" s="590" t="str">
        <f t="shared" si="43"/>
        <v xml:space="preserve"> </v>
      </c>
      <c r="AT63" s="590" t="str">
        <f t="shared" si="44"/>
        <v xml:space="preserve"> </v>
      </c>
      <c r="AU63" s="590" t="str">
        <f t="shared" si="45"/>
        <v xml:space="preserve"> </v>
      </c>
      <c r="AV63" s="591" t="str">
        <f t="shared" si="46"/>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1348</v>
      </c>
      <c r="BK63" s="52" t="s">
        <v>1349</v>
      </c>
      <c r="BM63" s="52" t="s">
        <v>1350</v>
      </c>
      <c r="BO63" s="52" t="s">
        <v>1351</v>
      </c>
      <c r="BP63" s="52" t="s">
        <v>1352</v>
      </c>
      <c r="BQ63" s="52" t="s">
        <v>1353</v>
      </c>
      <c r="BT63" s="335" t="s">
        <v>1354</v>
      </c>
      <c r="BV63" s="52" t="s">
        <v>1355</v>
      </c>
      <c r="BW63" s="52" t="s">
        <v>1356</v>
      </c>
      <c r="BX63" s="52" t="s">
        <v>1357</v>
      </c>
      <c r="BY63" s="52" t="s">
        <v>1358</v>
      </c>
      <c r="CA63" s="52" t="s">
        <v>1359</v>
      </c>
      <c r="CB63" s="52" t="s">
        <v>1301</v>
      </c>
      <c r="CC63" s="52" t="s">
        <v>1360</v>
      </c>
      <c r="CD63" s="52" t="s">
        <v>1361</v>
      </c>
    </row>
    <row r="64" spans="1:140" ht="18.75" x14ac:dyDescent="0.3">
      <c r="A64" s="203"/>
      <c r="B64" s="204"/>
      <c r="C64" s="197">
        <v>53</v>
      </c>
      <c r="D64" s="189"/>
      <c r="E64" s="29"/>
      <c r="F64" s="30"/>
      <c r="G64" s="123"/>
      <c r="H64" s="124"/>
      <c r="I64" s="130"/>
      <c r="J64" s="21"/>
      <c r="K64" s="134"/>
      <c r="L64" s="24"/>
      <c r="M64" s="372"/>
      <c r="N64" s="147" t="str">
        <f t="shared" si="47"/>
        <v/>
      </c>
      <c r="O64" s="125"/>
      <c r="P64" s="125"/>
      <c r="Q64" s="125"/>
      <c r="R64" s="125"/>
      <c r="S64" s="125"/>
      <c r="T64" s="122"/>
      <c r="U64" s="298"/>
      <c r="V64" s="28"/>
      <c r="W64" s="296"/>
      <c r="X64" s="296"/>
      <c r="Y64" s="149">
        <f t="shared" si="17"/>
        <v>0</v>
      </c>
      <c r="Z64" s="148">
        <f t="shared" si="18"/>
        <v>0</v>
      </c>
      <c r="AA64" s="305"/>
      <c r="AB64" s="377">
        <f t="shared" si="39"/>
        <v>0</v>
      </c>
      <c r="AC64" s="347"/>
      <c r="AD64" s="210" t="str">
        <f t="shared" si="19"/>
        <v/>
      </c>
      <c r="AE64" s="345">
        <f t="shared" si="40"/>
        <v>0</v>
      </c>
      <c r="AF64" s="310"/>
      <c r="AG64" s="312"/>
      <c r="AH64" s="313"/>
      <c r="AI64" s="150">
        <f t="shared" si="20"/>
        <v>0</v>
      </c>
      <c r="AJ64" s="151">
        <f t="shared" si="21"/>
        <v>0</v>
      </c>
      <c r="AK64" s="152">
        <f t="shared" si="33"/>
        <v>0</v>
      </c>
      <c r="AL64" s="153">
        <f t="shared" si="34"/>
        <v>0</v>
      </c>
      <c r="AM64" s="153">
        <f t="shared" si="35"/>
        <v>0</v>
      </c>
      <c r="AN64" s="153">
        <f t="shared" si="36"/>
        <v>0</v>
      </c>
      <c r="AO64" s="153">
        <f t="shared" si="37"/>
        <v>0</v>
      </c>
      <c r="AP64" s="587" t="str">
        <f t="shared" si="41"/>
        <v xml:space="preserve"> </v>
      </c>
      <c r="AQ64" s="590" t="str">
        <f t="shared" si="38"/>
        <v xml:space="preserve"> </v>
      </c>
      <c r="AR64" s="590" t="str">
        <f t="shared" si="42"/>
        <v xml:space="preserve"> </v>
      </c>
      <c r="AS64" s="590" t="str">
        <f t="shared" si="43"/>
        <v xml:space="preserve"> </v>
      </c>
      <c r="AT64" s="590" t="str">
        <f t="shared" si="44"/>
        <v xml:space="preserve"> </v>
      </c>
      <c r="AU64" s="590" t="str">
        <f t="shared" si="45"/>
        <v xml:space="preserve"> </v>
      </c>
      <c r="AV64" s="591" t="str">
        <f t="shared" si="46"/>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1362</v>
      </c>
      <c r="BK64" s="52" t="s">
        <v>1363</v>
      </c>
      <c r="BM64" s="52" t="s">
        <v>1364</v>
      </c>
      <c r="BO64" s="52" t="s">
        <v>1365</v>
      </c>
      <c r="BP64" s="52" t="s">
        <v>1366</v>
      </c>
      <c r="BQ64" s="52" t="s">
        <v>1367</v>
      </c>
      <c r="BT64" s="333" t="s">
        <v>1368</v>
      </c>
      <c r="BV64" s="52" t="s">
        <v>1369</v>
      </c>
      <c r="BW64" s="52" t="s">
        <v>1370</v>
      </c>
      <c r="BX64" s="52" t="s">
        <v>1371</v>
      </c>
      <c r="BY64" s="52" t="s">
        <v>1372</v>
      </c>
      <c r="CA64" s="52" t="s">
        <v>1373</v>
      </c>
      <c r="CB64" s="52" t="s">
        <v>1374</v>
      </c>
      <c r="CC64" s="52" t="s">
        <v>1375</v>
      </c>
      <c r="CD64" s="52" t="s">
        <v>1376</v>
      </c>
    </row>
    <row r="65" spans="1:82" ht="18.75" x14ac:dyDescent="0.3">
      <c r="A65" s="203"/>
      <c r="B65" s="204"/>
      <c r="C65" s="197">
        <v>54</v>
      </c>
      <c r="D65" s="189"/>
      <c r="E65" s="29"/>
      <c r="F65" s="30"/>
      <c r="G65" s="123"/>
      <c r="H65" s="124"/>
      <c r="I65" s="130"/>
      <c r="J65" s="21"/>
      <c r="K65" s="134"/>
      <c r="L65" s="24"/>
      <c r="M65" s="372"/>
      <c r="N65" s="147" t="str">
        <f t="shared" si="47"/>
        <v/>
      </c>
      <c r="O65" s="125"/>
      <c r="P65" s="125"/>
      <c r="Q65" s="125"/>
      <c r="R65" s="125"/>
      <c r="S65" s="125"/>
      <c r="T65" s="122"/>
      <c r="U65" s="298"/>
      <c r="V65" s="28"/>
      <c r="W65" s="296"/>
      <c r="X65" s="296"/>
      <c r="Y65" s="149">
        <f t="shared" si="17"/>
        <v>0</v>
      </c>
      <c r="Z65" s="148">
        <f t="shared" si="18"/>
        <v>0</v>
      </c>
      <c r="AA65" s="305"/>
      <c r="AB65" s="377">
        <f t="shared" si="39"/>
        <v>0</v>
      </c>
      <c r="AC65" s="347"/>
      <c r="AD65" s="210" t="str">
        <f t="shared" si="19"/>
        <v/>
      </c>
      <c r="AE65" s="345">
        <f t="shared" si="40"/>
        <v>0</v>
      </c>
      <c r="AF65" s="310"/>
      <c r="AG65" s="312"/>
      <c r="AH65" s="313"/>
      <c r="AI65" s="150">
        <f t="shared" si="20"/>
        <v>0</v>
      </c>
      <c r="AJ65" s="151">
        <f t="shared" si="21"/>
        <v>0</v>
      </c>
      <c r="AK65" s="152">
        <f t="shared" si="33"/>
        <v>0</v>
      </c>
      <c r="AL65" s="153">
        <f t="shared" si="34"/>
        <v>0</v>
      </c>
      <c r="AM65" s="153">
        <f t="shared" si="35"/>
        <v>0</v>
      </c>
      <c r="AN65" s="153">
        <f t="shared" si="36"/>
        <v>0</v>
      </c>
      <c r="AO65" s="153">
        <f t="shared" si="37"/>
        <v>0</v>
      </c>
      <c r="AP65" s="587" t="str">
        <f t="shared" si="41"/>
        <v xml:space="preserve"> </v>
      </c>
      <c r="AQ65" s="590" t="str">
        <f t="shared" si="38"/>
        <v xml:space="preserve"> </v>
      </c>
      <c r="AR65" s="590" t="str">
        <f t="shared" si="42"/>
        <v xml:space="preserve"> </v>
      </c>
      <c r="AS65" s="590" t="str">
        <f t="shared" si="43"/>
        <v xml:space="preserve"> </v>
      </c>
      <c r="AT65" s="590" t="str">
        <f t="shared" si="44"/>
        <v xml:space="preserve"> </v>
      </c>
      <c r="AU65" s="590" t="str">
        <f t="shared" si="45"/>
        <v xml:space="preserve"> </v>
      </c>
      <c r="AV65" s="591" t="str">
        <f t="shared" si="46"/>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1377</v>
      </c>
      <c r="BK65" s="52" t="s">
        <v>1378</v>
      </c>
      <c r="BM65" s="52" t="s">
        <v>1379</v>
      </c>
      <c r="BO65" s="52" t="s">
        <v>1380</v>
      </c>
      <c r="BP65" s="52" t="s">
        <v>1381</v>
      </c>
      <c r="BQ65" s="52" t="s">
        <v>1382</v>
      </c>
      <c r="BT65" s="333" t="s">
        <v>1383</v>
      </c>
      <c r="BV65" s="52" t="s">
        <v>1384</v>
      </c>
      <c r="BW65" s="52" t="s">
        <v>1385</v>
      </c>
      <c r="BX65" s="52" t="s">
        <v>1386</v>
      </c>
      <c r="BY65" s="52" t="s">
        <v>1387</v>
      </c>
      <c r="CA65" s="52" t="s">
        <v>1388</v>
      </c>
      <c r="CB65" s="52" t="s">
        <v>1285</v>
      </c>
      <c r="CC65" s="52" t="s">
        <v>1389</v>
      </c>
      <c r="CD65" s="52" t="s">
        <v>1390</v>
      </c>
    </row>
    <row r="66" spans="1:82" ht="18.75" x14ac:dyDescent="0.3">
      <c r="A66" s="205"/>
      <c r="B66" s="206"/>
      <c r="C66" s="198">
        <v>55</v>
      </c>
      <c r="D66" s="190"/>
      <c r="E66" s="13"/>
      <c r="F66" s="14"/>
      <c r="G66" s="123"/>
      <c r="H66" s="124"/>
      <c r="I66" s="130"/>
      <c r="J66" s="21"/>
      <c r="K66" s="134"/>
      <c r="L66" s="24"/>
      <c r="M66" s="372"/>
      <c r="N66" s="147" t="str">
        <f t="shared" si="47"/>
        <v/>
      </c>
      <c r="O66" s="23"/>
      <c r="P66" s="23"/>
      <c r="Q66" s="23"/>
      <c r="R66" s="23"/>
      <c r="S66" s="23"/>
      <c r="T66" s="24"/>
      <c r="U66" s="25"/>
      <c r="V66" s="28"/>
      <c r="W66" s="296"/>
      <c r="X66" s="296"/>
      <c r="Y66" s="149">
        <f t="shared" si="17"/>
        <v>0</v>
      </c>
      <c r="Z66" s="148">
        <f t="shared" si="18"/>
        <v>0</v>
      </c>
      <c r="AA66" s="306"/>
      <c r="AB66" s="377">
        <f t="shared" si="39"/>
        <v>0</v>
      </c>
      <c r="AC66" s="348"/>
      <c r="AD66" s="210" t="str">
        <f t="shared" si="19"/>
        <v/>
      </c>
      <c r="AE66" s="345">
        <f t="shared" si="40"/>
        <v>0</v>
      </c>
      <c r="AF66" s="318"/>
      <c r="AG66" s="317"/>
      <c r="AH66" s="315"/>
      <c r="AI66" s="150">
        <f t="shared" si="20"/>
        <v>0</v>
      </c>
      <c r="AJ66" s="151">
        <f t="shared" si="21"/>
        <v>0</v>
      </c>
      <c r="AK66" s="152">
        <f t="shared" si="33"/>
        <v>0</v>
      </c>
      <c r="AL66" s="153">
        <f t="shared" si="34"/>
        <v>0</v>
      </c>
      <c r="AM66" s="153">
        <f t="shared" si="35"/>
        <v>0</v>
      </c>
      <c r="AN66" s="153">
        <f t="shared" si="36"/>
        <v>0</v>
      </c>
      <c r="AO66" s="153">
        <f t="shared" si="37"/>
        <v>0</v>
      </c>
      <c r="AP66" s="587" t="str">
        <f t="shared" si="41"/>
        <v xml:space="preserve"> </v>
      </c>
      <c r="AQ66" s="590" t="str">
        <f t="shared" si="38"/>
        <v xml:space="preserve"> </v>
      </c>
      <c r="AR66" s="590" t="str">
        <f t="shared" si="42"/>
        <v xml:space="preserve"> </v>
      </c>
      <c r="AS66" s="590" t="str">
        <f t="shared" si="43"/>
        <v xml:space="preserve"> </v>
      </c>
      <c r="AT66" s="590" t="str">
        <f t="shared" si="44"/>
        <v xml:space="preserve"> </v>
      </c>
      <c r="AU66" s="590" t="str">
        <f t="shared" si="45"/>
        <v xml:space="preserve"> </v>
      </c>
      <c r="AV66" s="591" t="str">
        <f t="shared" si="46"/>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1391</v>
      </c>
      <c r="BK66" s="52" t="s">
        <v>1392</v>
      </c>
      <c r="BM66" s="52" t="s">
        <v>1393</v>
      </c>
      <c r="BO66" s="52" t="s">
        <v>1394</v>
      </c>
      <c r="BP66" s="52" t="s">
        <v>1395</v>
      </c>
      <c r="BQ66" s="52" t="s">
        <v>1396</v>
      </c>
      <c r="BT66" s="333" t="s">
        <v>1397</v>
      </c>
      <c r="BV66" s="52" t="s">
        <v>1398</v>
      </c>
      <c r="BW66" s="52" t="s">
        <v>1399</v>
      </c>
      <c r="BX66" s="52" t="s">
        <v>1400</v>
      </c>
      <c r="BY66" s="52" t="s">
        <v>1401</v>
      </c>
      <c r="CA66" s="52" t="s">
        <v>1402</v>
      </c>
      <c r="CB66" s="52" t="s">
        <v>1301</v>
      </c>
      <c r="CC66" s="52" t="s">
        <v>1403</v>
      </c>
      <c r="CD66" s="52" t="s">
        <v>1404</v>
      </c>
    </row>
    <row r="67" spans="1:82" ht="18.75" x14ac:dyDescent="0.3">
      <c r="A67" s="205"/>
      <c r="B67" s="206"/>
      <c r="C67" s="197">
        <v>56</v>
      </c>
      <c r="D67" s="190"/>
      <c r="E67" s="13"/>
      <c r="F67" s="14"/>
      <c r="G67" s="123"/>
      <c r="H67" s="124"/>
      <c r="I67" s="130"/>
      <c r="J67" s="21"/>
      <c r="K67" s="134"/>
      <c r="L67" s="24"/>
      <c r="M67" s="372"/>
      <c r="N67" s="147" t="str">
        <f t="shared" si="47"/>
        <v/>
      </c>
      <c r="O67" s="23"/>
      <c r="P67" s="23"/>
      <c r="Q67" s="23"/>
      <c r="R67" s="23"/>
      <c r="S67" s="23"/>
      <c r="T67" s="24"/>
      <c r="U67" s="25"/>
      <c r="V67" s="28"/>
      <c r="W67" s="299"/>
      <c r="X67" s="296"/>
      <c r="Y67" s="149">
        <f t="shared" si="17"/>
        <v>0</v>
      </c>
      <c r="Z67" s="148">
        <f t="shared" si="18"/>
        <v>0</v>
      </c>
      <c r="AA67" s="306"/>
      <c r="AB67" s="377">
        <f t="shared" si="39"/>
        <v>0</v>
      </c>
      <c r="AC67" s="348"/>
      <c r="AD67" s="210" t="str">
        <f t="shared" si="19"/>
        <v/>
      </c>
      <c r="AE67" s="345">
        <f t="shared" si="40"/>
        <v>0</v>
      </c>
      <c r="AF67" s="318"/>
      <c r="AG67" s="317"/>
      <c r="AH67" s="315"/>
      <c r="AI67" s="150">
        <f t="shared" si="20"/>
        <v>0</v>
      </c>
      <c r="AJ67" s="151">
        <f t="shared" si="21"/>
        <v>0</v>
      </c>
      <c r="AK67" s="152">
        <f t="shared" si="33"/>
        <v>0</v>
      </c>
      <c r="AL67" s="153">
        <f t="shared" si="34"/>
        <v>0</v>
      </c>
      <c r="AM67" s="153">
        <f t="shared" si="35"/>
        <v>0</v>
      </c>
      <c r="AN67" s="153">
        <f t="shared" si="36"/>
        <v>0</v>
      </c>
      <c r="AO67" s="153">
        <f t="shared" si="37"/>
        <v>0</v>
      </c>
      <c r="AP67" s="587" t="str">
        <f t="shared" si="41"/>
        <v xml:space="preserve"> </v>
      </c>
      <c r="AQ67" s="590" t="str">
        <f t="shared" si="38"/>
        <v xml:space="preserve"> </v>
      </c>
      <c r="AR67" s="590" t="str">
        <f t="shared" si="42"/>
        <v xml:space="preserve"> </v>
      </c>
      <c r="AS67" s="590" t="str">
        <f t="shared" si="43"/>
        <v xml:space="preserve"> </v>
      </c>
      <c r="AT67" s="590" t="str">
        <f t="shared" si="44"/>
        <v xml:space="preserve"> </v>
      </c>
      <c r="AU67" s="590" t="str">
        <f t="shared" si="45"/>
        <v xml:space="preserve"> </v>
      </c>
      <c r="AV67" s="591" t="str">
        <f t="shared" si="46"/>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1405</v>
      </c>
      <c r="BK67" s="52" t="s">
        <v>1406</v>
      </c>
      <c r="BM67" s="52" t="s">
        <v>1407</v>
      </c>
      <c r="BO67" s="60" t="s">
        <v>1408</v>
      </c>
      <c r="BP67" s="52" t="s">
        <v>1409</v>
      </c>
      <c r="BQ67" s="52" t="s">
        <v>1410</v>
      </c>
      <c r="BT67" s="333" t="s">
        <v>1411</v>
      </c>
      <c r="BV67" s="52" t="s">
        <v>1412</v>
      </c>
      <c r="BW67" s="52" t="s">
        <v>1413</v>
      </c>
      <c r="BX67" s="52" t="s">
        <v>1414</v>
      </c>
      <c r="BY67" s="52" t="s">
        <v>1415</v>
      </c>
      <c r="CA67" s="52" t="s">
        <v>1416</v>
      </c>
      <c r="CB67" s="52" t="s">
        <v>1417</v>
      </c>
      <c r="CC67" s="52" t="s">
        <v>1418</v>
      </c>
      <c r="CD67" s="52" t="s">
        <v>1419</v>
      </c>
    </row>
    <row r="68" spans="1:82" ht="18.75" x14ac:dyDescent="0.3">
      <c r="A68" s="205"/>
      <c r="B68" s="206"/>
      <c r="C68" s="198">
        <v>57</v>
      </c>
      <c r="D68" s="190"/>
      <c r="E68" s="13"/>
      <c r="F68" s="14"/>
      <c r="G68" s="123"/>
      <c r="H68" s="124"/>
      <c r="I68" s="130"/>
      <c r="J68" s="21"/>
      <c r="K68" s="134"/>
      <c r="L68" s="24"/>
      <c r="M68" s="372"/>
      <c r="N68" s="147" t="str">
        <f t="shared" si="47"/>
        <v/>
      </c>
      <c r="O68" s="23"/>
      <c r="P68" s="23"/>
      <c r="Q68" s="23"/>
      <c r="R68" s="23"/>
      <c r="S68" s="23"/>
      <c r="T68" s="24"/>
      <c r="U68" s="25"/>
      <c r="V68" s="28"/>
      <c r="W68" s="299"/>
      <c r="X68" s="296"/>
      <c r="Y68" s="149">
        <f t="shared" si="17"/>
        <v>0</v>
      </c>
      <c r="Z68" s="148">
        <f t="shared" si="18"/>
        <v>0</v>
      </c>
      <c r="AA68" s="306"/>
      <c r="AB68" s="377">
        <f t="shared" si="39"/>
        <v>0</v>
      </c>
      <c r="AC68" s="348"/>
      <c r="AD68" s="210" t="str">
        <f t="shared" si="19"/>
        <v/>
      </c>
      <c r="AE68" s="345">
        <f t="shared" si="40"/>
        <v>0</v>
      </c>
      <c r="AF68" s="318"/>
      <c r="AG68" s="317"/>
      <c r="AH68" s="315"/>
      <c r="AI68" s="150">
        <f t="shared" si="20"/>
        <v>0</v>
      </c>
      <c r="AJ68" s="151">
        <f t="shared" si="21"/>
        <v>0</v>
      </c>
      <c r="AK68" s="152">
        <f t="shared" si="33"/>
        <v>0</v>
      </c>
      <c r="AL68" s="153">
        <f t="shared" si="34"/>
        <v>0</v>
      </c>
      <c r="AM68" s="153">
        <f t="shared" si="35"/>
        <v>0</v>
      </c>
      <c r="AN68" s="153">
        <f t="shared" si="36"/>
        <v>0</v>
      </c>
      <c r="AO68" s="153">
        <f t="shared" si="37"/>
        <v>0</v>
      </c>
      <c r="AP68" s="587" t="str">
        <f t="shared" si="41"/>
        <v xml:space="preserve"> </v>
      </c>
      <c r="AQ68" s="590" t="str">
        <f t="shared" si="38"/>
        <v xml:space="preserve"> </v>
      </c>
      <c r="AR68" s="590" t="str">
        <f t="shared" si="42"/>
        <v xml:space="preserve"> </v>
      </c>
      <c r="AS68" s="590" t="str">
        <f t="shared" si="43"/>
        <v xml:space="preserve"> </v>
      </c>
      <c r="AT68" s="590" t="str">
        <f t="shared" si="44"/>
        <v xml:space="preserve"> </v>
      </c>
      <c r="AU68" s="590" t="str">
        <f t="shared" si="45"/>
        <v xml:space="preserve"> </v>
      </c>
      <c r="AV68" s="591" t="str">
        <f t="shared" si="46"/>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1420</v>
      </c>
      <c r="BK68" s="52" t="s">
        <v>1421</v>
      </c>
      <c r="BM68" s="52" t="s">
        <v>1422</v>
      </c>
      <c r="BP68" s="52" t="s">
        <v>1423</v>
      </c>
      <c r="BQ68" s="52" t="s">
        <v>1424</v>
      </c>
      <c r="BT68" s="333" t="s">
        <v>1425</v>
      </c>
      <c r="BV68" s="52" t="s">
        <v>1426</v>
      </c>
      <c r="BW68" s="52" t="s">
        <v>1427</v>
      </c>
      <c r="BX68" s="52" t="s">
        <v>833</v>
      </c>
      <c r="BY68" s="52" t="s">
        <v>1428</v>
      </c>
      <c r="CA68" s="52" t="s">
        <v>1429</v>
      </c>
      <c r="CB68" s="52" t="s">
        <v>1430</v>
      </c>
      <c r="CC68" s="52" t="s">
        <v>1431</v>
      </c>
      <c r="CD68" s="52" t="s">
        <v>1432</v>
      </c>
    </row>
    <row r="69" spans="1:82" ht="18.75" x14ac:dyDescent="0.3">
      <c r="A69" s="205"/>
      <c r="B69" s="206"/>
      <c r="C69" s="198">
        <v>58</v>
      </c>
      <c r="D69" s="192"/>
      <c r="E69" s="15"/>
      <c r="F69" s="14"/>
      <c r="G69" s="123"/>
      <c r="H69" s="124"/>
      <c r="I69" s="130"/>
      <c r="J69" s="21"/>
      <c r="K69" s="134"/>
      <c r="L69" s="24"/>
      <c r="M69" s="372"/>
      <c r="N69" s="147" t="str">
        <f t="shared" si="47"/>
        <v/>
      </c>
      <c r="O69" s="23"/>
      <c r="P69" s="23"/>
      <c r="Q69" s="23"/>
      <c r="R69" s="23"/>
      <c r="S69" s="23"/>
      <c r="T69" s="24"/>
      <c r="U69" s="25"/>
      <c r="V69" s="28"/>
      <c r="W69" s="299"/>
      <c r="X69" s="296"/>
      <c r="Y69" s="149">
        <f t="shared" si="17"/>
        <v>0</v>
      </c>
      <c r="Z69" s="148">
        <f t="shared" si="18"/>
        <v>0</v>
      </c>
      <c r="AA69" s="306"/>
      <c r="AB69" s="377">
        <f t="shared" si="39"/>
        <v>0</v>
      </c>
      <c r="AC69" s="348"/>
      <c r="AD69" s="210" t="str">
        <f t="shared" si="19"/>
        <v/>
      </c>
      <c r="AE69" s="345">
        <f t="shared" si="40"/>
        <v>0</v>
      </c>
      <c r="AF69" s="318"/>
      <c r="AG69" s="317"/>
      <c r="AH69" s="315"/>
      <c r="AI69" s="150">
        <f t="shared" si="20"/>
        <v>0</v>
      </c>
      <c r="AJ69" s="151">
        <f t="shared" si="21"/>
        <v>0</v>
      </c>
      <c r="AK69" s="152">
        <f t="shared" si="33"/>
        <v>0</v>
      </c>
      <c r="AL69" s="153">
        <f t="shared" si="34"/>
        <v>0</v>
      </c>
      <c r="AM69" s="153">
        <f t="shared" si="35"/>
        <v>0</v>
      </c>
      <c r="AN69" s="153">
        <f t="shared" si="36"/>
        <v>0</v>
      </c>
      <c r="AO69" s="153">
        <f t="shared" si="37"/>
        <v>0</v>
      </c>
      <c r="AP69" s="587" t="str">
        <f t="shared" si="41"/>
        <v xml:space="preserve"> </v>
      </c>
      <c r="AQ69" s="590" t="str">
        <f t="shared" si="38"/>
        <v xml:space="preserve"> </v>
      </c>
      <c r="AR69" s="590" t="str">
        <f t="shared" si="42"/>
        <v xml:space="preserve"> </v>
      </c>
      <c r="AS69" s="590" t="str">
        <f t="shared" si="43"/>
        <v xml:space="preserve"> </v>
      </c>
      <c r="AT69" s="590" t="str">
        <f t="shared" si="44"/>
        <v xml:space="preserve"> </v>
      </c>
      <c r="AU69" s="590" t="str">
        <f t="shared" si="45"/>
        <v xml:space="preserve"> </v>
      </c>
      <c r="AV69" s="591" t="str">
        <f t="shared" si="46"/>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1433</v>
      </c>
      <c r="BK69" s="52" t="s">
        <v>1434</v>
      </c>
      <c r="BM69" s="52" t="s">
        <v>1435</v>
      </c>
      <c r="BP69" s="52" t="s">
        <v>1436</v>
      </c>
      <c r="BQ69" s="52" t="s">
        <v>1437</v>
      </c>
      <c r="BT69" s="333" t="s">
        <v>1438</v>
      </c>
      <c r="BV69" s="52" t="s">
        <v>1439</v>
      </c>
      <c r="BW69" s="52" t="s">
        <v>1440</v>
      </c>
      <c r="BX69" s="52" t="s">
        <v>1441</v>
      </c>
      <c r="BY69" s="52" t="s">
        <v>1442</v>
      </c>
      <c r="CA69" s="52" t="s">
        <v>1443</v>
      </c>
      <c r="CB69" s="52" t="s">
        <v>1444</v>
      </c>
      <c r="CC69" s="52" t="s">
        <v>1445</v>
      </c>
      <c r="CD69" s="52" t="s">
        <v>1446</v>
      </c>
    </row>
    <row r="70" spans="1:82" ht="18.75" x14ac:dyDescent="0.3">
      <c r="A70" s="205"/>
      <c r="B70" s="206"/>
      <c r="C70" s="197">
        <v>59</v>
      </c>
      <c r="D70" s="193"/>
      <c r="E70" s="13"/>
      <c r="F70" s="14"/>
      <c r="G70" s="123"/>
      <c r="H70" s="124"/>
      <c r="I70" s="130"/>
      <c r="J70" s="21"/>
      <c r="K70" s="134"/>
      <c r="L70" s="24"/>
      <c r="M70" s="372"/>
      <c r="N70" s="147" t="str">
        <f t="shared" si="47"/>
        <v/>
      </c>
      <c r="O70" s="23"/>
      <c r="P70" s="23"/>
      <c r="Q70" s="23"/>
      <c r="R70" s="23"/>
      <c r="S70" s="23"/>
      <c r="T70" s="24"/>
      <c r="U70" s="25"/>
      <c r="V70" s="28"/>
      <c r="W70" s="299"/>
      <c r="X70" s="296"/>
      <c r="Y70" s="149">
        <f t="shared" si="17"/>
        <v>0</v>
      </c>
      <c r="Z70" s="148">
        <f t="shared" si="18"/>
        <v>0</v>
      </c>
      <c r="AA70" s="306"/>
      <c r="AB70" s="377">
        <f t="shared" si="39"/>
        <v>0</v>
      </c>
      <c r="AC70" s="348"/>
      <c r="AD70" s="210" t="str">
        <f t="shared" si="19"/>
        <v/>
      </c>
      <c r="AE70" s="345">
        <f t="shared" si="40"/>
        <v>0</v>
      </c>
      <c r="AF70" s="318"/>
      <c r="AG70" s="317"/>
      <c r="AH70" s="315"/>
      <c r="AI70" s="150">
        <f t="shared" si="20"/>
        <v>0</v>
      </c>
      <c r="AJ70" s="151">
        <f t="shared" si="21"/>
        <v>0</v>
      </c>
      <c r="AK70" s="152">
        <f t="shared" si="33"/>
        <v>0</v>
      </c>
      <c r="AL70" s="153">
        <f t="shared" si="34"/>
        <v>0</v>
      </c>
      <c r="AM70" s="153">
        <f t="shared" si="35"/>
        <v>0</v>
      </c>
      <c r="AN70" s="153">
        <f t="shared" si="36"/>
        <v>0</v>
      </c>
      <c r="AO70" s="153">
        <f t="shared" si="37"/>
        <v>0</v>
      </c>
      <c r="AP70" s="587" t="str">
        <f t="shared" si="41"/>
        <v xml:space="preserve"> </v>
      </c>
      <c r="AQ70" s="590" t="str">
        <f t="shared" si="38"/>
        <v xml:space="preserve"> </v>
      </c>
      <c r="AR70" s="590" t="str">
        <f t="shared" si="42"/>
        <v xml:space="preserve"> </v>
      </c>
      <c r="AS70" s="590" t="str">
        <f t="shared" si="43"/>
        <v xml:space="preserve"> </v>
      </c>
      <c r="AT70" s="590" t="str">
        <f t="shared" si="44"/>
        <v xml:space="preserve"> </v>
      </c>
      <c r="AU70" s="590" t="str">
        <f t="shared" si="45"/>
        <v xml:space="preserve"> </v>
      </c>
      <c r="AV70" s="591" t="str">
        <f t="shared" si="46"/>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1447</v>
      </c>
      <c r="BK70" s="52" t="s">
        <v>1448</v>
      </c>
      <c r="BM70" s="52" t="s">
        <v>1449</v>
      </c>
      <c r="BP70" s="52" t="s">
        <v>1450</v>
      </c>
      <c r="BQ70" s="52" t="s">
        <v>1451</v>
      </c>
      <c r="BT70" s="333" t="s">
        <v>1452</v>
      </c>
      <c r="BV70" s="52" t="s">
        <v>1453</v>
      </c>
      <c r="BW70" s="52" t="s">
        <v>1454</v>
      </c>
      <c r="BX70" s="52" t="s">
        <v>1455</v>
      </c>
      <c r="BY70" s="52" t="s">
        <v>1456</v>
      </c>
      <c r="CA70" s="52" t="s">
        <v>1457</v>
      </c>
      <c r="CB70" s="52" t="s">
        <v>1458</v>
      </c>
      <c r="CC70" s="52" t="s">
        <v>1459</v>
      </c>
      <c r="CD70" s="52" t="s">
        <v>1460</v>
      </c>
    </row>
    <row r="71" spans="1:82" ht="18.75" x14ac:dyDescent="0.3">
      <c r="A71" s="205"/>
      <c r="B71" s="206"/>
      <c r="C71" s="198">
        <v>60</v>
      </c>
      <c r="D71" s="190"/>
      <c r="E71" s="13"/>
      <c r="F71" s="14"/>
      <c r="G71" s="123"/>
      <c r="H71" s="126"/>
      <c r="I71" s="132"/>
      <c r="J71" s="69"/>
      <c r="K71" s="136"/>
      <c r="L71" s="26"/>
      <c r="M71" s="372"/>
      <c r="N71" s="147" t="str">
        <f t="shared" si="47"/>
        <v/>
      </c>
      <c r="O71" s="23"/>
      <c r="P71" s="23"/>
      <c r="Q71" s="23"/>
      <c r="R71" s="23"/>
      <c r="S71" s="23"/>
      <c r="T71" s="24"/>
      <c r="U71" s="25"/>
      <c r="V71" s="28"/>
      <c r="W71" s="299"/>
      <c r="X71" s="296"/>
      <c r="Y71" s="149">
        <f t="shared" si="17"/>
        <v>0</v>
      </c>
      <c r="Z71" s="148">
        <f t="shared" si="18"/>
        <v>0</v>
      </c>
      <c r="AA71" s="306"/>
      <c r="AB71" s="377">
        <f t="shared" si="39"/>
        <v>0</v>
      </c>
      <c r="AC71" s="348"/>
      <c r="AD71" s="210" t="str">
        <f t="shared" si="19"/>
        <v/>
      </c>
      <c r="AE71" s="345">
        <f t="shared" si="40"/>
        <v>0</v>
      </c>
      <c r="AF71" s="318"/>
      <c r="AG71" s="317"/>
      <c r="AH71" s="315"/>
      <c r="AI71" s="150">
        <f t="shared" si="20"/>
        <v>0</v>
      </c>
      <c r="AJ71" s="151">
        <f t="shared" si="21"/>
        <v>0</v>
      </c>
      <c r="AK71" s="152">
        <f t="shared" si="33"/>
        <v>0</v>
      </c>
      <c r="AL71" s="153">
        <f t="shared" si="34"/>
        <v>0</v>
      </c>
      <c r="AM71" s="153">
        <f t="shared" si="35"/>
        <v>0</v>
      </c>
      <c r="AN71" s="153">
        <f t="shared" si="36"/>
        <v>0</v>
      </c>
      <c r="AO71" s="153">
        <f t="shared" si="37"/>
        <v>0</v>
      </c>
      <c r="AP71" s="587" t="str">
        <f t="shared" si="41"/>
        <v xml:space="preserve"> </v>
      </c>
      <c r="AQ71" s="590" t="str">
        <f t="shared" si="38"/>
        <v xml:space="preserve"> </v>
      </c>
      <c r="AR71" s="590" t="str">
        <f t="shared" si="42"/>
        <v xml:space="preserve"> </v>
      </c>
      <c r="AS71" s="590" t="str">
        <f t="shared" si="43"/>
        <v xml:space="preserve"> </v>
      </c>
      <c r="AT71" s="590" t="str">
        <f t="shared" si="44"/>
        <v xml:space="preserve"> </v>
      </c>
      <c r="AU71" s="590" t="str">
        <f t="shared" si="45"/>
        <v xml:space="preserve"> </v>
      </c>
      <c r="AV71" s="591" t="str">
        <f t="shared" si="46"/>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1461</v>
      </c>
      <c r="BK71" s="52" t="s">
        <v>1462</v>
      </c>
      <c r="BM71" s="52" t="s">
        <v>1463</v>
      </c>
      <c r="BP71" s="52" t="s">
        <v>1464</v>
      </c>
      <c r="BQ71" s="52" t="s">
        <v>1465</v>
      </c>
      <c r="BT71" s="333" t="s">
        <v>1466</v>
      </c>
      <c r="BV71" s="52" t="s">
        <v>1467</v>
      </c>
      <c r="BW71" s="52" t="s">
        <v>1468</v>
      </c>
      <c r="BX71" s="52" t="s">
        <v>1469</v>
      </c>
      <c r="BY71" s="52" t="s">
        <v>1470</v>
      </c>
      <c r="CA71" s="52" t="s">
        <v>1471</v>
      </c>
      <c r="CB71" s="52" t="s">
        <v>1472</v>
      </c>
      <c r="CC71" s="52" t="s">
        <v>1473</v>
      </c>
      <c r="CD71" s="52" t="s">
        <v>1474</v>
      </c>
    </row>
    <row r="72" spans="1:82" ht="18.75" x14ac:dyDescent="0.3">
      <c r="A72" s="205"/>
      <c r="B72" s="206"/>
      <c r="C72" s="197">
        <v>61</v>
      </c>
      <c r="D72" s="190"/>
      <c r="E72" s="13"/>
      <c r="F72" s="14"/>
      <c r="G72" s="123"/>
      <c r="H72" s="124"/>
      <c r="I72" s="130"/>
      <c r="J72" s="21"/>
      <c r="K72" s="134"/>
      <c r="L72" s="24"/>
      <c r="M72" s="372"/>
      <c r="N72" s="147" t="str">
        <f t="shared" si="47"/>
        <v/>
      </c>
      <c r="O72" s="23"/>
      <c r="P72" s="23"/>
      <c r="Q72" s="23"/>
      <c r="R72" s="23"/>
      <c r="S72" s="23"/>
      <c r="T72" s="24"/>
      <c r="U72" s="25"/>
      <c r="V72" s="28"/>
      <c r="W72" s="299"/>
      <c r="X72" s="296"/>
      <c r="Y72" s="149">
        <f t="shared" si="17"/>
        <v>0</v>
      </c>
      <c r="Z72" s="148">
        <f t="shared" si="18"/>
        <v>0</v>
      </c>
      <c r="AA72" s="306"/>
      <c r="AB72" s="377">
        <f t="shared" si="39"/>
        <v>0</v>
      </c>
      <c r="AC72" s="348"/>
      <c r="AD72" s="210" t="str">
        <f t="shared" si="19"/>
        <v/>
      </c>
      <c r="AE72" s="345">
        <f t="shared" si="40"/>
        <v>0</v>
      </c>
      <c r="AF72" s="318"/>
      <c r="AG72" s="317"/>
      <c r="AH72" s="315"/>
      <c r="AI72" s="150">
        <f t="shared" si="20"/>
        <v>0</v>
      </c>
      <c r="AJ72" s="151">
        <f t="shared" si="21"/>
        <v>0</v>
      </c>
      <c r="AK72" s="152">
        <f t="shared" si="33"/>
        <v>0</v>
      </c>
      <c r="AL72" s="153">
        <f t="shared" si="34"/>
        <v>0</v>
      </c>
      <c r="AM72" s="153">
        <f t="shared" si="35"/>
        <v>0</v>
      </c>
      <c r="AN72" s="153">
        <f t="shared" si="36"/>
        <v>0</v>
      </c>
      <c r="AO72" s="153">
        <f t="shared" si="37"/>
        <v>0</v>
      </c>
      <c r="AP72" s="587" t="str">
        <f t="shared" si="41"/>
        <v xml:space="preserve"> </v>
      </c>
      <c r="AQ72" s="590" t="str">
        <f t="shared" si="38"/>
        <v xml:space="preserve"> </v>
      </c>
      <c r="AR72" s="590" t="str">
        <f t="shared" si="42"/>
        <v xml:space="preserve"> </v>
      </c>
      <c r="AS72" s="590" t="str">
        <f t="shared" si="43"/>
        <v xml:space="preserve"> </v>
      </c>
      <c r="AT72" s="590" t="str">
        <f t="shared" si="44"/>
        <v xml:space="preserve"> </v>
      </c>
      <c r="AU72" s="590" t="str">
        <f t="shared" si="45"/>
        <v xml:space="preserve"> </v>
      </c>
      <c r="AV72" s="591" t="str">
        <f t="shared" si="46"/>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1475</v>
      </c>
      <c r="BK72" s="52" t="s">
        <v>1476</v>
      </c>
      <c r="BM72" s="52" t="s">
        <v>1477</v>
      </c>
      <c r="BP72" s="52" t="s">
        <v>1478</v>
      </c>
      <c r="BQ72" s="52" t="s">
        <v>1479</v>
      </c>
      <c r="BT72" s="333" t="s">
        <v>1480</v>
      </c>
      <c r="BV72" s="52" t="s">
        <v>1481</v>
      </c>
      <c r="BW72" s="52" t="s">
        <v>1482</v>
      </c>
      <c r="BX72" s="52" t="s">
        <v>1483</v>
      </c>
      <c r="BY72" s="52" t="s">
        <v>1484</v>
      </c>
      <c r="CA72" s="52" t="s">
        <v>1485</v>
      </c>
      <c r="CB72" s="52" t="s">
        <v>1486</v>
      </c>
      <c r="CC72" s="52" t="s">
        <v>1487</v>
      </c>
      <c r="CD72" s="52" t="s">
        <v>1488</v>
      </c>
    </row>
    <row r="73" spans="1:82" ht="18.75" x14ac:dyDescent="0.3">
      <c r="A73" s="205"/>
      <c r="B73" s="206"/>
      <c r="C73" s="198">
        <v>62</v>
      </c>
      <c r="D73" s="192"/>
      <c r="E73" s="15"/>
      <c r="F73" s="14"/>
      <c r="G73" s="123"/>
      <c r="H73" s="124"/>
      <c r="I73" s="130"/>
      <c r="J73" s="21"/>
      <c r="K73" s="134"/>
      <c r="L73" s="24"/>
      <c r="M73" s="372"/>
      <c r="N73" s="147" t="str">
        <f t="shared" si="47"/>
        <v/>
      </c>
      <c r="O73" s="23"/>
      <c r="P73" s="23"/>
      <c r="Q73" s="23"/>
      <c r="R73" s="23"/>
      <c r="S73" s="23"/>
      <c r="T73" s="24"/>
      <c r="U73" s="25"/>
      <c r="V73" s="28"/>
      <c r="W73" s="299"/>
      <c r="X73" s="296"/>
      <c r="Y73" s="149">
        <f t="shared" si="17"/>
        <v>0</v>
      </c>
      <c r="Z73" s="148">
        <f t="shared" si="18"/>
        <v>0</v>
      </c>
      <c r="AA73" s="306"/>
      <c r="AB73" s="377">
        <f t="shared" si="39"/>
        <v>0</v>
      </c>
      <c r="AC73" s="348"/>
      <c r="AD73" s="210" t="str">
        <f t="shared" si="19"/>
        <v/>
      </c>
      <c r="AE73" s="345">
        <f t="shared" si="40"/>
        <v>0</v>
      </c>
      <c r="AF73" s="318"/>
      <c r="AG73" s="317"/>
      <c r="AH73" s="315"/>
      <c r="AI73" s="150">
        <f t="shared" si="20"/>
        <v>0</v>
      </c>
      <c r="AJ73" s="151">
        <f t="shared" si="21"/>
        <v>0</v>
      </c>
      <c r="AK73" s="152">
        <f t="shared" si="33"/>
        <v>0</v>
      </c>
      <c r="AL73" s="153">
        <f t="shared" si="34"/>
        <v>0</v>
      </c>
      <c r="AM73" s="153">
        <f t="shared" si="35"/>
        <v>0</v>
      </c>
      <c r="AN73" s="153">
        <f t="shared" si="36"/>
        <v>0</v>
      </c>
      <c r="AO73" s="153">
        <f t="shared" si="37"/>
        <v>0</v>
      </c>
      <c r="AP73" s="587" t="str">
        <f t="shared" si="41"/>
        <v xml:space="preserve"> </v>
      </c>
      <c r="AQ73" s="590" t="str">
        <f t="shared" si="38"/>
        <v xml:space="preserve"> </v>
      </c>
      <c r="AR73" s="590" t="str">
        <f t="shared" si="42"/>
        <v xml:space="preserve"> </v>
      </c>
      <c r="AS73" s="590" t="str">
        <f t="shared" si="43"/>
        <v xml:space="preserve"> </v>
      </c>
      <c r="AT73" s="590" t="str">
        <f t="shared" si="44"/>
        <v xml:space="preserve"> </v>
      </c>
      <c r="AU73" s="590" t="str">
        <f t="shared" si="45"/>
        <v xml:space="preserve"> </v>
      </c>
      <c r="AV73" s="591" t="str">
        <f t="shared" si="46"/>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1489</v>
      </c>
      <c r="BK73" s="52" t="s">
        <v>1490</v>
      </c>
      <c r="BM73" s="52" t="s">
        <v>1491</v>
      </c>
      <c r="BP73" s="52" t="s">
        <v>1492</v>
      </c>
      <c r="BQ73" s="52" t="s">
        <v>1493</v>
      </c>
      <c r="BT73" s="333" t="s">
        <v>1494</v>
      </c>
      <c r="BV73" s="52" t="s">
        <v>1495</v>
      </c>
      <c r="BW73" s="52" t="s">
        <v>1496</v>
      </c>
      <c r="BX73" s="52" t="s">
        <v>1455</v>
      </c>
      <c r="BY73" s="52" t="s">
        <v>1497</v>
      </c>
      <c r="CA73" s="52" t="s">
        <v>1498</v>
      </c>
      <c r="CB73" s="52" t="s">
        <v>1499</v>
      </c>
      <c r="CC73" s="52" t="s">
        <v>1500</v>
      </c>
      <c r="CD73" s="52" t="s">
        <v>1501</v>
      </c>
    </row>
    <row r="74" spans="1:82" ht="18.75" x14ac:dyDescent="0.3">
      <c r="A74" s="205"/>
      <c r="B74" s="206"/>
      <c r="C74" s="198">
        <v>63</v>
      </c>
      <c r="D74" s="190"/>
      <c r="E74" s="13"/>
      <c r="F74" s="14"/>
      <c r="G74" s="123"/>
      <c r="H74" s="124"/>
      <c r="I74" s="130"/>
      <c r="J74" s="21"/>
      <c r="K74" s="134"/>
      <c r="L74" s="24"/>
      <c r="M74" s="372"/>
      <c r="N74" s="147" t="str">
        <f t="shared" si="47"/>
        <v/>
      </c>
      <c r="O74" s="23"/>
      <c r="P74" s="23"/>
      <c r="Q74" s="23"/>
      <c r="R74" s="23"/>
      <c r="S74" s="23"/>
      <c r="T74" s="24"/>
      <c r="U74" s="25"/>
      <c r="V74" s="28"/>
      <c r="W74" s="299"/>
      <c r="X74" s="296"/>
      <c r="Y74" s="149">
        <f t="shared" si="17"/>
        <v>0</v>
      </c>
      <c r="Z74" s="148">
        <f t="shared" si="18"/>
        <v>0</v>
      </c>
      <c r="AA74" s="306"/>
      <c r="AB74" s="377">
        <f t="shared" si="39"/>
        <v>0</v>
      </c>
      <c r="AC74" s="348"/>
      <c r="AD74" s="210" t="str">
        <f t="shared" si="19"/>
        <v/>
      </c>
      <c r="AE74" s="345">
        <f t="shared" si="40"/>
        <v>0</v>
      </c>
      <c r="AF74" s="318"/>
      <c r="AG74" s="317"/>
      <c r="AH74" s="315"/>
      <c r="AI74" s="150">
        <f t="shared" si="20"/>
        <v>0</v>
      </c>
      <c r="AJ74" s="151">
        <f t="shared" si="21"/>
        <v>0</v>
      </c>
      <c r="AK74" s="152">
        <f t="shared" si="33"/>
        <v>0</v>
      </c>
      <c r="AL74" s="153">
        <f t="shared" si="34"/>
        <v>0</v>
      </c>
      <c r="AM74" s="153">
        <f t="shared" si="35"/>
        <v>0</v>
      </c>
      <c r="AN74" s="153">
        <f t="shared" si="36"/>
        <v>0</v>
      </c>
      <c r="AO74" s="153">
        <f t="shared" si="37"/>
        <v>0</v>
      </c>
      <c r="AP74" s="587" t="str">
        <f t="shared" si="41"/>
        <v xml:space="preserve"> </v>
      </c>
      <c r="AQ74" s="590" t="str">
        <f t="shared" si="38"/>
        <v xml:space="preserve"> </v>
      </c>
      <c r="AR74" s="590" t="str">
        <f t="shared" si="42"/>
        <v xml:space="preserve"> </v>
      </c>
      <c r="AS74" s="590" t="str">
        <f t="shared" si="43"/>
        <v xml:space="preserve"> </v>
      </c>
      <c r="AT74" s="590" t="str">
        <f t="shared" si="44"/>
        <v xml:space="preserve"> </v>
      </c>
      <c r="AU74" s="590" t="str">
        <f t="shared" si="45"/>
        <v xml:space="preserve"> </v>
      </c>
      <c r="AV74" s="591" t="str">
        <f t="shared" si="46"/>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1502</v>
      </c>
      <c r="BK74" s="52" t="s">
        <v>1503</v>
      </c>
      <c r="BM74" s="52" t="s">
        <v>1504</v>
      </c>
      <c r="BP74" s="52" t="s">
        <v>1505</v>
      </c>
      <c r="BQ74" s="52" t="s">
        <v>1506</v>
      </c>
      <c r="BT74" s="333" t="s">
        <v>1507</v>
      </c>
      <c r="BV74" s="52" t="s">
        <v>1508</v>
      </c>
      <c r="BW74" s="52" t="s">
        <v>1509</v>
      </c>
      <c r="BX74" s="52" t="s">
        <v>1469</v>
      </c>
      <c r="BY74" s="52" t="s">
        <v>1510</v>
      </c>
      <c r="CA74" s="52" t="s">
        <v>1511</v>
      </c>
      <c r="CC74" s="52" t="s">
        <v>1512</v>
      </c>
      <c r="CD74" s="52" t="s">
        <v>1513</v>
      </c>
    </row>
    <row r="75" spans="1:82" ht="18.75" x14ac:dyDescent="0.3">
      <c r="A75" s="205"/>
      <c r="B75" s="206"/>
      <c r="C75" s="197">
        <v>64</v>
      </c>
      <c r="D75" s="190"/>
      <c r="E75" s="13"/>
      <c r="F75" s="14"/>
      <c r="G75" s="123"/>
      <c r="H75" s="124"/>
      <c r="I75" s="130"/>
      <c r="J75" s="21"/>
      <c r="K75" s="134"/>
      <c r="L75" s="24"/>
      <c r="M75" s="372"/>
      <c r="N75" s="147" t="str">
        <f t="shared" si="47"/>
        <v/>
      </c>
      <c r="O75" s="23"/>
      <c r="P75" s="23"/>
      <c r="Q75" s="23"/>
      <c r="R75" s="23"/>
      <c r="S75" s="23"/>
      <c r="T75" s="24"/>
      <c r="U75" s="25"/>
      <c r="V75" s="28"/>
      <c r="W75" s="299"/>
      <c r="X75" s="296"/>
      <c r="Y75" s="149">
        <f t="shared" si="17"/>
        <v>0</v>
      </c>
      <c r="Z75" s="148">
        <f t="shared" si="18"/>
        <v>0</v>
      </c>
      <c r="AA75" s="306"/>
      <c r="AB75" s="377">
        <f t="shared" si="39"/>
        <v>0</v>
      </c>
      <c r="AC75" s="348"/>
      <c r="AD75" s="210" t="str">
        <f t="shared" si="19"/>
        <v/>
      </c>
      <c r="AE75" s="345">
        <f t="shared" si="40"/>
        <v>0</v>
      </c>
      <c r="AF75" s="318"/>
      <c r="AG75" s="317"/>
      <c r="AH75" s="315"/>
      <c r="AI75" s="150">
        <f t="shared" si="20"/>
        <v>0</v>
      </c>
      <c r="AJ75" s="151">
        <f t="shared" si="21"/>
        <v>0</v>
      </c>
      <c r="AK75" s="152">
        <f t="shared" si="33"/>
        <v>0</v>
      </c>
      <c r="AL75" s="153">
        <f t="shared" si="34"/>
        <v>0</v>
      </c>
      <c r="AM75" s="153">
        <f t="shared" si="35"/>
        <v>0</v>
      </c>
      <c r="AN75" s="153">
        <f t="shared" si="36"/>
        <v>0</v>
      </c>
      <c r="AO75" s="153">
        <f t="shared" si="37"/>
        <v>0</v>
      </c>
      <c r="AP75" s="587" t="str">
        <f t="shared" si="41"/>
        <v xml:space="preserve"> </v>
      </c>
      <c r="AQ75" s="590" t="str">
        <f t="shared" si="38"/>
        <v xml:space="preserve"> </v>
      </c>
      <c r="AR75" s="590" t="str">
        <f t="shared" si="42"/>
        <v xml:space="preserve"> </v>
      </c>
      <c r="AS75" s="590" t="str">
        <f t="shared" si="43"/>
        <v xml:space="preserve"> </v>
      </c>
      <c r="AT75" s="590" t="str">
        <f t="shared" si="44"/>
        <v xml:space="preserve"> </v>
      </c>
      <c r="AU75" s="590" t="str">
        <f t="shared" si="45"/>
        <v xml:space="preserve"> </v>
      </c>
      <c r="AV75" s="591" t="str">
        <f t="shared" si="46"/>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t="s">
        <v>1514</v>
      </c>
      <c r="BK75" s="52" t="s">
        <v>1515</v>
      </c>
      <c r="BM75" s="52" t="s">
        <v>1516</v>
      </c>
      <c r="BP75" s="52" t="s">
        <v>1517</v>
      </c>
      <c r="BQ75" s="52" t="s">
        <v>1518</v>
      </c>
      <c r="BT75" s="333" t="s">
        <v>1519</v>
      </c>
      <c r="BV75" s="52" t="s">
        <v>1520</v>
      </c>
      <c r="BW75" s="52" t="s">
        <v>1521</v>
      </c>
      <c r="BX75" s="52" t="s">
        <v>1522</v>
      </c>
      <c r="BY75" s="52" t="s">
        <v>1523</v>
      </c>
      <c r="CA75" s="52" t="s">
        <v>1524</v>
      </c>
      <c r="CC75" s="52" t="s">
        <v>1525</v>
      </c>
      <c r="CD75" s="52" t="s">
        <v>1526</v>
      </c>
    </row>
    <row r="76" spans="1:82" ht="18.75" x14ac:dyDescent="0.3">
      <c r="A76" s="205"/>
      <c r="B76" s="206"/>
      <c r="C76" s="198">
        <v>65</v>
      </c>
      <c r="D76" s="190"/>
      <c r="E76" s="13"/>
      <c r="F76" s="14"/>
      <c r="G76" s="123"/>
      <c r="H76" s="124"/>
      <c r="I76" s="130"/>
      <c r="J76" s="21"/>
      <c r="K76" s="134"/>
      <c r="L76" s="24"/>
      <c r="M76" s="372"/>
      <c r="N76" s="147" t="str">
        <f t="shared" si="47"/>
        <v/>
      </c>
      <c r="O76" s="23"/>
      <c r="P76" s="23"/>
      <c r="Q76" s="23"/>
      <c r="R76" s="23"/>
      <c r="S76" s="23"/>
      <c r="T76" s="24"/>
      <c r="U76" s="25"/>
      <c r="V76" s="28"/>
      <c r="W76" s="299"/>
      <c r="X76" s="296"/>
      <c r="Y76" s="149">
        <f t="shared" ref="Y76:Y139" si="49">V76+W76+X76</f>
        <v>0</v>
      </c>
      <c r="Z76" s="148">
        <f t="shared" si="18"/>
        <v>0</v>
      </c>
      <c r="AA76" s="306"/>
      <c r="AB76" s="377">
        <f t="shared" si="39"/>
        <v>0</v>
      </c>
      <c r="AC76" s="348"/>
      <c r="AD76" s="210" t="str">
        <f t="shared" ref="AD76:AD139" si="50">IF(F76="x",(0-((V76*10)+(W76*20))),"")</f>
        <v/>
      </c>
      <c r="AE76" s="345">
        <f t="shared" si="40"/>
        <v>0</v>
      </c>
      <c r="AF76" s="318"/>
      <c r="AG76" s="317"/>
      <c r="AH76" s="315"/>
      <c r="AI76" s="150">
        <f t="shared" si="20"/>
        <v>0</v>
      </c>
      <c r="AJ76" s="151">
        <f t="shared" ref="AJ76:AJ139" si="51">(X76*20)+Z76+AA76+AF76</f>
        <v>0</v>
      </c>
      <c r="AK76" s="152">
        <f t="shared" si="33"/>
        <v>0</v>
      </c>
      <c r="AL76" s="153">
        <f t="shared" si="34"/>
        <v>0</v>
      </c>
      <c r="AM76" s="153">
        <f t="shared" si="35"/>
        <v>0</v>
      </c>
      <c r="AN76" s="153">
        <f t="shared" si="36"/>
        <v>0</v>
      </c>
      <c r="AO76" s="153">
        <f t="shared" si="37"/>
        <v>0</v>
      </c>
      <c r="AP76" s="587" t="str">
        <f t="shared" si="41"/>
        <v xml:space="preserve"> </v>
      </c>
      <c r="AQ76" s="590" t="str">
        <f t="shared" si="38"/>
        <v xml:space="preserve"> </v>
      </c>
      <c r="AR76" s="590" t="str">
        <f t="shared" si="42"/>
        <v xml:space="preserve"> </v>
      </c>
      <c r="AS76" s="590" t="str">
        <f t="shared" si="43"/>
        <v xml:space="preserve"> </v>
      </c>
      <c r="AT76" s="590" t="str">
        <f t="shared" si="44"/>
        <v xml:space="preserve"> </v>
      </c>
      <c r="AU76" s="590" t="str">
        <f t="shared" si="45"/>
        <v xml:space="preserve"> </v>
      </c>
      <c r="AV76" s="591" t="str">
        <f t="shared" si="46"/>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1527</v>
      </c>
      <c r="BK76" s="52" t="s">
        <v>1528</v>
      </c>
      <c r="BM76" s="52" t="s">
        <v>1529</v>
      </c>
      <c r="BP76" s="52" t="s">
        <v>1530</v>
      </c>
      <c r="BQ76" s="52" t="s">
        <v>1531</v>
      </c>
      <c r="BT76" s="333" t="s">
        <v>1532</v>
      </c>
      <c r="BV76" s="52" t="s">
        <v>1533</v>
      </c>
      <c r="BW76" s="52" t="s">
        <v>1534</v>
      </c>
      <c r="BX76" s="52" t="s">
        <v>1455</v>
      </c>
      <c r="BY76" s="52" t="s">
        <v>1535</v>
      </c>
      <c r="CA76" s="52" t="s">
        <v>1536</v>
      </c>
      <c r="CC76" s="52" t="s">
        <v>1537</v>
      </c>
      <c r="CD76" s="52" t="s">
        <v>1538</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39"/>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1"/>
        <v xml:space="preserve"> </v>
      </c>
      <c r="AQ77" s="590" t="str">
        <f t="shared" ref="AQ77:AQ140" si="72">IF(AND(AH77&gt;4.99,AH77&lt;50),AH77," ")</f>
        <v xml:space="preserve"> </v>
      </c>
      <c r="AR77" s="590" t="str">
        <f t="shared" si="42"/>
        <v xml:space="preserve"> </v>
      </c>
      <c r="AS77" s="590" t="str">
        <f t="shared" si="43"/>
        <v xml:space="preserve"> </v>
      </c>
      <c r="AT77" s="590" t="str">
        <f t="shared" si="44"/>
        <v xml:space="preserve"> </v>
      </c>
      <c r="AU77" s="590" t="str">
        <f t="shared" si="45"/>
        <v xml:space="preserve"> </v>
      </c>
      <c r="AV77" s="591" t="str">
        <f t="shared" si="46"/>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1539</v>
      </c>
      <c r="BK77" s="52" t="s">
        <v>1540</v>
      </c>
      <c r="BM77" s="52" t="s">
        <v>1541</v>
      </c>
      <c r="BP77" s="52" t="s">
        <v>1542</v>
      </c>
      <c r="BQ77" s="52" t="s">
        <v>1543</v>
      </c>
      <c r="BT77" s="333" t="s">
        <v>1544</v>
      </c>
      <c r="BV77" s="52" t="s">
        <v>1545</v>
      </c>
      <c r="BW77" s="52" t="s">
        <v>1546</v>
      </c>
      <c r="BX77" s="52" t="s">
        <v>1469</v>
      </c>
      <c r="BY77" s="52" t="s">
        <v>1547</v>
      </c>
      <c r="CA77" s="52" t="s">
        <v>1548</v>
      </c>
      <c r="CC77" s="52" t="s">
        <v>1549</v>
      </c>
      <c r="CD77" s="52" t="s">
        <v>1550</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1551</v>
      </c>
      <c r="BK78" s="52" t="s">
        <v>1552</v>
      </c>
      <c r="BM78" s="52" t="s">
        <v>1553</v>
      </c>
      <c r="BP78" s="52" t="s">
        <v>1554</v>
      </c>
      <c r="BQ78" s="52" t="s">
        <v>1555</v>
      </c>
      <c r="BT78" s="333" t="s">
        <v>1556</v>
      </c>
      <c r="BV78" s="52" t="s">
        <v>1557</v>
      </c>
      <c r="BW78" s="52" t="s">
        <v>1558</v>
      </c>
      <c r="BX78" s="52" t="s">
        <v>1559</v>
      </c>
      <c r="BY78" s="52" t="s">
        <v>1560</v>
      </c>
      <c r="CA78" s="52" t="s">
        <v>1561</v>
      </c>
      <c r="CC78" s="52" t="s">
        <v>1562</v>
      </c>
      <c r="CD78" s="52" t="s">
        <v>1563</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1564</v>
      </c>
      <c r="BK79" s="52" t="s">
        <v>1565</v>
      </c>
      <c r="BM79" s="52" t="s">
        <v>1566</v>
      </c>
      <c r="BP79" s="52" t="s">
        <v>1567</v>
      </c>
      <c r="BQ79" s="52" t="s">
        <v>1568</v>
      </c>
      <c r="BT79" s="333" t="s">
        <v>1569</v>
      </c>
      <c r="BV79" s="52" t="s">
        <v>1570</v>
      </c>
      <c r="BW79" s="52" t="s">
        <v>1571</v>
      </c>
      <c r="BX79" s="52" t="s">
        <v>833</v>
      </c>
      <c r="BY79" s="52" t="s">
        <v>1572</v>
      </c>
      <c r="CA79" s="52" t="s">
        <v>1573</v>
      </c>
      <c r="CC79" s="52" t="s">
        <v>1574</v>
      </c>
      <c r="CD79" s="52" t="s">
        <v>1575</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1576</v>
      </c>
      <c r="BK80" s="52" t="s">
        <v>1577</v>
      </c>
      <c r="BM80" s="52" t="s">
        <v>1578</v>
      </c>
      <c r="BP80" s="52" t="s">
        <v>1579</v>
      </c>
      <c r="BQ80" s="52" t="s">
        <v>1580</v>
      </c>
      <c r="BT80" s="333" t="s">
        <v>1581</v>
      </c>
      <c r="BV80" s="52" t="s">
        <v>1582</v>
      </c>
      <c r="BW80" s="52" t="s">
        <v>1546</v>
      </c>
      <c r="BX80" s="52" t="s">
        <v>1441</v>
      </c>
      <c r="BY80" s="52" t="s">
        <v>1583</v>
      </c>
      <c r="CA80" s="52" t="s">
        <v>1584</v>
      </c>
      <c r="CC80" s="52" t="s">
        <v>1585</v>
      </c>
      <c r="CD80" s="52" t="s">
        <v>1586</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1587</v>
      </c>
      <c r="BK81" s="52" t="s">
        <v>1588</v>
      </c>
      <c r="BM81" s="52" t="s">
        <v>1589</v>
      </c>
      <c r="BP81" s="52" t="s">
        <v>1590</v>
      </c>
      <c r="BQ81" s="52" t="s">
        <v>1591</v>
      </c>
      <c r="BT81" s="333" t="s">
        <v>1592</v>
      </c>
      <c r="BV81" s="52" t="s">
        <v>1593</v>
      </c>
      <c r="BW81" s="52" t="s">
        <v>1594</v>
      </c>
      <c r="BX81" s="52" t="s">
        <v>1455</v>
      </c>
      <c r="BY81" s="52" t="s">
        <v>1387</v>
      </c>
      <c r="CA81" s="52" t="s">
        <v>1595</v>
      </c>
      <c r="CC81" s="52" t="s">
        <v>1596</v>
      </c>
      <c r="CD81" s="52" t="s">
        <v>1597</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1598</v>
      </c>
      <c r="BK82" s="52" t="s">
        <v>1599</v>
      </c>
      <c r="BM82" s="52" t="s">
        <v>1600</v>
      </c>
      <c r="BP82" s="52" t="s">
        <v>1601</v>
      </c>
      <c r="BQ82" s="52" t="s">
        <v>1602</v>
      </c>
      <c r="BT82" s="333" t="s">
        <v>1603</v>
      </c>
      <c r="BV82" s="52" t="s">
        <v>1604</v>
      </c>
      <c r="BW82" s="52" t="s">
        <v>1605</v>
      </c>
      <c r="BX82" s="52" t="s">
        <v>1469</v>
      </c>
      <c r="BY82" s="52" t="s">
        <v>1606</v>
      </c>
      <c r="CA82" s="52" t="s">
        <v>1607</v>
      </c>
      <c r="CC82" s="52" t="s">
        <v>1608</v>
      </c>
      <c r="CD82" s="52" t="s">
        <v>1609</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1610</v>
      </c>
      <c r="BK83" s="52" t="s">
        <v>1611</v>
      </c>
      <c r="BM83" s="52" t="s">
        <v>1612</v>
      </c>
      <c r="BP83" s="52" t="s">
        <v>1613</v>
      </c>
      <c r="BQ83" s="52" t="s">
        <v>1614</v>
      </c>
      <c r="BT83" s="333" t="s">
        <v>1615</v>
      </c>
      <c r="BV83" s="52" t="s">
        <v>1616</v>
      </c>
      <c r="BW83" s="52" t="s">
        <v>1617</v>
      </c>
      <c r="BX83" s="52" t="s">
        <v>1483</v>
      </c>
      <c r="BY83" s="52" t="s">
        <v>1618</v>
      </c>
      <c r="CA83" s="52" t="s">
        <v>1619</v>
      </c>
      <c r="CC83" s="52" t="s">
        <v>1620</v>
      </c>
      <c r="CD83" s="52" t="s">
        <v>1621</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1622</v>
      </c>
      <c r="BK84" s="52" t="s">
        <v>1623</v>
      </c>
      <c r="BM84" s="52" t="s">
        <v>1624</v>
      </c>
      <c r="BP84" s="52" t="s">
        <v>1625</v>
      </c>
      <c r="BQ84" s="52" t="s">
        <v>1626</v>
      </c>
      <c r="BT84" s="333" t="s">
        <v>1627</v>
      </c>
      <c r="BV84" s="52" t="s">
        <v>1628</v>
      </c>
      <c r="BW84" s="52" t="s">
        <v>1629</v>
      </c>
      <c r="BX84" s="52" t="s">
        <v>1455</v>
      </c>
      <c r="BY84" s="52" t="s">
        <v>1630</v>
      </c>
      <c r="CA84" s="52" t="s">
        <v>1631</v>
      </c>
      <c r="CC84" s="52" t="s">
        <v>1632</v>
      </c>
      <c r="CD84" s="52" t="s">
        <v>1633</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1634</v>
      </c>
      <c r="BK85" s="52" t="s">
        <v>1635</v>
      </c>
      <c r="BM85" s="52" t="s">
        <v>1636</v>
      </c>
      <c r="BP85" s="52" t="s">
        <v>1637</v>
      </c>
      <c r="BQ85" s="52" t="s">
        <v>1638</v>
      </c>
      <c r="BT85" s="333" t="s">
        <v>1639</v>
      </c>
      <c r="BV85" s="52" t="s">
        <v>1640</v>
      </c>
      <c r="BW85" s="52" t="s">
        <v>1641</v>
      </c>
      <c r="BX85" s="52" t="s">
        <v>1469</v>
      </c>
      <c r="BY85" s="52" t="s">
        <v>1642</v>
      </c>
      <c r="CA85" s="52" t="s">
        <v>1643</v>
      </c>
      <c r="CC85" s="52" t="s">
        <v>1644</v>
      </c>
      <c r="CD85" s="52" t="s">
        <v>1645</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1646</v>
      </c>
      <c r="BK86" s="52" t="s">
        <v>1647</v>
      </c>
      <c r="BM86" s="52" t="s">
        <v>1648</v>
      </c>
      <c r="BP86" s="52" t="s">
        <v>1649</v>
      </c>
      <c r="BQ86" s="52" t="s">
        <v>1650</v>
      </c>
      <c r="BT86" s="333" t="s">
        <v>1651</v>
      </c>
      <c r="BV86" s="52" t="s">
        <v>1652</v>
      </c>
      <c r="BW86" s="52" t="s">
        <v>1653</v>
      </c>
      <c r="BX86" s="52" t="s">
        <v>1654</v>
      </c>
      <c r="BY86" s="52" t="s">
        <v>1655</v>
      </c>
      <c r="CA86" s="52" t="s">
        <v>1607</v>
      </c>
      <c r="CC86" s="52" t="s">
        <v>1656</v>
      </c>
      <c r="CD86" s="52" t="s">
        <v>1657</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1658</v>
      </c>
      <c r="BK87" s="52" t="s">
        <v>1659</v>
      </c>
      <c r="BM87" s="52" t="s">
        <v>1660</v>
      </c>
      <c r="BP87" s="52" t="s">
        <v>1661</v>
      </c>
      <c r="BQ87" s="52" t="s">
        <v>1662</v>
      </c>
      <c r="BT87" s="335" t="s">
        <v>1663</v>
      </c>
      <c r="BV87" s="52" t="s">
        <v>1664</v>
      </c>
      <c r="BW87" s="52" t="s">
        <v>1641</v>
      </c>
      <c r="BX87" s="52" t="s">
        <v>833</v>
      </c>
      <c r="BY87" s="52" t="s">
        <v>1510</v>
      </c>
      <c r="CA87" s="52" t="s">
        <v>1665</v>
      </c>
      <c r="CC87" s="52" t="s">
        <v>1666</v>
      </c>
      <c r="CD87" s="52" t="s">
        <v>1667</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1668</v>
      </c>
      <c r="BK88" s="52" t="s">
        <v>1669</v>
      </c>
      <c r="BM88" s="52" t="s">
        <v>1670</v>
      </c>
      <c r="BP88" s="52" t="s">
        <v>1671</v>
      </c>
      <c r="BQ88" s="52" t="s">
        <v>1672</v>
      </c>
      <c r="BT88" s="335" t="s">
        <v>1673</v>
      </c>
      <c r="BV88" s="52" t="s">
        <v>1674</v>
      </c>
      <c r="BW88" s="52" t="s">
        <v>1675</v>
      </c>
      <c r="BX88" s="52" t="s">
        <v>1455</v>
      </c>
      <c r="BY88" s="52" t="s">
        <v>1497</v>
      </c>
      <c r="CA88" s="52" t="s">
        <v>1676</v>
      </c>
      <c r="CC88" s="52" t="s">
        <v>1677</v>
      </c>
      <c r="CD88" s="52" t="s">
        <v>1678</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1679</v>
      </c>
      <c r="BK89" s="52" t="s">
        <v>1680</v>
      </c>
      <c r="BM89" s="52" t="s">
        <v>1681</v>
      </c>
      <c r="BP89" s="52" t="s">
        <v>1682</v>
      </c>
      <c r="BQ89" s="52" t="s">
        <v>1683</v>
      </c>
      <c r="BT89" s="335" t="s">
        <v>1684</v>
      </c>
      <c r="BV89" s="52" t="s">
        <v>1685</v>
      </c>
      <c r="BW89" s="52" t="s">
        <v>1686</v>
      </c>
      <c r="BX89" s="52" t="s">
        <v>1469</v>
      </c>
      <c r="BY89" s="52" t="s">
        <v>1687</v>
      </c>
      <c r="CA89" s="52" t="s">
        <v>1688</v>
      </c>
      <c r="CC89" s="52" t="s">
        <v>1689</v>
      </c>
      <c r="CD89" s="52" t="s">
        <v>1690</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1691</v>
      </c>
      <c r="BK90" s="52" t="s">
        <v>1692</v>
      </c>
      <c r="BM90" s="52" t="s">
        <v>1693</v>
      </c>
      <c r="BP90" s="52" t="s">
        <v>1694</v>
      </c>
      <c r="BQ90" s="52" t="s">
        <v>1695</v>
      </c>
      <c r="BT90" s="335" t="s">
        <v>1696</v>
      </c>
      <c r="BV90" s="52" t="s">
        <v>1697</v>
      </c>
      <c r="BW90" s="52" t="s">
        <v>1698</v>
      </c>
      <c r="BX90" s="52" t="s">
        <v>1699</v>
      </c>
      <c r="BY90" s="52" t="s">
        <v>1700</v>
      </c>
      <c r="CA90" s="52" t="s">
        <v>1701</v>
      </c>
      <c r="CC90" s="52" t="s">
        <v>1702</v>
      </c>
      <c r="CD90" s="52" t="s">
        <v>1703</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1704</v>
      </c>
      <c r="BK91" s="52" t="s">
        <v>1705</v>
      </c>
      <c r="BM91" s="52" t="s">
        <v>1706</v>
      </c>
      <c r="BP91" s="52" t="s">
        <v>1707</v>
      </c>
      <c r="BQ91" s="52" t="s">
        <v>1708</v>
      </c>
      <c r="BT91" s="335" t="s">
        <v>1709</v>
      </c>
      <c r="BV91" s="52" t="s">
        <v>1710</v>
      </c>
      <c r="BW91" s="52" t="s">
        <v>1711</v>
      </c>
      <c r="BX91" s="52" t="s">
        <v>833</v>
      </c>
      <c r="BY91" s="52" t="s">
        <v>1687</v>
      </c>
      <c r="CA91" s="52" t="s">
        <v>1712</v>
      </c>
      <c r="CC91" s="52" t="s">
        <v>1713</v>
      </c>
      <c r="CD91" s="52" t="s">
        <v>1714</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1715</v>
      </c>
      <c r="BK92" s="52" t="s">
        <v>1716</v>
      </c>
      <c r="BM92" s="52" t="s">
        <v>1717</v>
      </c>
      <c r="BP92" s="52" t="s">
        <v>1718</v>
      </c>
      <c r="BQ92" s="52" t="s">
        <v>1719</v>
      </c>
      <c r="BT92" s="335" t="s">
        <v>1720</v>
      </c>
      <c r="BV92" s="52" t="s">
        <v>1721</v>
      </c>
      <c r="BW92" s="52" t="s">
        <v>1722</v>
      </c>
      <c r="BX92" s="52" t="s">
        <v>1723</v>
      </c>
      <c r="BY92" s="52" t="s">
        <v>1724</v>
      </c>
      <c r="CA92" s="52" t="s">
        <v>1725</v>
      </c>
      <c r="CC92" s="52" t="s">
        <v>1726</v>
      </c>
      <c r="CD92" s="52" t="s">
        <v>1727</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1728</v>
      </c>
      <c r="BK93" s="52" t="s">
        <v>1729</v>
      </c>
      <c r="BM93" s="52" t="s">
        <v>1730</v>
      </c>
      <c r="BP93" s="52" t="s">
        <v>1731</v>
      </c>
      <c r="BQ93" s="52" t="s">
        <v>1732</v>
      </c>
      <c r="BT93" s="335" t="s">
        <v>1733</v>
      </c>
      <c r="BV93" s="52" t="s">
        <v>1734</v>
      </c>
      <c r="BW93" s="52" t="s">
        <v>1698</v>
      </c>
      <c r="BX93" s="52" t="s">
        <v>1735</v>
      </c>
      <c r="BY93" s="52" t="s">
        <v>1736</v>
      </c>
      <c r="CA93" s="52" t="s">
        <v>1737</v>
      </c>
      <c r="CC93" s="52" t="s">
        <v>1738</v>
      </c>
      <c r="CD93" s="52" t="s">
        <v>1739</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1740</v>
      </c>
      <c r="BK94" s="52" t="s">
        <v>1741</v>
      </c>
      <c r="BM94" s="52" t="s">
        <v>1742</v>
      </c>
      <c r="BP94" s="52" t="s">
        <v>1743</v>
      </c>
      <c r="BQ94" s="52" t="s">
        <v>1744</v>
      </c>
      <c r="BT94" s="333" t="s">
        <v>1745</v>
      </c>
      <c r="BV94" s="52" t="s">
        <v>1746</v>
      </c>
      <c r="BW94" s="52" t="s">
        <v>1747</v>
      </c>
      <c r="BX94" s="52" t="s">
        <v>1748</v>
      </c>
      <c r="BY94" s="52" t="s">
        <v>1749</v>
      </c>
      <c r="CA94" s="52" t="s">
        <v>1750</v>
      </c>
      <c r="CC94" s="52" t="s">
        <v>1751</v>
      </c>
      <c r="CD94" s="52" t="s">
        <v>1752</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1753</v>
      </c>
      <c r="BK95" s="52" t="s">
        <v>1754</v>
      </c>
      <c r="BM95" s="52" t="s">
        <v>1755</v>
      </c>
      <c r="BP95" s="52" t="s">
        <v>1756</v>
      </c>
      <c r="BQ95" s="52" t="s">
        <v>1580</v>
      </c>
      <c r="BT95" s="52"/>
      <c r="BV95" s="52" t="s">
        <v>1757</v>
      </c>
      <c r="BW95" s="52" t="s">
        <v>1758</v>
      </c>
      <c r="BX95" s="52" t="s">
        <v>1759</v>
      </c>
      <c r="BY95" s="52" t="s">
        <v>1760</v>
      </c>
      <c r="CA95" s="52" t="s">
        <v>1761</v>
      </c>
      <c r="CC95" s="52" t="s">
        <v>1762</v>
      </c>
      <c r="CD95" s="52" t="s">
        <v>1763</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1764</v>
      </c>
      <c r="BK96" s="52" t="s">
        <v>1765</v>
      </c>
      <c r="BM96" s="52" t="s">
        <v>1766</v>
      </c>
      <c r="BP96" s="52" t="s">
        <v>1767</v>
      </c>
      <c r="BQ96" s="52" t="s">
        <v>1768</v>
      </c>
      <c r="BT96" s="52"/>
      <c r="BV96" s="52" t="s">
        <v>1769</v>
      </c>
      <c r="BW96" s="52" t="s">
        <v>1770</v>
      </c>
      <c r="BX96" s="52" t="s">
        <v>1771</v>
      </c>
      <c r="BY96" s="52" t="s">
        <v>1772</v>
      </c>
      <c r="CA96" s="52" t="s">
        <v>1773</v>
      </c>
      <c r="CC96" s="52" t="s">
        <v>1774</v>
      </c>
      <c r="CD96" s="52" t="s">
        <v>1775</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1776</v>
      </c>
      <c r="BK97" s="52" t="s">
        <v>1777</v>
      </c>
      <c r="BM97" s="52" t="s">
        <v>1778</v>
      </c>
      <c r="BP97" s="52" t="s">
        <v>1779</v>
      </c>
      <c r="BQ97" s="52" t="s">
        <v>1780</v>
      </c>
      <c r="BT97" s="52"/>
      <c r="BV97" s="52" t="s">
        <v>1781</v>
      </c>
      <c r="BW97" s="52" t="s">
        <v>1782</v>
      </c>
      <c r="BX97" s="52" t="s">
        <v>1783</v>
      </c>
      <c r="BY97" s="52" t="s">
        <v>1387</v>
      </c>
      <c r="CA97" s="52" t="s">
        <v>1784</v>
      </c>
      <c r="CC97" s="52" t="s">
        <v>1785</v>
      </c>
      <c r="CD97" s="52" t="s">
        <v>1786</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1787</v>
      </c>
      <c r="BK98" s="52" t="s">
        <v>1788</v>
      </c>
      <c r="BM98" s="52" t="s">
        <v>1789</v>
      </c>
      <c r="BP98" s="52" t="s">
        <v>1790</v>
      </c>
      <c r="BQ98" s="52" t="s">
        <v>1791</v>
      </c>
      <c r="BT98" s="52"/>
      <c r="BV98" s="52" t="s">
        <v>1792</v>
      </c>
      <c r="BW98" s="52" t="s">
        <v>1793</v>
      </c>
      <c r="BX98" s="52" t="s">
        <v>833</v>
      </c>
      <c r="BY98" s="52" t="s">
        <v>1794</v>
      </c>
      <c r="CA98" s="52" t="s">
        <v>1795</v>
      </c>
      <c r="CC98" s="52" t="s">
        <v>1796</v>
      </c>
      <c r="CD98" s="52" t="s">
        <v>1797</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1798</v>
      </c>
      <c r="BK99" s="52" t="s">
        <v>1799</v>
      </c>
      <c r="BM99" s="52" t="s">
        <v>1800</v>
      </c>
      <c r="BP99" s="52" t="s">
        <v>1801</v>
      </c>
      <c r="BQ99" s="52" t="s">
        <v>1802</v>
      </c>
      <c r="BT99" s="52"/>
      <c r="BV99" s="52" t="s">
        <v>1803</v>
      </c>
      <c r="BW99" s="52" t="s">
        <v>1804</v>
      </c>
      <c r="BX99" s="52" t="s">
        <v>1805</v>
      </c>
      <c r="BY99" s="52" t="s">
        <v>1415</v>
      </c>
      <c r="CA99" s="52" t="s">
        <v>1643</v>
      </c>
      <c r="CC99" s="52" t="s">
        <v>1806</v>
      </c>
      <c r="CD99" s="52" t="s">
        <v>1807</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1808</v>
      </c>
      <c r="BK100" s="52" t="s">
        <v>1809</v>
      </c>
      <c r="BM100" s="52" t="s">
        <v>1810</v>
      </c>
      <c r="BP100" s="52" t="s">
        <v>1811</v>
      </c>
      <c r="BQ100" s="52" t="s">
        <v>1812</v>
      </c>
      <c r="BT100" s="52"/>
      <c r="BV100" s="52" t="s">
        <v>1813</v>
      </c>
      <c r="BW100" s="52" t="s">
        <v>1814</v>
      </c>
      <c r="BX100" s="52" t="s">
        <v>1815</v>
      </c>
      <c r="BY100" s="52" t="s">
        <v>1442</v>
      </c>
      <c r="CA100" s="52" t="s">
        <v>1607</v>
      </c>
      <c r="CC100" s="52" t="s">
        <v>1816</v>
      </c>
      <c r="CD100" s="52" t="s">
        <v>1817</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1818</v>
      </c>
      <c r="BK101" s="52" t="s">
        <v>1819</v>
      </c>
      <c r="BM101" s="52" t="s">
        <v>1820</v>
      </c>
      <c r="BP101" s="52" t="s">
        <v>1821</v>
      </c>
      <c r="BQ101" s="52" t="s">
        <v>1822</v>
      </c>
      <c r="BT101" s="52"/>
      <c r="BV101" s="52" t="s">
        <v>1823</v>
      </c>
      <c r="BW101" s="52" t="s">
        <v>1824</v>
      </c>
      <c r="BX101" s="52" t="s">
        <v>1825</v>
      </c>
      <c r="BY101" s="52" t="s">
        <v>1826</v>
      </c>
      <c r="CA101" s="52" t="s">
        <v>1665</v>
      </c>
      <c r="CC101" s="52" t="s">
        <v>1827</v>
      </c>
      <c r="CD101" s="52" t="s">
        <v>1828</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1829</v>
      </c>
      <c r="BK102" s="52" t="s">
        <v>1830</v>
      </c>
      <c r="BM102" s="52" t="s">
        <v>1831</v>
      </c>
      <c r="BP102" s="52" t="s">
        <v>1832</v>
      </c>
      <c r="BQ102" s="52" t="s">
        <v>1833</v>
      </c>
      <c r="BT102" s="52"/>
      <c r="BV102" s="52" t="s">
        <v>1834</v>
      </c>
      <c r="BW102" s="52" t="s">
        <v>1835</v>
      </c>
      <c r="BX102" s="52" t="s">
        <v>1836</v>
      </c>
      <c r="BY102" s="52" t="s">
        <v>1484</v>
      </c>
      <c r="CA102" s="52" t="s">
        <v>1837</v>
      </c>
      <c r="CC102" s="52" t="s">
        <v>1838</v>
      </c>
      <c r="CD102" s="52" t="s">
        <v>1839</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1840</v>
      </c>
      <c r="BK103" s="52" t="s">
        <v>1841</v>
      </c>
      <c r="BM103" s="52" t="s">
        <v>1820</v>
      </c>
      <c r="BP103" s="52" t="s">
        <v>1842</v>
      </c>
      <c r="BQ103" s="52" t="s">
        <v>1843</v>
      </c>
      <c r="BT103" s="52"/>
      <c r="BV103" s="52" t="s">
        <v>1844</v>
      </c>
      <c r="BW103" s="52" t="s">
        <v>1845</v>
      </c>
      <c r="BX103" s="52" t="s">
        <v>1846</v>
      </c>
      <c r="BY103" s="52" t="s">
        <v>1497</v>
      </c>
      <c r="CA103" s="52" t="s">
        <v>1847</v>
      </c>
      <c r="CC103" s="52" t="s">
        <v>1848</v>
      </c>
      <c r="CD103" s="52" t="s">
        <v>1849</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1850</v>
      </c>
      <c r="BK104" s="52" t="s">
        <v>1851</v>
      </c>
      <c r="BM104" s="52" t="s">
        <v>1820</v>
      </c>
      <c r="BP104" s="52" t="s">
        <v>1852</v>
      </c>
      <c r="BQ104" s="52" t="s">
        <v>1853</v>
      </c>
      <c r="BT104" s="52"/>
      <c r="BV104" s="52" t="s">
        <v>1854</v>
      </c>
      <c r="BW104" s="52" t="s">
        <v>1855</v>
      </c>
      <c r="BX104" s="52" t="s">
        <v>1856</v>
      </c>
      <c r="BY104" s="52" t="s">
        <v>1510</v>
      </c>
      <c r="CA104" s="52" t="s">
        <v>1643</v>
      </c>
      <c r="CC104" s="52" t="s">
        <v>1857</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t="s">
        <v>1858</v>
      </c>
      <c r="BK105" s="52" t="s">
        <v>1859</v>
      </c>
      <c r="BM105" s="52" t="s">
        <v>1831</v>
      </c>
      <c r="BP105" s="52" t="s">
        <v>1860</v>
      </c>
      <c r="BQ105" s="52" t="s">
        <v>1861</v>
      </c>
      <c r="BT105" s="52"/>
      <c r="BV105" s="52" t="s">
        <v>1862</v>
      </c>
      <c r="BW105" s="52" t="s">
        <v>1863</v>
      </c>
      <c r="BX105" s="52" t="s">
        <v>1864</v>
      </c>
      <c r="BY105" s="52" t="s">
        <v>1865</v>
      </c>
      <c r="CA105" s="52" t="s">
        <v>1607</v>
      </c>
      <c r="CC105" s="52" t="s">
        <v>1866</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1867</v>
      </c>
      <c r="BK106" s="52" t="s">
        <v>1868</v>
      </c>
      <c r="BP106" s="52" t="s">
        <v>1869</v>
      </c>
      <c r="BQ106" s="52" t="s">
        <v>1870</v>
      </c>
      <c r="BT106" s="52"/>
      <c r="BV106" s="52" t="s">
        <v>1871</v>
      </c>
      <c r="BW106" s="52" t="s">
        <v>1872</v>
      </c>
      <c r="BX106" s="52" t="s">
        <v>1873</v>
      </c>
      <c r="BY106" s="52" t="s">
        <v>1874</v>
      </c>
      <c r="CA106" s="52" t="s">
        <v>1665</v>
      </c>
      <c r="CC106" s="52" t="s">
        <v>1875</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1876</v>
      </c>
      <c r="BK107" s="52" t="s">
        <v>1877</v>
      </c>
      <c r="BP107" s="52" t="s">
        <v>1878</v>
      </c>
      <c r="BQ107" s="52" t="s">
        <v>1879</v>
      </c>
      <c r="BT107" s="52"/>
      <c r="BV107" s="52" t="s">
        <v>1880</v>
      </c>
      <c r="BW107" s="52" t="s">
        <v>1881</v>
      </c>
      <c r="BX107" s="52" t="s">
        <v>1882</v>
      </c>
      <c r="BY107" s="52" t="s">
        <v>1883</v>
      </c>
      <c r="CA107" s="52" t="s">
        <v>1884</v>
      </c>
      <c r="CC107" s="52" t="s">
        <v>1885</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1886</v>
      </c>
      <c r="BK108" s="52" t="s">
        <v>1887</v>
      </c>
      <c r="BP108" s="52" t="s">
        <v>1888</v>
      </c>
      <c r="BQ108" s="52" t="s">
        <v>1889</v>
      </c>
      <c r="BT108" s="52"/>
      <c r="BV108" s="52" t="s">
        <v>1890</v>
      </c>
      <c r="BW108" s="52" t="s">
        <v>1891</v>
      </c>
      <c r="BX108" s="52" t="s">
        <v>1892</v>
      </c>
      <c r="BY108" s="52" t="s">
        <v>1893</v>
      </c>
      <c r="CA108" s="52" t="s">
        <v>1894</v>
      </c>
      <c r="CC108" s="52" t="s">
        <v>1895</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t="s">
        <v>1896</v>
      </c>
      <c r="BK109" s="52" t="s">
        <v>1897</v>
      </c>
      <c r="BP109" s="52" t="s">
        <v>1898</v>
      </c>
      <c r="BQ109" s="52" t="s">
        <v>1899</v>
      </c>
      <c r="BT109" s="52"/>
      <c r="BV109" s="52" t="s">
        <v>1900</v>
      </c>
      <c r="BW109" s="52" t="s">
        <v>1901</v>
      </c>
      <c r="BX109" s="52" t="s">
        <v>1902</v>
      </c>
      <c r="BY109" s="52" t="s">
        <v>1387</v>
      </c>
      <c r="CA109" s="52" t="s">
        <v>1903</v>
      </c>
      <c r="CC109" s="52" t="s">
        <v>1904</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1905</v>
      </c>
      <c r="BK110" s="52" t="s">
        <v>1906</v>
      </c>
      <c r="BP110" s="52" t="s">
        <v>1907</v>
      </c>
      <c r="BQ110" s="52" t="s">
        <v>1833</v>
      </c>
      <c r="BT110" s="52"/>
      <c r="BV110" s="52" t="s">
        <v>1908</v>
      </c>
      <c r="BW110" s="52" t="s">
        <v>1909</v>
      </c>
      <c r="BX110" s="52" t="s">
        <v>1882</v>
      </c>
      <c r="BY110" s="52" t="s">
        <v>1910</v>
      </c>
      <c r="CA110" s="52" t="s">
        <v>1911</v>
      </c>
      <c r="CC110" s="52" t="s">
        <v>1912</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1913</v>
      </c>
      <c r="BK111" s="52" t="s">
        <v>1914</v>
      </c>
      <c r="BP111" s="52" t="s">
        <v>1915</v>
      </c>
      <c r="BQ111" s="52" t="s">
        <v>1916</v>
      </c>
      <c r="BT111" s="52"/>
      <c r="BV111" s="52" t="s">
        <v>1917</v>
      </c>
      <c r="BW111" s="52" t="s">
        <v>1918</v>
      </c>
      <c r="BX111" s="52" t="s">
        <v>1892</v>
      </c>
      <c r="BY111" s="52" t="s">
        <v>1415</v>
      </c>
      <c r="CA111" s="52" t="s">
        <v>1919</v>
      </c>
      <c r="CC111" s="52" t="s">
        <v>1920</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1921</v>
      </c>
      <c r="BK112" s="52" t="s">
        <v>1922</v>
      </c>
      <c r="BP112" s="52" t="s">
        <v>1923</v>
      </c>
      <c r="BQ112" s="52" t="s">
        <v>1924</v>
      </c>
      <c r="BT112" s="52"/>
      <c r="BV112" s="52" t="s">
        <v>1925</v>
      </c>
      <c r="BW112" s="52" t="s">
        <v>1926</v>
      </c>
      <c r="BX112" s="52" t="s">
        <v>1927</v>
      </c>
      <c r="BY112" s="52" t="s">
        <v>1442</v>
      </c>
      <c r="CA112" s="52" t="s">
        <v>1928</v>
      </c>
      <c r="CC112" s="52" t="s">
        <v>1929</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1930</v>
      </c>
      <c r="BK113" s="52" t="s">
        <v>1931</v>
      </c>
      <c r="BP113" s="52" t="s">
        <v>1932</v>
      </c>
      <c r="BQ113" s="52" t="s">
        <v>1933</v>
      </c>
      <c r="BT113" s="52"/>
      <c r="BV113" s="52" t="s">
        <v>1934</v>
      </c>
      <c r="BW113" s="52" t="s">
        <v>1935</v>
      </c>
      <c r="BX113" s="52" t="s">
        <v>1864</v>
      </c>
      <c r="BY113" s="52" t="s">
        <v>1936</v>
      </c>
      <c r="CA113" s="52" t="s">
        <v>1937</v>
      </c>
      <c r="CC113" s="52" t="s">
        <v>1938</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1939</v>
      </c>
      <c r="BK114" s="52" t="s">
        <v>1940</v>
      </c>
      <c r="BP114" s="52" t="s">
        <v>1941</v>
      </c>
      <c r="BQ114" s="52" t="s">
        <v>1942</v>
      </c>
      <c r="BT114" s="52"/>
      <c r="BV114" s="52" t="s">
        <v>1943</v>
      </c>
      <c r="BW114" s="52"/>
      <c r="BX114" s="52" t="s">
        <v>1944</v>
      </c>
      <c r="BY114" s="52" t="s">
        <v>1484</v>
      </c>
      <c r="CA114" s="52" t="s">
        <v>1945</v>
      </c>
      <c r="CC114" s="52" t="s">
        <v>1946</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1947</v>
      </c>
      <c r="BK115" s="52" t="s">
        <v>1948</v>
      </c>
      <c r="BP115" s="52" t="s">
        <v>1949</v>
      </c>
      <c r="BQ115" s="52" t="s">
        <v>1950</v>
      </c>
      <c r="BT115" s="52"/>
      <c r="BV115" s="52" t="s">
        <v>1951</v>
      </c>
      <c r="BW115" s="52"/>
      <c r="BX115" s="52" t="s">
        <v>1882</v>
      </c>
      <c r="BY115" s="52" t="s">
        <v>1952</v>
      </c>
      <c r="CA115" s="52" t="s">
        <v>1953</v>
      </c>
      <c r="CC115" s="52" t="s">
        <v>1954</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1955</v>
      </c>
      <c r="BK116" s="52" t="s">
        <v>1956</v>
      </c>
      <c r="BP116" s="52" t="s">
        <v>1957</v>
      </c>
      <c r="BQ116" s="52" t="s">
        <v>1958</v>
      </c>
      <c r="BT116" s="52"/>
      <c r="BV116" s="52" t="s">
        <v>1959</v>
      </c>
      <c r="BW116" s="52"/>
      <c r="BX116" s="52" t="s">
        <v>1892</v>
      </c>
      <c r="BY116" s="52" t="s">
        <v>1510</v>
      </c>
      <c r="CA116" s="52" t="s">
        <v>1643</v>
      </c>
      <c r="CC116" s="52" t="s">
        <v>1960</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1961</v>
      </c>
      <c r="BK117" s="52" t="s">
        <v>1962</v>
      </c>
      <c r="BP117" s="52" t="s">
        <v>1963</v>
      </c>
      <c r="BQ117" s="52" t="s">
        <v>1964</v>
      </c>
      <c r="BT117" s="52"/>
      <c r="BV117" s="52" t="s">
        <v>1965</v>
      </c>
      <c r="BW117" s="52"/>
      <c r="BX117" s="52" t="s">
        <v>1966</v>
      </c>
      <c r="BY117" s="52" t="s">
        <v>1967</v>
      </c>
      <c r="CA117" s="52" t="s">
        <v>1968</v>
      </c>
      <c r="CC117" s="52" t="s">
        <v>1969</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1970</v>
      </c>
      <c r="BK118" s="52" t="s">
        <v>1971</v>
      </c>
      <c r="BP118" s="52" t="s">
        <v>1972</v>
      </c>
      <c r="BQ118" s="52" t="s">
        <v>1973</v>
      </c>
      <c r="BT118" s="52"/>
      <c r="BV118" s="52" t="s">
        <v>1974</v>
      </c>
      <c r="BW118" s="52"/>
      <c r="BX118" s="52" t="s">
        <v>1975</v>
      </c>
      <c r="BY118" s="52" t="s">
        <v>1976</v>
      </c>
      <c r="CA118" s="52" t="s">
        <v>1977</v>
      </c>
      <c r="CC118" s="52" t="s">
        <v>1978</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1979</v>
      </c>
      <c r="BK119" s="52" t="s">
        <v>1980</v>
      </c>
      <c r="BP119" s="52" t="s">
        <v>1981</v>
      </c>
      <c r="BQ119" s="52" t="s">
        <v>1982</v>
      </c>
      <c r="BT119" s="52"/>
      <c r="BV119" s="52" t="s">
        <v>1983</v>
      </c>
      <c r="BW119" s="52"/>
      <c r="BX119" s="52" t="s">
        <v>1864</v>
      </c>
      <c r="BY119" s="52" t="s">
        <v>1984</v>
      </c>
      <c r="CA119" s="52" t="s">
        <v>1985</v>
      </c>
      <c r="CC119" s="52" t="s">
        <v>1986</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1987</v>
      </c>
      <c r="BK120" s="52" t="s">
        <v>1988</v>
      </c>
      <c r="BP120" s="52" t="s">
        <v>1989</v>
      </c>
      <c r="BQ120" s="52" t="s">
        <v>1990</v>
      </c>
      <c r="BT120" s="52"/>
      <c r="BV120" s="52" t="s">
        <v>1991</v>
      </c>
      <c r="BW120" s="52"/>
      <c r="BX120" s="52" t="s">
        <v>1992</v>
      </c>
      <c r="BY120" s="52" t="s">
        <v>1993</v>
      </c>
      <c r="CA120" s="52" t="s">
        <v>1994</v>
      </c>
      <c r="CC120" s="52" t="s">
        <v>1995</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1996</v>
      </c>
      <c r="BK121" s="52" t="s">
        <v>1997</v>
      </c>
      <c r="BP121" s="52" t="s">
        <v>1998</v>
      </c>
      <c r="BQ121" s="52" t="s">
        <v>1999</v>
      </c>
      <c r="BT121" s="52"/>
      <c r="BV121" s="52" t="s">
        <v>2000</v>
      </c>
      <c r="BW121" s="52"/>
      <c r="BX121" s="52" t="s">
        <v>1882</v>
      </c>
      <c r="BY121" s="52" t="s">
        <v>2001</v>
      </c>
      <c r="CA121" s="52" t="s">
        <v>2002</v>
      </c>
      <c r="CC121" s="52" t="s">
        <v>2003</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2004</v>
      </c>
      <c r="BK122" s="52" t="s">
        <v>2005</v>
      </c>
      <c r="BP122" s="52" t="s">
        <v>2006</v>
      </c>
      <c r="BQ122" s="52" t="s">
        <v>2007</v>
      </c>
      <c r="BT122" s="52"/>
      <c r="BV122" s="52" t="s">
        <v>2008</v>
      </c>
      <c r="BW122" s="52"/>
      <c r="BX122" s="52" t="s">
        <v>1892</v>
      </c>
      <c r="BY122" s="52" t="s">
        <v>2009</v>
      </c>
      <c r="CA122" s="52" t="s">
        <v>2010</v>
      </c>
      <c r="CC122" s="52" t="s">
        <v>2011</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2012</v>
      </c>
      <c r="BK123" s="52" t="s">
        <v>2013</v>
      </c>
      <c r="BP123" s="52" t="s">
        <v>2014</v>
      </c>
      <c r="BQ123" s="52" t="s">
        <v>2015</v>
      </c>
      <c r="BT123" s="52"/>
      <c r="BV123" s="52" t="s">
        <v>2016</v>
      </c>
      <c r="BW123" s="52"/>
      <c r="BX123" s="52" t="s">
        <v>2017</v>
      </c>
      <c r="BY123" s="52" t="s">
        <v>2018</v>
      </c>
      <c r="CA123" s="52" t="s">
        <v>2019</v>
      </c>
      <c r="CC123" s="52" t="s">
        <v>2020</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2021</v>
      </c>
      <c r="BK124" s="52" t="s">
        <v>2022</v>
      </c>
      <c r="BP124" s="52" t="s">
        <v>2023</v>
      </c>
      <c r="BQ124" s="52" t="s">
        <v>2024</v>
      </c>
      <c r="BT124" s="52"/>
      <c r="BV124" s="52" t="s">
        <v>2025</v>
      </c>
      <c r="BW124" s="52"/>
      <c r="BX124" s="52" t="s">
        <v>2026</v>
      </c>
      <c r="BY124" s="52" t="s">
        <v>2027</v>
      </c>
      <c r="CA124" s="52" t="s">
        <v>2028</v>
      </c>
      <c r="CC124" s="52" t="s">
        <v>2029</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2030</v>
      </c>
      <c r="BK125" s="52" t="s">
        <v>2031</v>
      </c>
      <c r="BP125" s="52" t="s">
        <v>2032</v>
      </c>
      <c r="BQ125" s="52" t="s">
        <v>2033</v>
      </c>
      <c r="BT125" s="52"/>
      <c r="BV125" s="52" t="s">
        <v>2034</v>
      </c>
      <c r="BW125" s="52"/>
      <c r="BX125" s="52" t="s">
        <v>833</v>
      </c>
      <c r="BY125" s="52" t="s">
        <v>2035</v>
      </c>
      <c r="CA125" s="52" t="s">
        <v>2036</v>
      </c>
      <c r="CC125" s="52" t="s">
        <v>2003</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2037</v>
      </c>
      <c r="BK126" s="52" t="s">
        <v>2038</v>
      </c>
      <c r="BP126" s="52" t="s">
        <v>2039</v>
      </c>
      <c r="BQ126" s="52" t="s">
        <v>2040</v>
      </c>
      <c r="BT126" s="52"/>
      <c r="BV126" s="52" t="s">
        <v>2041</v>
      </c>
      <c r="BW126" s="52"/>
      <c r="BX126" s="52" t="s">
        <v>2042</v>
      </c>
      <c r="BY126" s="52" t="s">
        <v>2043</v>
      </c>
      <c r="CA126" s="52" t="s">
        <v>2044</v>
      </c>
      <c r="CC126" s="52" t="s">
        <v>2045</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2046</v>
      </c>
      <c r="BK127" s="52" t="s">
        <v>2047</v>
      </c>
      <c r="BP127" s="52" t="s">
        <v>2048</v>
      </c>
      <c r="BQ127" s="52" t="s">
        <v>2049</v>
      </c>
      <c r="BT127" s="52"/>
      <c r="BV127" s="52" t="s">
        <v>2050</v>
      </c>
      <c r="BW127" s="52"/>
      <c r="BX127" s="52" t="s">
        <v>2051</v>
      </c>
      <c r="BY127" s="52" t="s">
        <v>2052</v>
      </c>
      <c r="CA127" s="52" t="s">
        <v>2053</v>
      </c>
      <c r="CC127" s="52" t="s">
        <v>2054</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2055</v>
      </c>
      <c r="BK128" s="52" t="s">
        <v>2056</v>
      </c>
      <c r="BP128" s="52" t="s">
        <v>2057</v>
      </c>
      <c r="BQ128" s="52" t="s">
        <v>2058</v>
      </c>
      <c r="BT128" s="52"/>
      <c r="BV128" s="52" t="s">
        <v>2059</v>
      </c>
      <c r="BW128" s="52"/>
      <c r="BX128" s="52" t="s">
        <v>2060</v>
      </c>
      <c r="BY128" s="52" t="s">
        <v>2061</v>
      </c>
      <c r="CA128" s="52" t="s">
        <v>2062</v>
      </c>
      <c r="CC128" s="52" t="s">
        <v>2063</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2064</v>
      </c>
      <c r="BK129" s="52" t="s">
        <v>2065</v>
      </c>
      <c r="BP129" s="52" t="s">
        <v>2066</v>
      </c>
      <c r="BQ129" s="52" t="s">
        <v>2067</v>
      </c>
      <c r="BT129" s="52"/>
      <c r="BV129" s="52" t="s">
        <v>2068</v>
      </c>
      <c r="BW129" s="52"/>
      <c r="BX129" s="52" t="s">
        <v>2069</v>
      </c>
      <c r="BY129" s="52" t="s">
        <v>2070</v>
      </c>
      <c r="CA129" s="52" t="s">
        <v>2071</v>
      </c>
      <c r="CC129" s="52" t="s">
        <v>2072</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2073</v>
      </c>
      <c r="BK130" s="52" t="s">
        <v>2074</v>
      </c>
      <c r="BP130" s="52" t="s">
        <v>2075</v>
      </c>
      <c r="BQ130" s="52" t="s">
        <v>2076</v>
      </c>
      <c r="BT130" s="52"/>
      <c r="BV130" s="52" t="s">
        <v>2077</v>
      </c>
      <c r="BW130" s="52"/>
      <c r="BX130" s="52" t="s">
        <v>2078</v>
      </c>
      <c r="BY130" s="52" t="s">
        <v>2079</v>
      </c>
      <c r="CA130" s="52" t="s">
        <v>2080</v>
      </c>
      <c r="CC130" s="52" t="s">
        <v>2081</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2082</v>
      </c>
      <c r="BK131" s="52" t="s">
        <v>2083</v>
      </c>
      <c r="BP131" s="52" t="s">
        <v>2084</v>
      </c>
      <c r="BQ131" s="52" t="s">
        <v>2085</v>
      </c>
      <c r="BT131" s="52"/>
      <c r="BV131" s="52" t="s">
        <v>2086</v>
      </c>
      <c r="BW131" s="52"/>
      <c r="BX131" s="52" t="s">
        <v>1400</v>
      </c>
      <c r="BY131" s="52" t="s">
        <v>2087</v>
      </c>
      <c r="CA131" s="52" t="s">
        <v>2088</v>
      </c>
      <c r="CC131" s="52" t="s">
        <v>2089</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2090</v>
      </c>
      <c r="BK132" s="52" t="s">
        <v>2091</v>
      </c>
      <c r="BP132" s="52" t="s">
        <v>2092</v>
      </c>
      <c r="BQ132" s="52" t="s">
        <v>1833</v>
      </c>
      <c r="BT132" s="52"/>
      <c r="BV132" s="52" t="s">
        <v>2093</v>
      </c>
      <c r="BW132" s="52"/>
      <c r="BX132" s="52" t="s">
        <v>2094</v>
      </c>
      <c r="BY132" s="52" t="s">
        <v>2095</v>
      </c>
      <c r="CA132" s="52" t="s">
        <v>2096</v>
      </c>
      <c r="CC132" s="52" t="s">
        <v>2063</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2097</v>
      </c>
      <c r="BK133" s="52" t="s">
        <v>2098</v>
      </c>
      <c r="BP133" s="52" t="s">
        <v>2099</v>
      </c>
      <c r="BQ133" s="52" t="s">
        <v>2100</v>
      </c>
      <c r="BT133" s="52"/>
      <c r="BV133" s="52" t="s">
        <v>2101</v>
      </c>
      <c r="BW133" s="52"/>
      <c r="BX133" s="52" t="s">
        <v>833</v>
      </c>
      <c r="BY133" s="52" t="s">
        <v>2102</v>
      </c>
      <c r="CA133" s="52" t="s">
        <v>2103</v>
      </c>
      <c r="CC133" s="52" t="s">
        <v>2104</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2105</v>
      </c>
      <c r="BK134" s="52" t="s">
        <v>2106</v>
      </c>
      <c r="BP134" s="52" t="s">
        <v>2107</v>
      </c>
      <c r="BQ134" s="52" t="s">
        <v>2108</v>
      </c>
      <c r="BT134" s="52"/>
      <c r="BV134" s="52" t="s">
        <v>2109</v>
      </c>
      <c r="BW134" s="52"/>
      <c r="BX134" s="52" t="s">
        <v>2110</v>
      </c>
      <c r="BY134" s="52" t="s">
        <v>2111</v>
      </c>
      <c r="CA134" s="52" t="s">
        <v>2112</v>
      </c>
      <c r="CC134" s="52" t="s">
        <v>2113</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2114</v>
      </c>
      <c r="BK135" s="52" t="s">
        <v>2115</v>
      </c>
      <c r="BP135" s="52" t="s">
        <v>2116</v>
      </c>
      <c r="BQ135" s="52" t="s">
        <v>2117</v>
      </c>
      <c r="BT135" s="52"/>
      <c r="BV135" s="52" t="s">
        <v>2118</v>
      </c>
      <c r="BW135" s="52"/>
      <c r="BX135" s="52" t="s">
        <v>2119</v>
      </c>
      <c r="BY135" s="52" t="s">
        <v>2120</v>
      </c>
      <c r="CA135" s="52" t="s">
        <v>2121</v>
      </c>
      <c r="CC135" s="52" t="s">
        <v>2122</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2123</v>
      </c>
      <c r="BK136" s="52" t="s">
        <v>2124</v>
      </c>
      <c r="BP136" s="52" t="s">
        <v>2125</v>
      </c>
      <c r="BQ136" s="52" t="s">
        <v>1833</v>
      </c>
      <c r="BV136" s="52" t="s">
        <v>2126</v>
      </c>
      <c r="BW136" s="52"/>
      <c r="BX136" s="52" t="s">
        <v>2127</v>
      </c>
      <c r="BY136" s="52" t="s">
        <v>2128</v>
      </c>
      <c r="CA136" s="52" t="s">
        <v>2129</v>
      </c>
      <c r="CC136" s="52" t="s">
        <v>2130</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2131</v>
      </c>
      <c r="BK137" s="52" t="s">
        <v>2132</v>
      </c>
      <c r="BP137" s="52" t="s">
        <v>2133</v>
      </c>
      <c r="BQ137" s="52" t="s">
        <v>2134</v>
      </c>
      <c r="BV137" s="52" t="s">
        <v>2135</v>
      </c>
      <c r="BW137" s="52"/>
      <c r="BX137" s="52" t="s">
        <v>2136</v>
      </c>
      <c r="BY137" s="52" t="s">
        <v>2137</v>
      </c>
      <c r="CA137" s="52" t="s">
        <v>2138</v>
      </c>
      <c r="CC137" s="52" t="s">
        <v>2139</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2140</v>
      </c>
      <c r="BK138" s="52" t="s">
        <v>2141</v>
      </c>
      <c r="BP138" s="52" t="s">
        <v>2142</v>
      </c>
      <c r="BQ138" s="52" t="s">
        <v>2143</v>
      </c>
      <c r="BV138" s="52" t="s">
        <v>2144</v>
      </c>
      <c r="BW138" s="52"/>
      <c r="BX138" s="52" t="s">
        <v>2145</v>
      </c>
      <c r="BY138" s="52" t="s">
        <v>2146</v>
      </c>
      <c r="CA138" s="52" t="s">
        <v>2147</v>
      </c>
      <c r="CC138" s="52" t="s">
        <v>2148</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2149</v>
      </c>
      <c r="BP139" s="52" t="s">
        <v>2150</v>
      </c>
      <c r="BQ139" s="52" t="s">
        <v>2151</v>
      </c>
      <c r="BV139" s="52" t="s">
        <v>2152</v>
      </c>
      <c r="BW139" s="52"/>
      <c r="BX139" s="52" t="s">
        <v>2153</v>
      </c>
      <c r="BY139" s="52" t="s">
        <v>2154</v>
      </c>
      <c r="CA139" s="52" t="s">
        <v>2155</v>
      </c>
      <c r="CC139" s="52" t="s">
        <v>2156</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2157</v>
      </c>
      <c r="BP140" s="52" t="s">
        <v>2158</v>
      </c>
      <c r="BQ140" s="52" t="s">
        <v>2143</v>
      </c>
      <c r="BV140" s="52" t="s">
        <v>2159</v>
      </c>
      <c r="BW140" s="52"/>
      <c r="BX140" s="52" t="s">
        <v>2160</v>
      </c>
      <c r="BY140" s="52" t="s">
        <v>2161</v>
      </c>
      <c r="CA140" s="52" t="s">
        <v>2162</v>
      </c>
      <c r="CC140" s="52" t="s">
        <v>2163</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2164</v>
      </c>
      <c r="BP141" s="52" t="s">
        <v>2165</v>
      </c>
      <c r="BQ141" s="52" t="s">
        <v>2166</v>
      </c>
      <c r="BV141" s="52" t="s">
        <v>2167</v>
      </c>
      <c r="BW141" s="52"/>
      <c r="BX141" s="52" t="s">
        <v>2168</v>
      </c>
      <c r="BY141" s="52" t="s">
        <v>2169</v>
      </c>
      <c r="CA141" s="52" t="s">
        <v>2170</v>
      </c>
      <c r="CC141" s="52" t="s">
        <v>2171</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2172</v>
      </c>
      <c r="BP142" s="52" t="s">
        <v>2173</v>
      </c>
      <c r="BQ142" s="52" t="s">
        <v>2143</v>
      </c>
      <c r="BV142" s="52" t="s">
        <v>2174</v>
      </c>
      <c r="BW142" s="52"/>
      <c r="BX142" s="52" t="s">
        <v>2175</v>
      </c>
      <c r="BY142" s="52" t="s">
        <v>2176</v>
      </c>
      <c r="CA142" s="52" t="s">
        <v>2177</v>
      </c>
      <c r="CC142" s="52" t="s">
        <v>2178</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2179</v>
      </c>
      <c r="BP143" s="52" t="s">
        <v>2180</v>
      </c>
      <c r="BQ143" s="52" t="s">
        <v>2181</v>
      </c>
      <c r="BV143" s="52" t="s">
        <v>2182</v>
      </c>
      <c r="BW143" s="52"/>
      <c r="BX143" s="52" t="s">
        <v>2183</v>
      </c>
      <c r="BY143" s="52" t="s">
        <v>2184</v>
      </c>
      <c r="CA143" s="52" t="s">
        <v>2185</v>
      </c>
      <c r="CC143" s="52" t="s">
        <v>2186</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2187</v>
      </c>
      <c r="BP144" s="52" t="s">
        <v>2188</v>
      </c>
      <c r="BQ144" s="52" t="s">
        <v>2143</v>
      </c>
      <c r="BV144" s="52" t="s">
        <v>2189</v>
      </c>
      <c r="BW144" s="52"/>
      <c r="BX144" s="52" t="s">
        <v>2153</v>
      </c>
      <c r="BY144" s="52" t="s">
        <v>2190</v>
      </c>
      <c r="CA144" s="52" t="s">
        <v>2191</v>
      </c>
      <c r="CC144" s="52" t="s">
        <v>2192</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2193</v>
      </c>
      <c r="BP145" s="52" t="s">
        <v>2194</v>
      </c>
      <c r="BQ145" s="52" t="s">
        <v>2195</v>
      </c>
      <c r="BV145" s="52" t="s">
        <v>2196</v>
      </c>
      <c r="BW145" s="52"/>
      <c r="BX145" s="52" t="s">
        <v>2197</v>
      </c>
      <c r="BY145" s="52" t="s">
        <v>2198</v>
      </c>
      <c r="CA145" s="52" t="s">
        <v>2199</v>
      </c>
      <c r="CC145" s="52" t="s">
        <v>2200</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2201</v>
      </c>
      <c r="BP146" s="52" t="s">
        <v>2202</v>
      </c>
      <c r="BQ146" s="52" t="s">
        <v>2143</v>
      </c>
      <c r="BV146" s="52" t="s">
        <v>2203</v>
      </c>
      <c r="BW146" s="52"/>
      <c r="BX146" s="52" t="s">
        <v>833</v>
      </c>
      <c r="BY146" s="52" t="s">
        <v>2204</v>
      </c>
      <c r="CA146" s="52" t="s">
        <v>2205</v>
      </c>
      <c r="CC146" s="52" t="s">
        <v>2206</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2207</v>
      </c>
      <c r="BP147" s="52" t="s">
        <v>2208</v>
      </c>
      <c r="BQ147" s="52" t="s">
        <v>2209</v>
      </c>
      <c r="BV147" s="52" t="s">
        <v>2210</v>
      </c>
      <c r="BW147" s="52"/>
      <c r="BX147" s="52" t="s">
        <v>2175</v>
      </c>
      <c r="BY147" s="52" t="s">
        <v>2211</v>
      </c>
      <c r="CA147" s="52" t="s">
        <v>2212</v>
      </c>
      <c r="CC147" s="52" t="s">
        <v>2213</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2214</v>
      </c>
      <c r="BP148" s="52" t="s">
        <v>2215</v>
      </c>
      <c r="BQ148" s="52" t="s">
        <v>2216</v>
      </c>
      <c r="BV148" s="52" t="s">
        <v>2217</v>
      </c>
      <c r="BW148" s="52"/>
      <c r="BX148" s="52" t="s">
        <v>2153</v>
      </c>
      <c r="BY148" s="52" t="s">
        <v>2218</v>
      </c>
      <c r="CA148" s="52" t="s">
        <v>2219</v>
      </c>
      <c r="CC148" s="52" t="s">
        <v>2220</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2221</v>
      </c>
      <c r="BP149" s="52" t="s">
        <v>2222</v>
      </c>
      <c r="BQ149" s="52" t="s">
        <v>2143</v>
      </c>
      <c r="BV149" s="52" t="s">
        <v>2223</v>
      </c>
      <c r="BW149" s="52"/>
      <c r="BX149" s="52" t="s">
        <v>1856</v>
      </c>
      <c r="BY149" s="52" t="s">
        <v>2224</v>
      </c>
      <c r="CA149" s="52" t="s">
        <v>2225</v>
      </c>
      <c r="CC149" s="52" t="s">
        <v>2226</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2227</v>
      </c>
      <c r="BP150" s="52" t="s">
        <v>2228</v>
      </c>
      <c r="BQ150" s="52" t="s">
        <v>2229</v>
      </c>
      <c r="BV150" s="52" t="s">
        <v>2230</v>
      </c>
      <c r="BW150" s="52"/>
      <c r="BX150" s="52" t="s">
        <v>2231</v>
      </c>
      <c r="BY150" s="52" t="s">
        <v>2232</v>
      </c>
      <c r="CA150" s="52" t="s">
        <v>2233</v>
      </c>
      <c r="CC150" s="52" t="s">
        <v>2234</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2235</v>
      </c>
      <c r="BP151" s="52" t="s">
        <v>2236</v>
      </c>
      <c r="BQ151" s="52" t="s">
        <v>2143</v>
      </c>
      <c r="BV151" s="52" t="s">
        <v>2237</v>
      </c>
      <c r="BW151" s="52"/>
      <c r="BX151" s="52" t="s">
        <v>2042</v>
      </c>
      <c r="BY151" s="52" t="s">
        <v>2238</v>
      </c>
      <c r="CA151" s="52" t="s">
        <v>2239</v>
      </c>
      <c r="CC151" s="52" t="s">
        <v>2240</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2241</v>
      </c>
      <c r="BP152" s="52" t="s">
        <v>2242</v>
      </c>
      <c r="BQ152" s="52" t="s">
        <v>2243</v>
      </c>
      <c r="BV152" s="52" t="s">
        <v>2244</v>
      </c>
      <c r="BW152" s="52"/>
      <c r="BX152" s="52" t="s">
        <v>2175</v>
      </c>
      <c r="BY152" s="52" t="s">
        <v>2245</v>
      </c>
      <c r="CA152" s="52" t="s">
        <v>2246</v>
      </c>
      <c r="CC152" s="52" t="s">
        <v>2247</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2248</v>
      </c>
      <c r="BP153" s="52" t="s">
        <v>2249</v>
      </c>
      <c r="BQ153" s="52" t="s">
        <v>2250</v>
      </c>
      <c r="BV153" s="52" t="s">
        <v>2251</v>
      </c>
      <c r="BW153" s="52"/>
      <c r="BX153" s="52" t="s">
        <v>2252</v>
      </c>
      <c r="BY153" s="52" t="s">
        <v>2253</v>
      </c>
      <c r="CA153" s="52" t="s">
        <v>2254</v>
      </c>
      <c r="CC153" s="52" t="s">
        <v>2255</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2256</v>
      </c>
      <c r="BP154" s="52" t="s">
        <v>2257</v>
      </c>
      <c r="BQ154" s="52" t="s">
        <v>2143</v>
      </c>
      <c r="BV154" s="52" t="s">
        <v>2258</v>
      </c>
      <c r="BW154" s="52"/>
      <c r="BX154" s="52" t="s">
        <v>2183</v>
      </c>
      <c r="BY154" s="52" t="s">
        <v>2259</v>
      </c>
      <c r="CA154" s="52" t="s">
        <v>2260</v>
      </c>
      <c r="CC154" s="52" t="s">
        <v>2261</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2262</v>
      </c>
      <c r="BP155" s="52" t="s">
        <v>2263</v>
      </c>
      <c r="BQ155" s="52" t="s">
        <v>2264</v>
      </c>
      <c r="BV155" s="52" t="s">
        <v>2265</v>
      </c>
      <c r="BW155" s="52"/>
      <c r="BX155" s="52" t="s">
        <v>2266</v>
      </c>
      <c r="BY155" s="52" t="s">
        <v>2267</v>
      </c>
      <c r="CA155" s="52" t="s">
        <v>2268</v>
      </c>
      <c r="CC155" s="52" t="s">
        <v>2269</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2270</v>
      </c>
      <c r="BP156" s="52" t="s">
        <v>2271</v>
      </c>
      <c r="BQ156" s="52" t="s">
        <v>2143</v>
      </c>
      <c r="BV156" s="52" t="s">
        <v>2272</v>
      </c>
      <c r="BW156" s="52"/>
      <c r="BX156" s="52" t="s">
        <v>2042</v>
      </c>
      <c r="BY156" s="52" t="s">
        <v>2273</v>
      </c>
      <c r="CA156" s="52" t="s">
        <v>2274</v>
      </c>
      <c r="CC156" s="52" t="s">
        <v>2275</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2276</v>
      </c>
      <c r="BP157" s="52" t="s">
        <v>2277</v>
      </c>
      <c r="BQ157" s="52" t="s">
        <v>2209</v>
      </c>
      <c r="BV157" s="52" t="s">
        <v>2278</v>
      </c>
      <c r="BW157" s="52"/>
      <c r="BX157" s="52" t="s">
        <v>2175</v>
      </c>
      <c r="BY157" s="52" t="s">
        <v>2279</v>
      </c>
      <c r="CA157" s="52" t="s">
        <v>2280</v>
      </c>
      <c r="CC157" s="52" t="s">
        <v>2255</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2281</v>
      </c>
      <c r="BP158" s="52" t="s">
        <v>2282</v>
      </c>
      <c r="BQ158" s="52" t="s">
        <v>2283</v>
      </c>
      <c r="BV158" s="52" t="s">
        <v>2284</v>
      </c>
      <c r="BW158" s="52"/>
      <c r="BX158" s="52" t="s">
        <v>2183</v>
      </c>
      <c r="BY158" s="52" t="s">
        <v>2285</v>
      </c>
      <c r="CA158" s="52" t="s">
        <v>2286</v>
      </c>
      <c r="CC158" s="52" t="s">
        <v>2269</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2287</v>
      </c>
      <c r="BP159" s="52" t="s">
        <v>2288</v>
      </c>
      <c r="BQ159" s="52" t="s">
        <v>2143</v>
      </c>
      <c r="BV159" s="52" t="s">
        <v>2289</v>
      </c>
      <c r="BW159" s="52"/>
      <c r="BX159" s="52" t="s">
        <v>1927</v>
      </c>
      <c r="BY159" s="52" t="s">
        <v>2290</v>
      </c>
      <c r="CA159" s="52" t="s">
        <v>2291</v>
      </c>
      <c r="CC159" s="52" t="s">
        <v>2292</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2293</v>
      </c>
      <c r="BP160" s="52" t="s">
        <v>2294</v>
      </c>
      <c r="BQ160" s="52" t="s">
        <v>2295</v>
      </c>
      <c r="BV160" s="52" t="s">
        <v>2296</v>
      </c>
      <c r="BW160" s="52"/>
      <c r="BX160" s="52" t="s">
        <v>2297</v>
      </c>
      <c r="BY160" s="52" t="s">
        <v>2298</v>
      </c>
      <c r="CA160" s="52" t="s">
        <v>2299</v>
      </c>
      <c r="CC160" s="52" t="s">
        <v>2255</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2300</v>
      </c>
      <c r="BK161"/>
      <c r="BL161"/>
      <c r="BM161"/>
      <c r="BN161"/>
      <c r="BO161"/>
      <c r="BP161" s="52" t="s">
        <v>2301</v>
      </c>
      <c r="BQ161" s="52" t="s">
        <v>2143</v>
      </c>
      <c r="BR161"/>
      <c r="BS161"/>
      <c r="BT161"/>
      <c r="BU161"/>
      <c r="BV161" s="52" t="s">
        <v>2302</v>
      </c>
      <c r="BW161" s="52"/>
      <c r="BX161" s="52" t="s">
        <v>2042</v>
      </c>
      <c r="BY161" s="52" t="s">
        <v>2303</v>
      </c>
      <c r="BZ161"/>
      <c r="CA161" s="52" t="s">
        <v>2304</v>
      </c>
      <c r="CB161"/>
      <c r="CC161" s="52" t="s">
        <v>2269</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2305</v>
      </c>
      <c r="BP162" s="52" t="s">
        <v>2306</v>
      </c>
      <c r="BQ162" s="52" t="s">
        <v>2307</v>
      </c>
      <c r="BV162" s="52" t="s">
        <v>2308</v>
      </c>
      <c r="BW162" s="52"/>
      <c r="BX162" s="52" t="s">
        <v>2175</v>
      </c>
      <c r="BY162" s="52" t="s">
        <v>2309</v>
      </c>
      <c r="CA162" s="52" t="s">
        <v>2310</v>
      </c>
      <c r="CC162" s="52" t="s">
        <v>2311</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2312</v>
      </c>
      <c r="BQ163" s="52" t="s">
        <v>2143</v>
      </c>
      <c r="BV163" s="52" t="s">
        <v>2313</v>
      </c>
      <c r="BW163" s="52"/>
      <c r="BX163" s="52" t="s">
        <v>2252</v>
      </c>
      <c r="BY163" s="52" t="s">
        <v>2314</v>
      </c>
      <c r="CA163" s="52" t="s">
        <v>2315</v>
      </c>
      <c r="CC163" s="52" t="s">
        <v>2316</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2317</v>
      </c>
      <c r="BQ164" s="52" t="s">
        <v>2318</v>
      </c>
      <c r="BV164" s="52" t="s">
        <v>2319</v>
      </c>
      <c r="BW164" s="52"/>
      <c r="BX164" s="52" t="s">
        <v>2183</v>
      </c>
      <c r="BY164" s="52" t="s">
        <v>2320</v>
      </c>
      <c r="CA164" s="52" t="s">
        <v>2321</v>
      </c>
      <c r="CC164" s="52" t="s">
        <v>2322</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2323</v>
      </c>
      <c r="BQ165" s="52" t="s">
        <v>1833</v>
      </c>
      <c r="BV165" s="52" t="s">
        <v>2324</v>
      </c>
      <c r="BW165" s="52"/>
      <c r="BX165" s="52" t="s">
        <v>2325</v>
      </c>
      <c r="BY165" s="52" t="s">
        <v>2326</v>
      </c>
      <c r="CA165" s="52" t="s">
        <v>2327</v>
      </c>
      <c r="CC165" s="52" t="s">
        <v>2328</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2329</v>
      </c>
      <c r="BQ166" s="52" t="s">
        <v>2330</v>
      </c>
      <c r="BV166" s="52" t="s">
        <v>2331</v>
      </c>
      <c r="BW166" s="52"/>
      <c r="BX166" s="52" t="s">
        <v>1975</v>
      </c>
      <c r="BY166" s="52" t="s">
        <v>2332</v>
      </c>
      <c r="CA166" s="52" t="s">
        <v>2333</v>
      </c>
      <c r="CC166" s="52" t="s">
        <v>2334</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2335</v>
      </c>
      <c r="BQ167" s="52" t="s">
        <v>2143</v>
      </c>
      <c r="BV167" s="52" t="s">
        <v>2336</v>
      </c>
      <c r="BW167" s="52"/>
      <c r="BX167" s="52" t="s">
        <v>2042</v>
      </c>
      <c r="BY167" s="52" t="s">
        <v>2337</v>
      </c>
      <c r="CA167" s="52" t="s">
        <v>2338</v>
      </c>
      <c r="CC167" s="52" t="s">
        <v>2339</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2340</v>
      </c>
      <c r="BQ168" s="52" t="s">
        <v>2209</v>
      </c>
      <c r="BV168" s="52" t="s">
        <v>2341</v>
      </c>
      <c r="BW168" s="52"/>
      <c r="BX168" s="52" t="s">
        <v>2342</v>
      </c>
      <c r="BY168" s="52" t="s">
        <v>2343</v>
      </c>
      <c r="CA168" s="52" t="s">
        <v>2344</v>
      </c>
      <c r="CC168" s="52" t="s">
        <v>2345</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t="s">
        <v>2346</v>
      </c>
      <c r="BQ169" s="52" t="s">
        <v>2347</v>
      </c>
      <c r="BV169" s="52" t="s">
        <v>2348</v>
      </c>
      <c r="BW169" s="52"/>
      <c r="BX169" s="52" t="s">
        <v>2349</v>
      </c>
      <c r="BY169" s="52" t="s">
        <v>2350</v>
      </c>
      <c r="CA169" s="52" t="s">
        <v>2351</v>
      </c>
      <c r="CC169" s="52" t="s">
        <v>2352</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2353</v>
      </c>
      <c r="BQ170" s="52" t="s">
        <v>2354</v>
      </c>
      <c r="BV170" s="52" t="s">
        <v>2355</v>
      </c>
      <c r="BW170" s="52"/>
      <c r="BX170" s="52" t="s">
        <v>2356</v>
      </c>
      <c r="BY170" s="52" t="s">
        <v>2357</v>
      </c>
      <c r="CA170" s="52" t="s">
        <v>2358</v>
      </c>
      <c r="CC170" s="52" t="s">
        <v>2359</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2360</v>
      </c>
      <c r="BQ171" s="52" t="s">
        <v>2143</v>
      </c>
      <c r="BV171" s="52" t="s">
        <v>2361</v>
      </c>
      <c r="BW171" s="52"/>
      <c r="BX171" s="52" t="s">
        <v>2362</v>
      </c>
      <c r="BY171" s="52" t="s">
        <v>2363</v>
      </c>
      <c r="CA171" s="52" t="s">
        <v>2364</v>
      </c>
      <c r="CC171" s="52" t="s">
        <v>2365</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2366</v>
      </c>
      <c r="BQ172" s="52" t="s">
        <v>2367</v>
      </c>
      <c r="BV172" s="52" t="s">
        <v>2368</v>
      </c>
      <c r="BW172" s="52"/>
      <c r="BX172" s="52" t="s">
        <v>2369</v>
      </c>
      <c r="BY172" s="52" t="s">
        <v>2370</v>
      </c>
      <c r="CA172" s="52" t="s">
        <v>2371</v>
      </c>
      <c r="CC172" s="52" t="s">
        <v>2372</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2373</v>
      </c>
      <c r="BQ173" s="52" t="s">
        <v>2143</v>
      </c>
      <c r="BV173" s="52" t="s">
        <v>2374</v>
      </c>
      <c r="BW173" s="52"/>
      <c r="BX173" s="52" t="s">
        <v>2375</v>
      </c>
      <c r="BY173" s="52" t="s">
        <v>2376</v>
      </c>
      <c r="CA173" s="52" t="s">
        <v>2377</v>
      </c>
      <c r="CC173" s="52" t="s">
        <v>2378</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2379</v>
      </c>
      <c r="BQ174" s="52" t="s">
        <v>2380</v>
      </c>
      <c r="BV174" s="52" t="s">
        <v>2381</v>
      </c>
      <c r="BW174" s="52"/>
      <c r="BX174" s="52" t="s">
        <v>2382</v>
      </c>
      <c r="BY174" s="52" t="s">
        <v>2383</v>
      </c>
      <c r="CA174" s="52" t="s">
        <v>2384</v>
      </c>
      <c r="CC174" s="52" t="s">
        <v>2385</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2386</v>
      </c>
      <c r="BQ175" s="52" t="s">
        <v>2143</v>
      </c>
      <c r="BV175" s="52" t="s">
        <v>2387</v>
      </c>
      <c r="BW175" s="52"/>
      <c r="BX175" s="52" t="s">
        <v>2388</v>
      </c>
      <c r="BY175" s="52" t="s">
        <v>2389</v>
      </c>
      <c r="CA175" s="52" t="s">
        <v>2390</v>
      </c>
      <c r="CC175" s="52" t="s">
        <v>2391</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2392</v>
      </c>
      <c r="BQ176" s="52" t="s">
        <v>2209</v>
      </c>
      <c r="BV176" s="52" t="s">
        <v>2393</v>
      </c>
      <c r="BW176" s="52"/>
      <c r="BX176" s="52" t="s">
        <v>2394</v>
      </c>
      <c r="BY176" s="52" t="s">
        <v>2395</v>
      </c>
      <c r="CA176" s="52" t="s">
        <v>2310</v>
      </c>
      <c r="CC176" s="52" t="s">
        <v>2396</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2397</v>
      </c>
      <c r="BQ177" s="52" t="s">
        <v>2243</v>
      </c>
      <c r="BV177" s="52" t="s">
        <v>2398</v>
      </c>
      <c r="BW177" s="52"/>
      <c r="BX177" s="52" t="s">
        <v>2399</v>
      </c>
      <c r="BY177" s="52" t="s">
        <v>2400</v>
      </c>
      <c r="CA177" s="52" t="s">
        <v>2268</v>
      </c>
      <c r="CC177" s="52" t="s">
        <v>2401</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2402</v>
      </c>
      <c r="BQ178" s="52" t="s">
        <v>2403</v>
      </c>
      <c r="BV178" s="52" t="s">
        <v>2404</v>
      </c>
      <c r="BW178" s="52"/>
      <c r="BX178" s="52" t="s">
        <v>2405</v>
      </c>
      <c r="BY178" s="52" t="s">
        <v>2406</v>
      </c>
      <c r="CA178" s="52" t="s">
        <v>2407</v>
      </c>
      <c r="CC178" s="52" t="s">
        <v>2408</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2409</v>
      </c>
      <c r="BQ179" s="52" t="s">
        <v>2143</v>
      </c>
      <c r="BV179" s="52" t="s">
        <v>2410</v>
      </c>
      <c r="BW179" s="52"/>
      <c r="BX179" s="52" t="s">
        <v>2411</v>
      </c>
      <c r="BY179" s="52" t="s">
        <v>2412</v>
      </c>
      <c r="CA179" s="52" t="s">
        <v>2413</v>
      </c>
      <c r="CC179" s="52" t="s">
        <v>2414</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2415</v>
      </c>
      <c r="BQ180" s="52" t="s">
        <v>2416</v>
      </c>
      <c r="BV180" s="52" t="s">
        <v>2417</v>
      </c>
      <c r="BW180" s="52"/>
      <c r="BX180" s="52" t="s">
        <v>2418</v>
      </c>
      <c r="BY180" s="52" t="s">
        <v>2419</v>
      </c>
      <c r="CA180" s="52" t="s">
        <v>2420</v>
      </c>
      <c r="CC180" s="52" t="s">
        <v>2421</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2422</v>
      </c>
      <c r="BQ181" s="52" t="s">
        <v>2423</v>
      </c>
      <c r="BV181" s="52" t="s">
        <v>2424</v>
      </c>
      <c r="BW181" s="52"/>
      <c r="BX181" s="52" t="s">
        <v>2425</v>
      </c>
      <c r="BY181" s="52" t="s">
        <v>2426</v>
      </c>
      <c r="CA181" s="52" t="s">
        <v>2427</v>
      </c>
      <c r="CC181" s="52" t="s">
        <v>2428</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2429</v>
      </c>
      <c r="BQ182" s="52" t="s">
        <v>2143</v>
      </c>
      <c r="BV182" s="52" t="s">
        <v>2430</v>
      </c>
      <c r="BW182" s="52"/>
      <c r="BX182" s="52" t="s">
        <v>2431</v>
      </c>
      <c r="BY182" s="52" t="s">
        <v>2432</v>
      </c>
      <c r="CA182" s="52" t="s">
        <v>2433</v>
      </c>
      <c r="CC182" s="52" t="s">
        <v>2434</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2435</v>
      </c>
      <c r="BQ183" s="52" t="s">
        <v>2436</v>
      </c>
      <c r="BV183" s="52" t="s">
        <v>2437</v>
      </c>
      <c r="BW183" s="52"/>
      <c r="BX183" s="52" t="s">
        <v>2438</v>
      </c>
      <c r="BY183" s="52" t="s">
        <v>2439</v>
      </c>
      <c r="CA183" s="52" t="s">
        <v>2440</v>
      </c>
      <c r="CC183" s="52" t="s">
        <v>2441</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2442</v>
      </c>
      <c r="BQ184" s="52" t="s">
        <v>2443</v>
      </c>
      <c r="BV184" s="52" t="s">
        <v>2444</v>
      </c>
      <c r="BW184" s="52"/>
      <c r="BX184" s="52" t="s">
        <v>2445</v>
      </c>
      <c r="BY184" s="52" t="s">
        <v>2446</v>
      </c>
      <c r="CA184" s="52" t="s">
        <v>2268</v>
      </c>
      <c r="CC184" s="52" t="s">
        <v>2447</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2448</v>
      </c>
      <c r="BQ185" s="52" t="s">
        <v>2143</v>
      </c>
      <c r="BV185" s="52" t="s">
        <v>2449</v>
      </c>
      <c r="BW185" s="52"/>
      <c r="BX185" s="52" t="s">
        <v>2450</v>
      </c>
      <c r="BY185" s="52" t="s">
        <v>2451</v>
      </c>
      <c r="CA185" s="52" t="s">
        <v>2452</v>
      </c>
      <c r="CC185" s="52" t="s">
        <v>2453</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2454</v>
      </c>
      <c r="BQ186" s="52" t="s">
        <v>2209</v>
      </c>
      <c r="BV186" s="52" t="s">
        <v>2455</v>
      </c>
      <c r="BW186" s="52"/>
      <c r="BX186" s="52" t="s">
        <v>2456</v>
      </c>
      <c r="BY186" s="52" t="s">
        <v>2457</v>
      </c>
      <c r="CA186" s="52" t="s">
        <v>2458</v>
      </c>
      <c r="CC186" s="52" t="s">
        <v>2459</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2460</v>
      </c>
      <c r="BQ187" s="52" t="s">
        <v>2461</v>
      </c>
      <c r="BV187" s="52" t="s">
        <v>2462</v>
      </c>
      <c r="BW187" s="52"/>
      <c r="BX187" s="52" t="s">
        <v>2463</v>
      </c>
      <c r="BY187" s="52" t="s">
        <v>2464</v>
      </c>
      <c r="CA187" s="52" t="s">
        <v>2465</v>
      </c>
      <c r="CC187" s="52" t="s">
        <v>2466</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2467</v>
      </c>
      <c r="BQ188" s="52" t="s">
        <v>2468</v>
      </c>
      <c r="BV188" s="52" t="s">
        <v>2469</v>
      </c>
      <c r="BW188" s="52"/>
      <c r="BX188" s="52" t="s">
        <v>2470</v>
      </c>
      <c r="BY188" s="52" t="s">
        <v>2471</v>
      </c>
      <c r="CA188" s="52" t="s">
        <v>2472</v>
      </c>
      <c r="CC188" s="52" t="s">
        <v>2473</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2474</v>
      </c>
      <c r="BQ189" s="52" t="s">
        <v>1833</v>
      </c>
      <c r="BV189" s="52" t="s">
        <v>2475</v>
      </c>
      <c r="BW189" s="52"/>
      <c r="BX189" s="52" t="s">
        <v>2476</v>
      </c>
      <c r="BY189" s="52" t="s">
        <v>2477</v>
      </c>
      <c r="CA189" s="52" t="s">
        <v>2478</v>
      </c>
      <c r="CC189" s="52" t="s">
        <v>2479</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2480</v>
      </c>
      <c r="BQ190" s="52" t="s">
        <v>2481</v>
      </c>
      <c r="BV190" s="52" t="s">
        <v>2482</v>
      </c>
      <c r="BW190" s="52"/>
      <c r="BX190" s="52" t="s">
        <v>2483</v>
      </c>
      <c r="BY190" s="52" t="s">
        <v>2484</v>
      </c>
      <c r="CA190" s="52" t="s">
        <v>2485</v>
      </c>
      <c r="CC190" s="52" t="s">
        <v>2486</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Q191" s="52" t="s">
        <v>2487</v>
      </c>
      <c r="BV191" s="52" t="s">
        <v>2488</v>
      </c>
      <c r="BW191" s="52"/>
      <c r="BX191" s="52" t="s">
        <v>2489</v>
      </c>
      <c r="BY191" s="52" t="s">
        <v>2490</v>
      </c>
      <c r="CA191" s="52" t="s">
        <v>2310</v>
      </c>
      <c r="CC191" s="52" t="s">
        <v>2491</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2492</v>
      </c>
      <c r="BV192" s="52" t="s">
        <v>2493</v>
      </c>
      <c r="BW192" s="52"/>
      <c r="BX192" s="52" t="s">
        <v>2494</v>
      </c>
      <c r="BY192" s="52" t="s">
        <v>2495</v>
      </c>
      <c r="CA192" s="52" t="s">
        <v>2496</v>
      </c>
      <c r="CC192" s="52" t="s">
        <v>2497</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Q193" s="52" t="s">
        <v>2498</v>
      </c>
      <c r="BV193" s="52" t="s">
        <v>2499</v>
      </c>
      <c r="BW193" s="52"/>
      <c r="BX193" s="52" t="s">
        <v>2500</v>
      </c>
      <c r="BY193" s="52" t="s">
        <v>2501</v>
      </c>
      <c r="CA193" s="52" t="s">
        <v>2315</v>
      </c>
      <c r="CC193" s="52" t="s">
        <v>2502</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Q194" s="52" t="s">
        <v>2492</v>
      </c>
      <c r="BV194" s="52" t="s">
        <v>2503</v>
      </c>
      <c r="BW194" s="52"/>
      <c r="BX194" s="52" t="s">
        <v>2504</v>
      </c>
      <c r="BY194" s="52" t="s">
        <v>2505</v>
      </c>
      <c r="CA194" s="52" t="s">
        <v>2506</v>
      </c>
      <c r="CC194" s="52" t="s">
        <v>2507</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Q195" s="52" t="s">
        <v>2508</v>
      </c>
      <c r="BV195" s="52" t="s">
        <v>2509</v>
      </c>
      <c r="BW195" s="52"/>
      <c r="BX195" s="52" t="s">
        <v>2510</v>
      </c>
      <c r="BY195" s="52" t="s">
        <v>2511</v>
      </c>
      <c r="CA195" s="52" t="s">
        <v>2512</v>
      </c>
      <c r="CC195" s="52" t="s">
        <v>2513</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Q196" s="52" t="s">
        <v>2514</v>
      </c>
      <c r="BV196" s="52" t="s">
        <v>2515</v>
      </c>
      <c r="BW196" s="52"/>
      <c r="BX196" s="52" t="s">
        <v>2516</v>
      </c>
      <c r="BY196" s="52" t="s">
        <v>2517</v>
      </c>
      <c r="CA196" s="52" t="s">
        <v>2518</v>
      </c>
      <c r="CC196" s="52" t="s">
        <v>2519</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Q197" s="52" t="s">
        <v>2520</v>
      </c>
      <c r="BV197" s="52" t="s">
        <v>2521</v>
      </c>
      <c r="BW197" s="52"/>
      <c r="BX197" s="52" t="s">
        <v>833</v>
      </c>
      <c r="BY197" s="52" t="s">
        <v>2522</v>
      </c>
      <c r="CA197" s="52" t="s">
        <v>2523</v>
      </c>
      <c r="CC197" s="52" t="s">
        <v>2524</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Q198" s="52" t="s">
        <v>2525</v>
      </c>
      <c r="BV198" s="52" t="s">
        <v>2526</v>
      </c>
      <c r="BW198" s="52"/>
      <c r="BX198" s="52" t="s">
        <v>2527</v>
      </c>
      <c r="BY198" s="52" t="s">
        <v>2511</v>
      </c>
      <c r="CA198" s="52" t="s">
        <v>2528</v>
      </c>
      <c r="CC198" s="52" t="s">
        <v>2529</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Q199" s="52" t="s">
        <v>2530</v>
      </c>
      <c r="BV199" s="52" t="s">
        <v>2531</v>
      </c>
      <c r="BW199" s="52"/>
      <c r="BX199" s="52" t="s">
        <v>2532</v>
      </c>
      <c r="BY199" s="52" t="s">
        <v>2517</v>
      </c>
      <c r="CA199" s="52" t="s">
        <v>2533</v>
      </c>
      <c r="CC199" s="52" t="s">
        <v>2534</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Q200" s="52" t="s">
        <v>2535</v>
      </c>
      <c r="BV200" s="52" t="s">
        <v>2536</v>
      </c>
      <c r="BW200" s="52"/>
      <c r="BX200" s="52" t="s">
        <v>2537</v>
      </c>
      <c r="BY200" s="52" t="s">
        <v>2538</v>
      </c>
      <c r="CA200" s="52" t="s">
        <v>2539</v>
      </c>
      <c r="CC200" s="52" t="s">
        <v>2540</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Q201" s="52" t="s">
        <v>2541</v>
      </c>
      <c r="BV201" s="52" t="s">
        <v>2542</v>
      </c>
      <c r="BW201" s="52"/>
      <c r="BX201" s="52" t="s">
        <v>2543</v>
      </c>
      <c r="BY201" s="52" t="s">
        <v>2544</v>
      </c>
      <c r="CA201" s="52" t="s">
        <v>2545</v>
      </c>
      <c r="CC201" s="52" t="s">
        <v>2546</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Q202" s="52" t="s">
        <v>2547</v>
      </c>
      <c r="BV202" s="52" t="s">
        <v>2548</v>
      </c>
      <c r="BW202" s="52"/>
      <c r="BX202" s="52" t="s">
        <v>2549</v>
      </c>
      <c r="BY202" s="52" t="s">
        <v>2550</v>
      </c>
      <c r="CA202" s="52" t="s">
        <v>2551</v>
      </c>
      <c r="CC202" s="52" t="s">
        <v>2552</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Q203" s="52" t="s">
        <v>2209</v>
      </c>
      <c r="BV203" s="52" t="s">
        <v>2553</v>
      </c>
      <c r="BW203" s="52"/>
      <c r="BX203" s="52" t="s">
        <v>2554</v>
      </c>
      <c r="BY203" s="52" t="s">
        <v>2555</v>
      </c>
      <c r="CA203" s="52" t="s">
        <v>2556</v>
      </c>
      <c r="CC203" s="52" t="s">
        <v>2557</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Q204" s="52" t="s">
        <v>2461</v>
      </c>
      <c r="BV204" s="52" t="s">
        <v>2558</v>
      </c>
      <c r="BW204" s="52"/>
      <c r="BX204" s="52" t="s">
        <v>2559</v>
      </c>
      <c r="BY204" s="52" t="s">
        <v>2560</v>
      </c>
      <c r="CA204" s="52" t="s">
        <v>2561</v>
      </c>
      <c r="CC204" s="52" t="s">
        <v>2562</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Q205" s="52" t="s">
        <v>2143</v>
      </c>
      <c r="BV205" s="52" t="s">
        <v>2563</v>
      </c>
      <c r="BW205" s="52"/>
      <c r="BX205" s="52" t="s">
        <v>2564</v>
      </c>
      <c r="BY205" s="52" t="s">
        <v>2565</v>
      </c>
      <c r="CA205" s="52" t="s">
        <v>2566</v>
      </c>
      <c r="CC205" s="52" t="s">
        <v>2567</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Q206" s="52" t="s">
        <v>1194</v>
      </c>
      <c r="BV206" s="52" t="s">
        <v>2568</v>
      </c>
      <c r="BW206" s="52"/>
      <c r="BX206" s="52" t="s">
        <v>2569</v>
      </c>
      <c r="BY206" s="52" t="s">
        <v>2570</v>
      </c>
      <c r="CA206" s="52" t="s">
        <v>2571</v>
      </c>
      <c r="CC206" s="52" t="s">
        <v>2572</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2573</v>
      </c>
      <c r="BV207" s="52" t="s">
        <v>2574</v>
      </c>
      <c r="BW207" s="52"/>
      <c r="BX207" s="52" t="s">
        <v>833</v>
      </c>
      <c r="BY207" s="52" t="s">
        <v>2575</v>
      </c>
      <c r="CA207" s="52" t="s">
        <v>2576</v>
      </c>
      <c r="CC207" s="52" t="s">
        <v>2577</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2209</v>
      </c>
      <c r="BV208" s="52" t="s">
        <v>2578</v>
      </c>
      <c r="BW208" s="52"/>
      <c r="BX208" s="52" t="s">
        <v>2579</v>
      </c>
      <c r="BY208" s="52" t="s">
        <v>2580</v>
      </c>
      <c r="CA208" s="52" t="s">
        <v>2581</v>
      </c>
      <c r="CC208" s="52" t="s">
        <v>2582</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2461</v>
      </c>
      <c r="BV209" s="52" t="s">
        <v>2583</v>
      </c>
      <c r="BW209" s="52"/>
      <c r="BX209" s="52" t="s">
        <v>2584</v>
      </c>
      <c r="BY209" s="52" t="s">
        <v>2585</v>
      </c>
      <c r="CA209" s="52" t="s">
        <v>2586</v>
      </c>
      <c r="CC209" s="52" t="s">
        <v>2587</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2243</v>
      </c>
      <c r="BV210" s="52" t="s">
        <v>2588</v>
      </c>
      <c r="BW210" s="52"/>
      <c r="BX210" s="52" t="s">
        <v>1441</v>
      </c>
      <c r="BY210" s="52" t="s">
        <v>2555</v>
      </c>
      <c r="CA210" s="52" t="s">
        <v>2589</v>
      </c>
      <c r="CC210" s="52" t="s">
        <v>2590</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2143</v>
      </c>
      <c r="BR211"/>
      <c r="BS211"/>
      <c r="BT211"/>
      <c r="BU211"/>
      <c r="BV211" s="52" t="s">
        <v>2591</v>
      </c>
      <c r="BW211" s="52"/>
      <c r="BX211" s="52" t="s">
        <v>1483</v>
      </c>
      <c r="BY211" s="52" t="s">
        <v>2592</v>
      </c>
      <c r="BZ211"/>
      <c r="CA211" s="52" t="s">
        <v>2593</v>
      </c>
      <c r="CB211"/>
      <c r="CC211" s="52" t="s">
        <v>2594</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2595</v>
      </c>
      <c r="BV212" s="52" t="s">
        <v>2596</v>
      </c>
      <c r="BW212" s="52"/>
      <c r="BX212" s="52" t="s">
        <v>2597</v>
      </c>
      <c r="BY212" s="52" t="s">
        <v>2565</v>
      </c>
      <c r="CA212" s="52" t="s">
        <v>2598</v>
      </c>
      <c r="CC212" s="52" t="s">
        <v>2599</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2600</v>
      </c>
      <c r="BV213" s="52" t="s">
        <v>2601</v>
      </c>
      <c r="BW213" s="52"/>
      <c r="BY213" s="52" t="s">
        <v>2602</v>
      </c>
      <c r="CA213" s="52" t="s">
        <v>2603</v>
      </c>
      <c r="CC213" s="52" t="s">
        <v>2604</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2605</v>
      </c>
      <c r="BV214" s="52" t="s">
        <v>2606</v>
      </c>
      <c r="BW214" s="52"/>
      <c r="BY214" s="52" t="s">
        <v>2607</v>
      </c>
      <c r="CA214" s="52" t="s">
        <v>2608</v>
      </c>
      <c r="CC214" s="52" t="s">
        <v>2609</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1833</v>
      </c>
      <c r="BV215" s="52" t="s">
        <v>2610</v>
      </c>
      <c r="BW215" s="52"/>
      <c r="BY215" s="52" t="s">
        <v>2611</v>
      </c>
      <c r="CA215" s="52" t="s">
        <v>2612</v>
      </c>
      <c r="CC215" s="52" t="s">
        <v>2613</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2614</v>
      </c>
      <c r="BV216" s="52" t="s">
        <v>2615</v>
      </c>
      <c r="BW216" s="52"/>
      <c r="BY216" s="52" t="s">
        <v>2555</v>
      </c>
      <c r="CA216" s="52" t="s">
        <v>2616</v>
      </c>
      <c r="CC216" s="52" t="s">
        <v>2617</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2618</v>
      </c>
      <c r="BV217" s="52" t="s">
        <v>2619</v>
      </c>
      <c r="BW217" s="52"/>
      <c r="BY217" s="52" t="s">
        <v>2620</v>
      </c>
      <c r="CA217" s="52" t="s">
        <v>2621</v>
      </c>
      <c r="CC217" s="52" t="s">
        <v>2622</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2143</v>
      </c>
      <c r="BV218" s="52" t="s">
        <v>2623</v>
      </c>
      <c r="BW218" s="52"/>
      <c r="BY218" s="52" t="s">
        <v>2565</v>
      </c>
      <c r="CA218" s="52" t="s">
        <v>2624</v>
      </c>
      <c r="CC218" s="52" t="s">
        <v>2625</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2626</v>
      </c>
      <c r="BV219" s="52" t="s">
        <v>2627</v>
      </c>
      <c r="BW219" s="52"/>
      <c r="BY219" s="52" t="s">
        <v>2628</v>
      </c>
      <c r="CA219" s="52" t="s">
        <v>2629</v>
      </c>
      <c r="CC219" s="52" t="s">
        <v>2630</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2631</v>
      </c>
      <c r="BV220" s="52" t="s">
        <v>2632</v>
      </c>
      <c r="BW220" s="52"/>
      <c r="BY220" s="52" t="s">
        <v>2633</v>
      </c>
      <c r="CA220" s="52" t="s">
        <v>2634</v>
      </c>
      <c r="CC220" s="52" t="s">
        <v>2635</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2636</v>
      </c>
      <c r="BV221" s="52" t="s">
        <v>2637</v>
      </c>
      <c r="BW221" s="52"/>
      <c r="BY221" s="52" t="s">
        <v>2638</v>
      </c>
      <c r="CA221" s="52" t="s">
        <v>2639</v>
      </c>
      <c r="CC221" s="52" t="s">
        <v>2640</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2641</v>
      </c>
      <c r="BV222" s="52" t="s">
        <v>2642</v>
      </c>
      <c r="BW222" s="52"/>
      <c r="BY222" s="52" t="s">
        <v>2555</v>
      </c>
      <c r="CA222" s="52" t="s">
        <v>2643</v>
      </c>
      <c r="CC222" s="52" t="s">
        <v>2644</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2645</v>
      </c>
      <c r="BV223" s="52" t="s">
        <v>2646</v>
      </c>
      <c r="BW223" s="52"/>
      <c r="BY223" s="52" t="s">
        <v>2647</v>
      </c>
      <c r="CA223" s="52" t="s">
        <v>2648</v>
      </c>
      <c r="CC223" s="52" t="s">
        <v>2649</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2143</v>
      </c>
      <c r="BV224" s="52" t="s">
        <v>2650</v>
      </c>
      <c r="BW224" s="52"/>
      <c r="BY224" s="52" t="s">
        <v>2651</v>
      </c>
      <c r="CA224" s="52" t="s">
        <v>2652</v>
      </c>
      <c r="CC224" s="52" t="s">
        <v>2625</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2243</v>
      </c>
      <c r="BV225" s="52" t="s">
        <v>2653</v>
      </c>
      <c r="BW225" s="52"/>
      <c r="BY225" s="52" t="s">
        <v>2654</v>
      </c>
      <c r="CA225" s="52" t="s">
        <v>2655</v>
      </c>
      <c r="CC225" s="52" t="s">
        <v>2656</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2657</v>
      </c>
      <c r="BV226" s="52" t="s">
        <v>2658</v>
      </c>
      <c r="BW226" s="52"/>
      <c r="BY226" s="52" t="s">
        <v>2659</v>
      </c>
      <c r="CA226" s="52" t="s">
        <v>2660</v>
      </c>
      <c r="CC226" s="52" t="s">
        <v>2661</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2143</v>
      </c>
      <c r="BV227" s="52" t="s">
        <v>2662</v>
      </c>
      <c r="BW227" s="52"/>
      <c r="BY227" s="52" t="s">
        <v>2663</v>
      </c>
      <c r="CA227" s="52" t="s">
        <v>2664</v>
      </c>
      <c r="CC227" s="52" t="s">
        <v>2665</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2666</v>
      </c>
      <c r="BV228" s="52" t="s">
        <v>2667</v>
      </c>
      <c r="BW228" s="52"/>
      <c r="BY228" s="52" t="s">
        <v>2668</v>
      </c>
      <c r="CA228" s="52" t="s">
        <v>2669</v>
      </c>
      <c r="CC228" s="52" t="s">
        <v>2640</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1833</v>
      </c>
      <c r="BV229" s="52" t="s">
        <v>2670</v>
      </c>
      <c r="BW229" s="52"/>
      <c r="BY229" s="52" t="s">
        <v>2671</v>
      </c>
      <c r="CA229" s="52" t="s">
        <v>2672</v>
      </c>
      <c r="CC229" s="52" t="s">
        <v>2644</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2673</v>
      </c>
      <c r="BV230" s="52" t="s">
        <v>2674</v>
      </c>
      <c r="BW230" s="52"/>
      <c r="BY230" s="52" t="s">
        <v>2675</v>
      </c>
      <c r="CA230" s="52" t="s">
        <v>2676</v>
      </c>
      <c r="CC230" s="52" t="s">
        <v>2625</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2492</v>
      </c>
      <c r="BV231" s="52" t="s">
        <v>2677</v>
      </c>
      <c r="BW231" s="52"/>
      <c r="BY231" s="52" t="s">
        <v>2678</v>
      </c>
      <c r="CA231" s="52" t="s">
        <v>2679</v>
      </c>
      <c r="CC231" s="52" t="s">
        <v>2680</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2681</v>
      </c>
      <c r="BV232" s="52" t="s">
        <v>2682</v>
      </c>
      <c r="BW232" s="52"/>
      <c r="BY232" s="52" t="s">
        <v>2683</v>
      </c>
      <c r="CA232" s="52" t="s">
        <v>2684</v>
      </c>
      <c r="CC232" s="52" t="s">
        <v>2685</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2686</v>
      </c>
      <c r="BV233" s="52" t="s">
        <v>2687</v>
      </c>
      <c r="BW233" s="52"/>
      <c r="BY233" s="52" t="s">
        <v>2688</v>
      </c>
      <c r="CA233" s="52" t="s">
        <v>2689</v>
      </c>
      <c r="CC233" s="52" t="s">
        <v>2690</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2691</v>
      </c>
      <c r="BV234" s="52" t="s">
        <v>2692</v>
      </c>
      <c r="BW234" s="52"/>
      <c r="BY234" s="52" t="s">
        <v>2693</v>
      </c>
      <c r="CA234" s="52" t="s">
        <v>2694</v>
      </c>
      <c r="CC234" s="52" t="s">
        <v>2695</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2696</v>
      </c>
      <c r="BV235" s="52" t="s">
        <v>2697</v>
      </c>
      <c r="BW235" s="52"/>
      <c r="BY235" s="52" t="s">
        <v>2698</v>
      </c>
      <c r="CA235" s="52" t="s">
        <v>2699</v>
      </c>
      <c r="CC235" s="52" t="s">
        <v>2700</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2143</v>
      </c>
      <c r="BV236" s="52" t="s">
        <v>2701</v>
      </c>
      <c r="BW236" s="52"/>
      <c r="BY236" s="52" t="s">
        <v>2702</v>
      </c>
      <c r="CA236" s="52" t="s">
        <v>2703</v>
      </c>
      <c r="CC236" s="52" t="s">
        <v>2704</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2243</v>
      </c>
      <c r="BV237" s="52" t="s">
        <v>2705</v>
      </c>
      <c r="BW237" s="52"/>
      <c r="BY237" s="52" t="s">
        <v>2678</v>
      </c>
      <c r="CA237" s="52" t="s">
        <v>2706</v>
      </c>
      <c r="CC237" s="52" t="s">
        <v>2707</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2708</v>
      </c>
      <c r="BV238" s="52" t="s">
        <v>2709</v>
      </c>
      <c r="BW238" s="52"/>
      <c r="BY238" s="52" t="s">
        <v>2710</v>
      </c>
      <c r="CA238" s="52" t="s">
        <v>2711</v>
      </c>
      <c r="CC238" s="52" t="s">
        <v>2712</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2713</v>
      </c>
      <c r="BV239" s="52" t="s">
        <v>2714</v>
      </c>
      <c r="BW239" s="52"/>
      <c r="BY239" s="52" t="s">
        <v>2715</v>
      </c>
      <c r="CA239" s="52" t="s">
        <v>2699</v>
      </c>
      <c r="CC239" s="52" t="s">
        <v>2716</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2717</v>
      </c>
      <c r="BV240" s="52" t="s">
        <v>2718</v>
      </c>
      <c r="BW240" s="52"/>
      <c r="BY240" s="52" t="s">
        <v>2719</v>
      </c>
      <c r="CA240" s="52" t="s">
        <v>2703</v>
      </c>
      <c r="CC240" s="52" t="s">
        <v>2720</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2721</v>
      </c>
      <c r="BV241" s="52" t="s">
        <v>2722</v>
      </c>
      <c r="BW241" s="52"/>
      <c r="BY241" s="52" t="s">
        <v>2723</v>
      </c>
      <c r="CA241" s="52" t="s">
        <v>2724</v>
      </c>
      <c r="CC241" s="52" t="s">
        <v>2725</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2726</v>
      </c>
      <c r="BV242" s="52" t="s">
        <v>2727</v>
      </c>
      <c r="BW242" s="52"/>
      <c r="BY242" s="52" t="s">
        <v>2728</v>
      </c>
      <c r="CA242" s="52" t="s">
        <v>2729</v>
      </c>
      <c r="CC242" s="52" t="s">
        <v>2730</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2151</v>
      </c>
      <c r="BV243" s="52" t="s">
        <v>2731</v>
      </c>
      <c r="BW243" s="52"/>
      <c r="BY243" s="52" t="s">
        <v>2732</v>
      </c>
      <c r="CA243" s="52" t="s">
        <v>2733</v>
      </c>
      <c r="CC243" s="52" t="s">
        <v>2734</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2735</v>
      </c>
      <c r="BV244" s="52" t="s">
        <v>2736</v>
      </c>
      <c r="BW244" s="52"/>
      <c r="BY244" s="52" t="s">
        <v>2737</v>
      </c>
      <c r="CA244" s="52" t="s">
        <v>2738</v>
      </c>
      <c r="CC244" s="52" t="s">
        <v>2739</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2740</v>
      </c>
      <c r="BV245" s="52" t="s">
        <v>2741</v>
      </c>
      <c r="BW245" s="52"/>
      <c r="BY245" s="52" t="s">
        <v>2742</v>
      </c>
      <c r="CA245" s="52" t="s">
        <v>2676</v>
      </c>
      <c r="CC245" s="52" t="s">
        <v>2743</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2744</v>
      </c>
      <c r="BV246" s="52" t="s">
        <v>2745</v>
      </c>
      <c r="BW246" s="52"/>
      <c r="BY246" s="52" t="s">
        <v>2746</v>
      </c>
      <c r="CA246" s="52" t="s">
        <v>2747</v>
      </c>
      <c r="CC246" s="52" t="s">
        <v>2748</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2749</v>
      </c>
      <c r="BV247" s="52" t="s">
        <v>2750</v>
      </c>
      <c r="BW247" s="52"/>
      <c r="BY247" s="52" t="s">
        <v>2751</v>
      </c>
      <c r="CA247" s="52" t="s">
        <v>2752</v>
      </c>
      <c r="CC247" s="52" t="s">
        <v>2753</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2754</v>
      </c>
      <c r="BV248" s="52" t="s">
        <v>2755</v>
      </c>
      <c r="BW248" s="52"/>
      <c r="BY248" t="s">
        <v>2756</v>
      </c>
      <c r="CA248" s="52" t="s">
        <v>2757</v>
      </c>
      <c r="CC248" s="52" t="s">
        <v>2758</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2759</v>
      </c>
      <c r="BV249" s="52" t="s">
        <v>2760</v>
      </c>
      <c r="BW249" s="52"/>
      <c r="BY249" t="s">
        <v>2761</v>
      </c>
      <c r="CA249" s="52" t="s">
        <v>2762</v>
      </c>
      <c r="CC249" s="52" t="s">
        <v>2763</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2764</v>
      </c>
      <c r="BV250" s="52" t="s">
        <v>2765</v>
      </c>
      <c r="BW250" s="52"/>
      <c r="BY250" t="s">
        <v>2766</v>
      </c>
      <c r="CA250" s="52" t="s">
        <v>2767</v>
      </c>
      <c r="CC250" s="52" t="s">
        <v>2768</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2769</v>
      </c>
      <c r="BV251" s="52" t="s">
        <v>2770</v>
      </c>
      <c r="BW251" s="52"/>
      <c r="BY251" t="s">
        <v>2771</v>
      </c>
      <c r="CA251" s="52" t="s">
        <v>2772</v>
      </c>
      <c r="CC251" s="52" t="s">
        <v>2773</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2774</v>
      </c>
      <c r="BV252" s="52" t="s">
        <v>2775</v>
      </c>
      <c r="BW252" s="52"/>
      <c r="BY252" t="s">
        <v>2776</v>
      </c>
      <c r="CA252" s="52" t="s">
        <v>2777</v>
      </c>
      <c r="CC252" s="52" t="s">
        <v>2778</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2779</v>
      </c>
      <c r="BV253" s="52" t="s">
        <v>2780</v>
      </c>
      <c r="BW253" s="52"/>
      <c r="CA253" s="52" t="s">
        <v>2781</v>
      </c>
      <c r="CC253" s="52" t="s">
        <v>2782</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2783</v>
      </c>
      <c r="BV254" s="52" t="s">
        <v>2784</v>
      </c>
      <c r="BW254" s="52"/>
      <c r="CA254" s="52" t="s">
        <v>2785</v>
      </c>
      <c r="CC254" s="52" t="s">
        <v>2786</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2787</v>
      </c>
      <c r="BV255" s="52" t="s">
        <v>2788</v>
      </c>
      <c r="BW255" s="52"/>
      <c r="CA255" s="52" t="s">
        <v>2789</v>
      </c>
      <c r="CC255" s="52" t="s">
        <v>2790</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2791</v>
      </c>
      <c r="BV256" s="52" t="s">
        <v>2792</v>
      </c>
      <c r="BW256" s="52"/>
      <c r="CA256" s="52" t="s">
        <v>2793</v>
      </c>
      <c r="CC256" s="52" t="s">
        <v>2794</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2795</v>
      </c>
      <c r="BV257" s="52" t="s">
        <v>2796</v>
      </c>
      <c r="BW257" s="52"/>
      <c r="CA257" s="52" t="s">
        <v>2797</v>
      </c>
      <c r="CC257" s="52" t="s">
        <v>2798</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2799</v>
      </c>
      <c r="BV258" s="52" t="s">
        <v>2800</v>
      </c>
      <c r="BW258" s="52"/>
      <c r="CC258" s="52" t="s">
        <v>2801</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2802</v>
      </c>
      <c r="BV259" s="52" t="s">
        <v>2803</v>
      </c>
      <c r="BW259" s="52"/>
      <c r="CC259" s="52" t="s">
        <v>2804</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2805</v>
      </c>
      <c r="BV260" s="52" t="s">
        <v>2806</v>
      </c>
      <c r="BW260" s="52"/>
      <c r="CC260" s="52" t="s">
        <v>2807</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2808</v>
      </c>
      <c r="BV261" s="52" t="s">
        <v>2809</v>
      </c>
      <c r="BW261" s="52"/>
      <c r="CC261" s="52" t="s">
        <v>2810</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2811</v>
      </c>
      <c r="BV262" s="52" t="s">
        <v>2812</v>
      </c>
      <c r="BW262" s="52"/>
      <c r="CC262" s="52" t="s">
        <v>2813</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2814</v>
      </c>
      <c r="BV263" s="52" t="s">
        <v>2815</v>
      </c>
      <c r="BW263" s="52"/>
      <c r="CC263" s="52" t="s">
        <v>2816</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2817</v>
      </c>
      <c r="BV264" s="52" t="s">
        <v>2818</v>
      </c>
      <c r="BW264" s="52"/>
      <c r="CC264" s="52" t="s">
        <v>2819</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2820</v>
      </c>
      <c r="BV265" s="52" t="s">
        <v>2821</v>
      </c>
      <c r="BW265" s="52"/>
      <c r="CC265" s="52" t="s">
        <v>2822</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2823</v>
      </c>
      <c r="BV266" s="52" t="s">
        <v>2824</v>
      </c>
      <c r="BW266" s="52"/>
      <c r="CC266" s="52" t="s">
        <v>2801</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2825</v>
      </c>
      <c r="BV267" s="52" t="s">
        <v>2826</v>
      </c>
      <c r="BW267" s="52"/>
      <c r="CC267" s="52" t="s">
        <v>2804</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2827</v>
      </c>
      <c r="BV268" s="52" t="s">
        <v>2828</v>
      </c>
      <c r="BW268" s="52"/>
      <c r="CC268" s="52" t="s">
        <v>2829</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2830</v>
      </c>
      <c r="BV269" s="52" t="s">
        <v>2831</v>
      </c>
      <c r="BW269" s="52"/>
      <c r="CC269" s="52" t="s">
        <v>2832</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2833</v>
      </c>
      <c r="BV270" s="52" t="s">
        <v>2834</v>
      </c>
      <c r="BW270" s="52"/>
      <c r="CC270" s="52" t="s">
        <v>2835</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2836</v>
      </c>
      <c r="BV271" s="52" t="s">
        <v>2837</v>
      </c>
      <c r="BW271" s="52"/>
      <c r="CC271" s="52" t="s">
        <v>2838</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2839</v>
      </c>
      <c r="BV272" s="52" t="s">
        <v>2840</v>
      </c>
      <c r="BW272" s="52"/>
      <c r="CC272" s="52" t="s">
        <v>2841</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2842</v>
      </c>
      <c r="BV273" s="52" t="s">
        <v>2843</v>
      </c>
      <c r="BW273" s="52"/>
      <c r="CC273" s="52" t="s">
        <v>2829</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2844</v>
      </c>
      <c r="BV274" s="52" t="s">
        <v>2845</v>
      </c>
      <c r="BW274" s="52"/>
      <c r="CC274" s="52" t="s">
        <v>2846</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2847</v>
      </c>
      <c r="BV275" s="52" t="s">
        <v>2848</v>
      </c>
      <c r="BW275" s="52"/>
      <c r="CC275" s="52" t="s">
        <v>2849</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2850</v>
      </c>
      <c r="BV276" s="52" t="s">
        <v>2851</v>
      </c>
      <c r="BW276" s="52"/>
      <c r="CC276" s="52" t="s">
        <v>2852</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2853</v>
      </c>
      <c r="BV277" s="52" t="s">
        <v>2854</v>
      </c>
      <c r="BW277" s="52"/>
      <c r="CC277" s="52" t="s">
        <v>2855</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2856</v>
      </c>
      <c r="BV278" s="52" t="s">
        <v>2857</v>
      </c>
      <c r="BW278" s="52"/>
      <c r="CC278" s="52" t="s">
        <v>2858</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2859</v>
      </c>
      <c r="BV279" s="52" t="s">
        <v>2860</v>
      </c>
      <c r="BW279" s="52"/>
      <c r="CC279" s="52" t="s">
        <v>2861</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2862</v>
      </c>
      <c r="BV280" s="52" t="s">
        <v>2863</v>
      </c>
      <c r="BW280" s="52"/>
      <c r="CC280" s="52" t="s">
        <v>2864</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2865</v>
      </c>
      <c r="BV281" s="52" t="s">
        <v>2866</v>
      </c>
      <c r="BW281" s="52"/>
      <c r="CC281" s="52" t="s">
        <v>2867</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2868</v>
      </c>
      <c r="BV282" s="52" t="s">
        <v>2869</v>
      </c>
      <c r="BW282" s="52"/>
      <c r="CC282" s="52" t="s">
        <v>2870</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2871</v>
      </c>
      <c r="BV283" s="52" t="s">
        <v>2872</v>
      </c>
      <c r="BW283" s="52"/>
      <c r="CC283" s="52" t="s">
        <v>2873</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2874</v>
      </c>
      <c r="BV284" s="52" t="s">
        <v>2875</v>
      </c>
      <c r="BW284" s="52"/>
      <c r="CC284" s="52" t="s">
        <v>2876</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2283</v>
      </c>
      <c r="BV285" s="52" t="s">
        <v>2877</v>
      </c>
      <c r="BW285" s="52"/>
      <c r="CC285" s="52" t="s">
        <v>2878</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2879</v>
      </c>
      <c r="BV286" s="52" t="s">
        <v>2880</v>
      </c>
      <c r="BW286" s="52"/>
      <c r="CC286" s="52" t="s">
        <v>2881</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2882</v>
      </c>
      <c r="BV287" s="52" t="s">
        <v>2883</v>
      </c>
      <c r="BW287" s="52"/>
      <c r="CC287" s="52" t="s">
        <v>2884</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2885</v>
      </c>
      <c r="BV288" s="52" t="s">
        <v>2886</v>
      </c>
      <c r="BW288" s="52"/>
      <c r="CC288" s="52" t="s">
        <v>2887</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2888</v>
      </c>
      <c r="BV289" s="52" t="s">
        <v>2889</v>
      </c>
      <c r="BW289" s="52"/>
      <c r="CC289" s="52" t="s">
        <v>2890</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2891</v>
      </c>
      <c r="BV290" s="52" t="s">
        <v>2892</v>
      </c>
      <c r="BW290" s="52"/>
      <c r="CC290" s="52" t="s">
        <v>2893</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2894</v>
      </c>
      <c r="BV291" s="52" t="s">
        <v>2895</v>
      </c>
      <c r="BW291" s="52"/>
      <c r="CC291" s="52" t="s">
        <v>2896</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2897</v>
      </c>
      <c r="BV292" s="52" t="s">
        <v>2898</v>
      </c>
      <c r="BW292" s="52"/>
      <c r="CC292" s="52" t="s">
        <v>2899</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2900</v>
      </c>
      <c r="BV293" s="52" t="s">
        <v>2901</v>
      </c>
      <c r="BW293" s="52"/>
      <c r="CC293" s="52" t="s">
        <v>2902</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2903</v>
      </c>
      <c r="BV294" s="52" t="s">
        <v>2904</v>
      </c>
      <c r="BW294" s="52"/>
      <c r="CC294" s="52" t="s">
        <v>2905</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2906</v>
      </c>
      <c r="BV295" s="52" t="s">
        <v>2907</v>
      </c>
      <c r="BW295" s="52"/>
      <c r="CC295" s="52" t="s">
        <v>2908</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2909</v>
      </c>
      <c r="BV296" s="52" t="s">
        <v>2910</v>
      </c>
      <c r="BW296" s="52"/>
      <c r="CC296" s="52" t="s">
        <v>2911</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2912</v>
      </c>
      <c r="BV297" s="52" t="s">
        <v>2913</v>
      </c>
      <c r="BW297" s="52"/>
      <c r="CC297" s="52" t="s">
        <v>2914</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2915</v>
      </c>
      <c r="BV298" s="52" t="s">
        <v>2916</v>
      </c>
      <c r="BW298" s="52"/>
      <c r="CC298" s="52" t="s">
        <v>2917</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2918</v>
      </c>
      <c r="BV299" s="52" t="s">
        <v>2919</v>
      </c>
      <c r="BW299" s="52"/>
      <c r="CC299" s="52" t="s">
        <v>2908</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2920</v>
      </c>
      <c r="BV300" s="52" t="s">
        <v>2921</v>
      </c>
      <c r="BW300" s="52"/>
      <c r="CC300" s="52" t="s">
        <v>2922</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2923</v>
      </c>
      <c r="BV301" s="52" t="s">
        <v>2924</v>
      </c>
      <c r="BW301" s="52"/>
      <c r="CC301" s="52" t="s">
        <v>2925</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2926</v>
      </c>
      <c r="BV302" s="52" t="s">
        <v>2927</v>
      </c>
      <c r="BW302" s="52"/>
      <c r="CC302" s="52" t="s">
        <v>2908</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2928</v>
      </c>
      <c r="BV303" s="52" t="s">
        <v>2929</v>
      </c>
      <c r="BW303" s="52"/>
      <c r="CC303" s="52" t="s">
        <v>2930</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2931</v>
      </c>
      <c r="BV304" s="52" t="s">
        <v>2932</v>
      </c>
      <c r="BW304" s="52"/>
      <c r="CC304" s="52" t="s">
        <v>2933</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2934</v>
      </c>
      <c r="BV305" s="52" t="s">
        <v>2935</v>
      </c>
      <c r="BW305" s="52"/>
      <c r="CC305" s="52" t="s">
        <v>2908</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2936</v>
      </c>
      <c r="BV306" s="52" t="s">
        <v>2937</v>
      </c>
      <c r="BW306" s="52"/>
      <c r="CC306" s="52" t="s">
        <v>2938</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2939</v>
      </c>
      <c r="BV307" s="52" t="s">
        <v>2940</v>
      </c>
      <c r="BW307" s="52"/>
      <c r="CC307" s="52" t="s">
        <v>2941</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2942</v>
      </c>
      <c r="BV308" s="52" t="s">
        <v>2943</v>
      </c>
      <c r="BW308" s="52"/>
      <c r="CC308" s="52" t="s">
        <v>2944</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2945</v>
      </c>
      <c r="BV309" s="52" t="s">
        <v>2946</v>
      </c>
      <c r="BW309" s="52"/>
      <c r="CC309" s="52" t="s">
        <v>2947</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2948</v>
      </c>
      <c r="BV310" s="52" t="s">
        <v>2949</v>
      </c>
      <c r="BW310" s="52"/>
      <c r="CC310" s="52" t="s">
        <v>2950</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2951</v>
      </c>
      <c r="BR311"/>
      <c r="BS311"/>
      <c r="BT311"/>
      <c r="BU311"/>
      <c r="BV311" s="52" t="s">
        <v>2952</v>
      </c>
      <c r="BW311" s="52"/>
      <c r="BX311"/>
      <c r="BY311"/>
      <c r="BZ311"/>
      <c r="CA311"/>
      <c r="CB311"/>
      <c r="CC311" s="52" t="s">
        <v>2953</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2954</v>
      </c>
      <c r="BV312" s="52" t="s">
        <v>2955</v>
      </c>
      <c r="BW312" s="52"/>
      <c r="CC312" s="52" t="s">
        <v>2956</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2957</v>
      </c>
      <c r="BV313" s="52" t="s">
        <v>2958</v>
      </c>
      <c r="BW313" s="52"/>
      <c r="CC313" s="52" t="s">
        <v>2959</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2960</v>
      </c>
      <c r="BV314" s="52" t="s">
        <v>2961</v>
      </c>
      <c r="BW314" s="52"/>
      <c r="CC314" s="52" t="s">
        <v>2962</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2963</v>
      </c>
      <c r="BV315" s="52" t="s">
        <v>2964</v>
      </c>
      <c r="BW315" s="52"/>
      <c r="CC315" s="52" t="s">
        <v>2965</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2966</v>
      </c>
      <c r="BV316" s="52" t="s">
        <v>2967</v>
      </c>
      <c r="BW316" s="52"/>
      <c r="CC316" s="52" t="s">
        <v>2968</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2969</v>
      </c>
      <c r="BV317" s="52" t="s">
        <v>2970</v>
      </c>
      <c r="BW317" s="52"/>
      <c r="CC317" s="52" t="s">
        <v>2971</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2972</v>
      </c>
      <c r="BV318" s="52" t="s">
        <v>2973</v>
      </c>
      <c r="BW318" s="52"/>
      <c r="CC318" s="52" t="s">
        <v>2974</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2975</v>
      </c>
      <c r="BV319" s="52" t="s">
        <v>2976</v>
      </c>
      <c r="BW319" s="52"/>
      <c r="CC319" s="52" t="s">
        <v>2977</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2978</v>
      </c>
      <c r="BV320" s="52" t="s">
        <v>2979</v>
      </c>
      <c r="BW320" s="52"/>
      <c r="CC320" s="52" t="s">
        <v>2980</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2981</v>
      </c>
      <c r="BV321" s="52" t="s">
        <v>2982</v>
      </c>
      <c r="BW321" s="52"/>
      <c r="CC321" s="52" t="s">
        <v>2983</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2984</v>
      </c>
      <c r="BV322" s="52" t="s">
        <v>2985</v>
      </c>
      <c r="BW322" s="52"/>
      <c r="CC322" s="52" t="s">
        <v>2986</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2987</v>
      </c>
      <c r="BV323" s="52" t="s">
        <v>2988</v>
      </c>
      <c r="BW323" s="52"/>
      <c r="CC323" s="52" t="s">
        <v>2989</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2990</v>
      </c>
      <c r="BV324" s="52" t="s">
        <v>2991</v>
      </c>
      <c r="BW324" s="52"/>
      <c r="CC324" s="52" t="s">
        <v>2992</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2993</v>
      </c>
      <c r="BV325" s="52" t="s">
        <v>2994</v>
      </c>
      <c r="BW325" s="52"/>
      <c r="CC325" s="52" t="s">
        <v>2995</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2996</v>
      </c>
      <c r="BV326" s="52" t="s">
        <v>2997</v>
      </c>
      <c r="BW326" s="52"/>
      <c r="CC326" s="52" t="s">
        <v>2998</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2999</v>
      </c>
      <c r="BV327" s="52" t="s">
        <v>3000</v>
      </c>
      <c r="BW327" s="52"/>
      <c r="CC327" s="52" t="s">
        <v>3001</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3002</v>
      </c>
      <c r="BV328" s="52" t="s">
        <v>3003</v>
      </c>
      <c r="BW328" s="52"/>
      <c r="CC328" s="52" t="s">
        <v>3004</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3005</v>
      </c>
      <c r="BV329" s="52" t="s">
        <v>3006</v>
      </c>
      <c r="BW329" s="52"/>
      <c r="CC329" s="52" t="s">
        <v>3007</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3008</v>
      </c>
      <c r="BV330" s="52" t="s">
        <v>3009</v>
      </c>
      <c r="BW330" s="52"/>
      <c r="CC330" s="52" t="s">
        <v>3010</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3011</v>
      </c>
      <c r="BV331" s="52" t="s">
        <v>3012</v>
      </c>
      <c r="BW331" s="52"/>
      <c r="CC331" s="52" t="s">
        <v>3013</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3014</v>
      </c>
      <c r="BV332" s="52" t="s">
        <v>3015</v>
      </c>
      <c r="BW332" s="52"/>
      <c r="CC332" s="52" t="s">
        <v>3016</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3017</v>
      </c>
      <c r="BV333" s="52" t="s">
        <v>3018</v>
      </c>
      <c r="BW333" s="52"/>
      <c r="CC333" s="52" t="s">
        <v>3019</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3020</v>
      </c>
      <c r="BV334" s="52" t="s">
        <v>3021</v>
      </c>
      <c r="BW334" s="52"/>
      <c r="CC334" s="52" t="s">
        <v>3022</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3023</v>
      </c>
      <c r="BV335" s="52" t="s">
        <v>3024</v>
      </c>
      <c r="BW335" s="52"/>
      <c r="CC335" s="52" t="s">
        <v>3025</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3026</v>
      </c>
      <c r="BV336" s="52" t="s">
        <v>3027</v>
      </c>
      <c r="BW336" s="52"/>
      <c r="CC336" s="52" t="s">
        <v>3028</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3029</v>
      </c>
      <c r="BV337" s="52" t="s">
        <v>3030</v>
      </c>
      <c r="BW337" s="52"/>
      <c r="CC337" s="52" t="s">
        <v>3031</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3032</v>
      </c>
      <c r="BV338" s="52" t="s">
        <v>3033</v>
      </c>
      <c r="BW338" s="52"/>
      <c r="CC338" s="52" t="s">
        <v>3034</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3035</v>
      </c>
      <c r="BV339" s="52" t="s">
        <v>3036</v>
      </c>
      <c r="BW339" s="52"/>
      <c r="CC339" s="52" t="s">
        <v>3037</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3038</v>
      </c>
      <c r="BV340" s="52" t="s">
        <v>3039</v>
      </c>
      <c r="BW340" s="52"/>
      <c r="CC340" s="52" t="s">
        <v>3040</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3041</v>
      </c>
      <c r="BV341" s="52" t="s">
        <v>3042</v>
      </c>
      <c r="BW341" s="52"/>
      <c r="CC341" s="52" t="s">
        <v>3043</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3044</v>
      </c>
      <c r="BV342" s="52" t="s">
        <v>3045</v>
      </c>
      <c r="BW342" s="52"/>
      <c r="CC342" s="52" t="s">
        <v>3046</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3047</v>
      </c>
      <c r="BV343" s="52" t="s">
        <v>3048</v>
      </c>
      <c r="BW343" s="52"/>
      <c r="CC343" s="52" t="s">
        <v>3049</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3050</v>
      </c>
      <c r="BV344" s="52" t="s">
        <v>3051</v>
      </c>
      <c r="BW344" s="52"/>
      <c r="CC344" s="52" t="s">
        <v>3052</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3053</v>
      </c>
      <c r="BV345" s="52" t="s">
        <v>3054</v>
      </c>
      <c r="BW345" s="52"/>
      <c r="CC345" s="52" t="s">
        <v>3055</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3056</v>
      </c>
      <c r="BV346" s="52" t="s">
        <v>3057</v>
      </c>
      <c r="BW346" s="52"/>
      <c r="CC346" s="52" t="s">
        <v>3058</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3059</v>
      </c>
      <c r="BV347" s="52" t="s">
        <v>3060</v>
      </c>
      <c r="BW347" s="52"/>
      <c r="CC347" s="52" t="s">
        <v>3061</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3062</v>
      </c>
      <c r="BV348" s="52" t="s">
        <v>3063</v>
      </c>
      <c r="BW348" s="52"/>
      <c r="CC348" s="52" t="s">
        <v>3064</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3065</v>
      </c>
      <c r="BV349" s="52" t="s">
        <v>3066</v>
      </c>
      <c r="BW349" s="52"/>
      <c r="CC349" s="52" t="s">
        <v>3067</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3068</v>
      </c>
      <c r="BV350" s="52" t="s">
        <v>3069</v>
      </c>
      <c r="BW350" s="52"/>
      <c r="CC350" s="52" t="s">
        <v>3070</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3071</v>
      </c>
      <c r="BV351" s="52" t="s">
        <v>3072</v>
      </c>
      <c r="BW351" s="52"/>
      <c r="CC351" s="52" t="s">
        <v>3073</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3074</v>
      </c>
      <c r="BV352" s="52" t="s">
        <v>3075</v>
      </c>
      <c r="BW352" s="52"/>
      <c r="CC352" s="52" t="s">
        <v>3076</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3077</v>
      </c>
      <c r="BV353" s="52" t="s">
        <v>3078</v>
      </c>
      <c r="BW353" s="52"/>
      <c r="CC353" s="52" t="s">
        <v>3079</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3080</v>
      </c>
      <c r="BV354" s="52" t="s">
        <v>3081</v>
      </c>
      <c r="BW354" s="52"/>
      <c r="CC354" s="52" t="s">
        <v>3082</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3083</v>
      </c>
      <c r="BV355" s="52" t="s">
        <v>3084</v>
      </c>
      <c r="BW355" s="52"/>
      <c r="CC355" s="52" t="s">
        <v>3085</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3086</v>
      </c>
      <c r="BV356" s="52" t="s">
        <v>3087</v>
      </c>
      <c r="BW356" s="52"/>
      <c r="CC356" s="52" t="s">
        <v>3088</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3089</v>
      </c>
      <c r="BV357" s="52" t="s">
        <v>3090</v>
      </c>
      <c r="BW357" s="52"/>
      <c r="CC357" s="52" t="s">
        <v>3091</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3092</v>
      </c>
      <c r="BV358" s="52" t="s">
        <v>3093</v>
      </c>
      <c r="BW358" s="52"/>
      <c r="CC358" s="52" t="s">
        <v>3094</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3095</v>
      </c>
      <c r="BV359" s="52" t="s">
        <v>3096</v>
      </c>
      <c r="BW359" s="52"/>
      <c r="CC359" s="52" t="s">
        <v>3097</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3098</v>
      </c>
      <c r="BV360" s="52" t="s">
        <v>3099</v>
      </c>
      <c r="BW360" s="52"/>
      <c r="CC360" s="52" t="s">
        <v>3100</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3101</v>
      </c>
      <c r="BR361"/>
      <c r="BS361"/>
      <c r="BT361"/>
      <c r="BU361"/>
      <c r="BV361" s="52" t="s">
        <v>3102</v>
      </c>
      <c r="BW361" s="52"/>
      <c r="BX361"/>
      <c r="BY361"/>
      <c r="BZ361"/>
      <c r="CA361"/>
      <c r="CB361"/>
      <c r="CC361" s="52" t="s">
        <v>3103</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3104</v>
      </c>
      <c r="BV362" s="52" t="s">
        <v>3105</v>
      </c>
      <c r="BW362" s="52"/>
      <c r="CC362" s="52" t="s">
        <v>3106</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3107</v>
      </c>
      <c r="BV363" s="52" t="s">
        <v>3108</v>
      </c>
      <c r="BW363" s="52"/>
      <c r="CC363" s="52" t="s">
        <v>3109</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3110</v>
      </c>
      <c r="BV364" s="52" t="s">
        <v>3111</v>
      </c>
      <c r="BW364" s="52"/>
      <c r="CC364" s="52" t="s">
        <v>3112</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3113</v>
      </c>
      <c r="BV365" s="52" t="s">
        <v>3114</v>
      </c>
      <c r="BW365" s="52"/>
      <c r="CC365" s="52" t="s">
        <v>3115</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3116</v>
      </c>
      <c r="BV366" s="52" t="s">
        <v>3117</v>
      </c>
      <c r="BW366" s="52"/>
      <c r="CC366" s="52" t="s">
        <v>3118</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3119</v>
      </c>
      <c r="BV367" s="52" t="s">
        <v>3120</v>
      </c>
      <c r="BW367" s="52"/>
      <c r="CC367" s="52" t="s">
        <v>3121</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3122</v>
      </c>
      <c r="BV368" s="52" t="s">
        <v>3123</v>
      </c>
      <c r="BW368" s="52"/>
      <c r="CC368" s="52" t="s">
        <v>3124</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3125</v>
      </c>
      <c r="BV369" s="52" t="s">
        <v>3126</v>
      </c>
      <c r="BW369" s="52"/>
      <c r="CC369" s="52" t="s">
        <v>3127</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3128</v>
      </c>
      <c r="BV370" s="52" t="s">
        <v>3129</v>
      </c>
      <c r="BW370" s="52"/>
      <c r="CC370" s="52" t="s">
        <v>3130</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3131</v>
      </c>
      <c r="BV371" s="52" t="s">
        <v>3132</v>
      </c>
      <c r="BW371" s="52"/>
      <c r="CC371" s="52" t="s">
        <v>3133</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3134</v>
      </c>
      <c r="BV372" s="52" t="s">
        <v>3135</v>
      </c>
      <c r="BW372" s="52"/>
      <c r="CC372" s="52" t="s">
        <v>2640</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3136</v>
      </c>
      <c r="BV373" s="52" t="s">
        <v>3137</v>
      </c>
      <c r="BW373" s="52"/>
      <c r="CC373" s="52" t="s">
        <v>3138</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3139</v>
      </c>
      <c r="BV374" s="52" t="s">
        <v>3140</v>
      </c>
      <c r="BW374" s="52"/>
      <c r="CC374" s="52" t="s">
        <v>2838</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3141</v>
      </c>
      <c r="BV375" s="52" t="s">
        <v>3142</v>
      </c>
      <c r="BW375" s="52"/>
      <c r="CC375" s="52" t="s">
        <v>2829</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3143</v>
      </c>
      <c r="BV376" s="52" t="s">
        <v>3144</v>
      </c>
      <c r="BW376" s="52"/>
      <c r="CC376" s="52" t="s">
        <v>3145</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3146</v>
      </c>
      <c r="BV377" s="52" t="s">
        <v>3147</v>
      </c>
      <c r="BW377" s="52"/>
      <c r="CC377" s="52" t="s">
        <v>3148</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3149</v>
      </c>
      <c r="BV378" s="52" t="s">
        <v>3150</v>
      </c>
      <c r="BW378" s="52"/>
      <c r="CC378" s="52" t="s">
        <v>3151</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2380</v>
      </c>
      <c r="BV379" s="52" t="s">
        <v>3152</v>
      </c>
      <c r="BW379" s="52"/>
      <c r="CC379" s="52" t="s">
        <v>3153</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3154</v>
      </c>
      <c r="BV380" s="52" t="s">
        <v>3155</v>
      </c>
      <c r="BW380" s="52"/>
      <c r="CC380" s="52" t="s">
        <v>3156</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3157</v>
      </c>
      <c r="BV381" s="52" t="s">
        <v>3158</v>
      </c>
      <c r="BW381" s="52"/>
      <c r="CC381" s="52" t="s">
        <v>3159</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3160</v>
      </c>
      <c r="BV382" s="52" t="s">
        <v>3161</v>
      </c>
      <c r="BW382" s="52"/>
      <c r="CC382" s="52" t="s">
        <v>3162</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3163</v>
      </c>
      <c r="BV383" s="52" t="s">
        <v>3164</v>
      </c>
      <c r="BW383" s="52"/>
      <c r="CC383" s="52" t="s">
        <v>3165</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3166</v>
      </c>
      <c r="BV384" s="52" t="s">
        <v>3167</v>
      </c>
      <c r="BW384" s="52"/>
      <c r="CC384" s="52" t="s">
        <v>3168</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3169</v>
      </c>
      <c r="BV385" s="52" t="s">
        <v>3170</v>
      </c>
      <c r="BW385" s="52"/>
      <c r="CC385" s="52" t="s">
        <v>3171</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3172</v>
      </c>
      <c r="BV386" s="52" t="s">
        <v>3173</v>
      </c>
      <c r="BW386" s="52"/>
      <c r="CC386" s="52" t="s">
        <v>3174</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3175</v>
      </c>
      <c r="BV387" s="52" t="s">
        <v>3176</v>
      </c>
      <c r="BW387" s="52"/>
      <c r="CC387" s="52" t="s">
        <v>3177</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3178</v>
      </c>
      <c r="BV388" s="52" t="s">
        <v>3179</v>
      </c>
      <c r="BW388" s="52"/>
      <c r="CC388" s="52" t="s">
        <v>3180</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3181</v>
      </c>
      <c r="BV389" s="52" t="s">
        <v>3182</v>
      </c>
      <c r="BW389" s="52"/>
      <c r="CC389" s="52" t="s">
        <v>3183</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3184</v>
      </c>
      <c r="BV390" s="52" t="s">
        <v>3185</v>
      </c>
      <c r="BW390" s="52"/>
      <c r="CC390" s="52" t="s">
        <v>3186</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3187</v>
      </c>
      <c r="BV391" s="52" t="s">
        <v>3188</v>
      </c>
      <c r="BW391" s="52"/>
      <c r="CC391" s="52" t="s">
        <v>3189</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3190</v>
      </c>
      <c r="BV392" s="52" t="s">
        <v>3191</v>
      </c>
      <c r="BW392" s="52"/>
      <c r="CC392" s="52" t="s">
        <v>3192</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3193</v>
      </c>
      <c r="BV393" s="52" t="s">
        <v>1557</v>
      </c>
      <c r="BW393" s="52"/>
      <c r="CC393" s="52" t="s">
        <v>3194</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3195</v>
      </c>
      <c r="BV394" s="52" t="s">
        <v>3196</v>
      </c>
      <c r="BW394" s="52"/>
      <c r="CC394" s="52" t="s">
        <v>3197</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3198</v>
      </c>
      <c r="BV395" s="52" t="s">
        <v>3199</v>
      </c>
      <c r="BW395" s="52"/>
      <c r="CC395" s="52" t="s">
        <v>3200</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3201</v>
      </c>
      <c r="BV396" s="52" t="s">
        <v>3202</v>
      </c>
      <c r="BW396" s="52"/>
      <c r="CC396" s="52" t="s">
        <v>3203</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3204</v>
      </c>
      <c r="BV397" s="52" t="s">
        <v>3205</v>
      </c>
      <c r="BW397" s="52"/>
      <c r="CC397" s="52" t="s">
        <v>3206</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3207</v>
      </c>
      <c r="BV398" s="52" t="s">
        <v>1674</v>
      </c>
      <c r="BW398" s="52"/>
      <c r="CC398" s="52" t="s">
        <v>3208</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3209</v>
      </c>
      <c r="BV399" s="52" t="s">
        <v>3210</v>
      </c>
      <c r="BW399" s="52"/>
      <c r="CC399" s="52" t="s">
        <v>3211</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3212</v>
      </c>
      <c r="BV400" s="52" t="s">
        <v>3213</v>
      </c>
      <c r="BW400" s="52"/>
      <c r="CC400" s="52" t="s">
        <v>3214</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3215</v>
      </c>
      <c r="BV401" s="52" t="s">
        <v>3216</v>
      </c>
      <c r="BW401" s="52"/>
      <c r="CC401" s="52" t="s">
        <v>3217</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3218</v>
      </c>
      <c r="BV402" s="52" t="s">
        <v>3219</v>
      </c>
      <c r="BW402" s="52"/>
      <c r="CC402" s="52" t="s">
        <v>3220</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3221</v>
      </c>
      <c r="BV403" s="52" t="s">
        <v>3222</v>
      </c>
      <c r="BW403" s="52"/>
      <c r="CC403" s="52" t="s">
        <v>3223</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3224</v>
      </c>
      <c r="BV404" s="52" t="s">
        <v>3225</v>
      </c>
      <c r="BW404" s="52"/>
      <c r="CC404" s="52" t="s">
        <v>3226</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3227</v>
      </c>
      <c r="BV405" s="52" t="s">
        <v>3228</v>
      </c>
      <c r="BW405" s="52"/>
      <c r="CC405" s="52" t="s">
        <v>3229</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3230</v>
      </c>
      <c r="BV406" s="52" t="s">
        <v>3231</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3232</v>
      </c>
      <c r="BV407" s="52" t="s">
        <v>3233</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3234</v>
      </c>
      <c r="BV408" s="52" t="s">
        <v>3235</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3236</v>
      </c>
      <c r="BV409" s="52" t="s">
        <v>3237</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3238</v>
      </c>
      <c r="BV410" s="52" t="s">
        <v>3239</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3240</v>
      </c>
      <c r="BR411"/>
      <c r="BS411"/>
      <c r="BT411"/>
      <c r="BU411"/>
      <c r="BV411" s="52" t="s">
        <v>3241</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3242</v>
      </c>
      <c r="BV412" s="52" t="s">
        <v>3243</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3244</v>
      </c>
      <c r="BV413" s="52" t="s">
        <v>3245</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3246</v>
      </c>
      <c r="BV414" s="52" t="s">
        <v>3247</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2229</v>
      </c>
      <c r="BV415" s="52" t="s">
        <v>3248</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3249</v>
      </c>
      <c r="BV416" s="52" t="s">
        <v>3250</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3251</v>
      </c>
      <c r="BV417" s="52" t="s">
        <v>3252</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3253</v>
      </c>
      <c r="BV418" s="52" t="s">
        <v>3254</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3255</v>
      </c>
      <c r="BV419" s="52" t="s">
        <v>3256</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3257</v>
      </c>
      <c r="BV420" s="52" t="s">
        <v>3258</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3259</v>
      </c>
      <c r="BV421" s="52" t="s">
        <v>3260</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3261</v>
      </c>
      <c r="BV422" s="52" t="s">
        <v>3262</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3263</v>
      </c>
      <c r="BV423" s="52" t="s">
        <v>3264</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3265</v>
      </c>
      <c r="BV424" s="52" t="s">
        <v>3266</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3267</v>
      </c>
      <c r="BV425" s="52" t="s">
        <v>3268</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3269</v>
      </c>
      <c r="BV426" s="52" t="s">
        <v>3270</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3271</v>
      </c>
      <c r="BV427" s="52" t="s">
        <v>3272</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3273</v>
      </c>
      <c r="BV428" s="52" t="s">
        <v>3274</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3275</v>
      </c>
      <c r="BV429" s="52" t="s">
        <v>2174</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3276</v>
      </c>
      <c r="BV430" s="52" t="s">
        <v>3277</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3278</v>
      </c>
      <c r="BV431" s="52" t="s">
        <v>3279</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3280</v>
      </c>
      <c r="BV432" s="52" t="s">
        <v>3281</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3282</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3283</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3284</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3285</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3286</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3287</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2600</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3288</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3289</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3290</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3291</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3292</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3293</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3294</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3295</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3296</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3297</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3298</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3299</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3300</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3301</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3302</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3303</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3304</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3305</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3306</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3307</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2520</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3308</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3309</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3310</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3311</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3312</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3313</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3314</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3315</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3316</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3317</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3318</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3319</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3320</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3321</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3322</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3323</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2657</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3324</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3325</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3326</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2631</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3327</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3328</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3329</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3330</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3331</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3332</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3333</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2636</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3334</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3335</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3336</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3337</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3338</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3339</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3340</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3341</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3342</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3343</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2645</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3344</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3345</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3346</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3347</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3348</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3349</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3350</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3351</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3352</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3353</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3354</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3355</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3356</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3357</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3358</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3359</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3360</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3361</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3362</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3363</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3364</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3365</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3366</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3367</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3368</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3369</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3370</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3371</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3372</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3373</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3374</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3375</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3376</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3377</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3378</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3379</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3380</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3381</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3382</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3383</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3384</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3385</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3386</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3387</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3388</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3389</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3390</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3391</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3392</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3393</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3394</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3395</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3396</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3397</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3398</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3399</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3400</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3401</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3402</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3403</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3404</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3405</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3406</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3407</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3408</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3409</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3410</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3411</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3412</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3413</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3414</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3415</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3416</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3417</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3418</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3419</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3420</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3421</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3422</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3423</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3424</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3425</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3426</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3427</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t="s">
        <v>3428</v>
      </c>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t="s">
        <v>3429</v>
      </c>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t="s">
        <v>3430</v>
      </c>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t="s">
        <v>3431</v>
      </c>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G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0</v>
      </c>
      <c r="B1" s="223" t="s">
        <v>1</v>
      </c>
      <c r="C1" s="682" t="s">
        <v>3432</v>
      </c>
      <c r="D1" s="683"/>
      <c r="E1" s="683"/>
      <c r="F1" s="684"/>
      <c r="G1" s="684"/>
      <c r="H1" s="684"/>
      <c r="I1" s="670"/>
      <c r="J1" s="685"/>
      <c r="K1" s="652" t="s">
        <v>3</v>
      </c>
      <c r="L1" s="653"/>
      <c r="M1" s="654" t="s">
        <v>4</v>
      </c>
      <c r="N1" s="655"/>
      <c r="O1" s="656"/>
      <c r="P1" s="656"/>
      <c r="Q1" s="656"/>
      <c r="R1" s="656"/>
      <c r="S1" s="656"/>
      <c r="T1" s="656"/>
      <c r="U1" s="657"/>
      <c r="V1" s="658" t="s">
        <v>5</v>
      </c>
      <c r="W1" s="659"/>
      <c r="X1" s="659"/>
      <c r="Y1" s="659"/>
      <c r="Z1" s="659"/>
      <c r="AA1" s="659"/>
      <c r="AB1" s="659"/>
      <c r="AC1" s="659"/>
      <c r="AD1" s="659"/>
      <c r="AE1" s="660"/>
      <c r="AF1" s="661" t="s">
        <v>6</v>
      </c>
      <c r="AG1" s="662"/>
      <c r="AH1" s="669" t="s">
        <v>7</v>
      </c>
      <c r="AI1" s="670"/>
      <c r="AJ1" s="670"/>
      <c r="AK1" s="670"/>
      <c r="AL1" s="669" t="s">
        <v>8</v>
      </c>
      <c r="AM1" s="670"/>
      <c r="AN1" s="670"/>
      <c r="AO1" s="670"/>
      <c r="AP1" s="641" t="s">
        <v>10</v>
      </c>
      <c r="AQ1" s="696"/>
      <c r="AR1" s="696"/>
      <c r="AS1" s="697"/>
      <c r="AT1" s="644" t="s">
        <v>11</v>
      </c>
      <c r="AU1" s="645"/>
      <c r="AV1" s="645"/>
      <c r="AW1" s="645"/>
      <c r="AX1" s="645"/>
      <c r="AY1" s="645"/>
      <c r="AZ1" s="645"/>
      <c r="BA1" s="646"/>
    </row>
    <row r="2" spans="1:220" ht="15.75"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5" t="s">
        <v>48</v>
      </c>
      <c r="AL2" s="246" t="s">
        <v>49</v>
      </c>
      <c r="AM2" s="246" t="s">
        <v>50</v>
      </c>
      <c r="AN2" s="246" t="s">
        <v>51</v>
      </c>
      <c r="AO2" s="247" t="s">
        <v>52</v>
      </c>
      <c r="AP2" s="248" t="s">
        <v>53</v>
      </c>
      <c r="AQ2" s="246" t="s">
        <v>54</v>
      </c>
      <c r="AR2" s="249" t="s">
        <v>55</v>
      </c>
      <c r="AS2" s="250" t="s">
        <v>56</v>
      </c>
      <c r="AT2" s="251" t="s">
        <v>57</v>
      </c>
      <c r="AU2" s="246" t="s">
        <v>58</v>
      </c>
      <c r="AV2" s="252" t="s">
        <v>59</v>
      </c>
      <c r="AW2" s="253" t="s">
        <v>60</v>
      </c>
      <c r="AX2" s="251" t="s">
        <v>61</v>
      </c>
      <c r="AY2" s="254" t="s">
        <v>62</v>
      </c>
      <c r="AZ2" s="255" t="s">
        <v>63</v>
      </c>
      <c r="BA2" s="256" t="s">
        <v>64</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72</v>
      </c>
      <c r="D3" s="327" t="s">
        <v>73</v>
      </c>
      <c r="E3" s="257" t="s">
        <v>74</v>
      </c>
      <c r="F3" s="258" t="s">
        <v>75</v>
      </c>
      <c r="G3" s="259" t="s">
        <v>76</v>
      </c>
      <c r="H3" s="260" t="s">
        <v>77</v>
      </c>
      <c r="I3" s="261" t="s">
        <v>78</v>
      </c>
      <c r="J3" s="262" t="s">
        <v>79</v>
      </c>
      <c r="K3" s="263" t="s">
        <v>80</v>
      </c>
      <c r="L3" s="264" t="s">
        <v>81</v>
      </c>
      <c r="M3" s="265" t="s">
        <v>82</v>
      </c>
      <c r="N3" s="266" t="s">
        <v>83</v>
      </c>
      <c r="O3" s="267" t="s">
        <v>84</v>
      </c>
      <c r="P3" s="267" t="s">
        <v>85</v>
      </c>
      <c r="Q3" s="267" t="s">
        <v>86</v>
      </c>
      <c r="R3" s="267" t="s">
        <v>87</v>
      </c>
      <c r="S3" s="267" t="s">
        <v>88</v>
      </c>
      <c r="T3" s="268" t="s">
        <v>89</v>
      </c>
      <c r="U3" s="269" t="s">
        <v>90</v>
      </c>
      <c r="V3" s="270" t="s">
        <v>91</v>
      </c>
      <c r="W3" s="271" t="s">
        <v>92</v>
      </c>
      <c r="X3" s="271" t="s">
        <v>93</v>
      </c>
      <c r="Y3" s="271" t="s">
        <v>94</v>
      </c>
      <c r="Z3" s="272" t="s">
        <v>95</v>
      </c>
      <c r="AA3" s="272" t="s">
        <v>96</v>
      </c>
      <c r="AB3" s="273" t="s">
        <v>97</v>
      </c>
      <c r="AC3" s="350" t="s">
        <v>98</v>
      </c>
      <c r="AD3" s="274" t="s">
        <v>99</v>
      </c>
      <c r="AE3" s="275" t="s">
        <v>100</v>
      </c>
      <c r="AF3" s="276" t="s">
        <v>101</v>
      </c>
      <c r="AG3" s="277" t="s">
        <v>102</v>
      </c>
      <c r="AH3" s="278" t="s">
        <v>103</v>
      </c>
      <c r="AI3" s="279" t="s">
        <v>104</v>
      </c>
      <c r="AJ3" s="280" t="s">
        <v>105</v>
      </c>
      <c r="AK3" s="281" t="s">
        <v>106</v>
      </c>
      <c r="AL3" s="282" t="s">
        <v>107</v>
      </c>
      <c r="AM3" s="282" t="s">
        <v>108</v>
      </c>
      <c r="AN3" s="282" t="s">
        <v>109</v>
      </c>
      <c r="AO3" s="283" t="s">
        <v>110</v>
      </c>
      <c r="AP3" s="284" t="s">
        <v>118</v>
      </c>
      <c r="AQ3" s="285" t="s">
        <v>119</v>
      </c>
      <c r="AR3" s="286" t="s">
        <v>120</v>
      </c>
      <c r="AS3" s="287" t="s">
        <v>121</v>
      </c>
      <c r="AT3" s="284" t="s">
        <v>122</v>
      </c>
      <c r="AU3" s="285" t="s">
        <v>123</v>
      </c>
      <c r="AV3" s="288" t="s">
        <v>124</v>
      </c>
      <c r="AW3" s="289" t="s">
        <v>125</v>
      </c>
      <c r="AX3" s="284" t="s">
        <v>126</v>
      </c>
      <c r="AY3" s="290" t="s">
        <v>127</v>
      </c>
      <c r="AZ3" s="291" t="s">
        <v>128</v>
      </c>
      <c r="BA3" s="292" t="s">
        <v>129</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131</v>
      </c>
      <c r="B4" s="344" t="s">
        <v>132</v>
      </c>
      <c r="C4" s="355"/>
      <c r="D4" s="351" t="s">
        <v>3433</v>
      </c>
      <c r="E4" s="336" t="s">
        <v>134</v>
      </c>
      <c r="F4" s="337" t="s">
        <v>135</v>
      </c>
      <c r="G4" s="623" t="s">
        <v>136</v>
      </c>
      <c r="H4" s="624"/>
      <c r="I4" s="625" t="s">
        <v>137</v>
      </c>
      <c r="J4" s="626"/>
      <c r="K4" s="627"/>
      <c r="L4" s="628"/>
      <c r="M4" s="338" t="s">
        <v>138</v>
      </c>
      <c r="N4" s="221" t="s">
        <v>139</v>
      </c>
      <c r="O4" s="629" t="s">
        <v>140</v>
      </c>
      <c r="P4" s="630"/>
      <c r="Q4" s="630"/>
      <c r="R4" s="630"/>
      <c r="S4" s="630"/>
      <c r="T4" s="630"/>
      <c r="U4" s="631"/>
      <c r="V4" s="632" t="s">
        <v>3434</v>
      </c>
      <c r="W4" s="633"/>
      <c r="X4" s="633"/>
      <c r="Y4" s="663" t="s">
        <v>142</v>
      </c>
      <c r="Z4" s="664"/>
      <c r="AA4" s="339" t="s">
        <v>143</v>
      </c>
      <c r="AB4" s="665" t="s">
        <v>144</v>
      </c>
      <c r="AC4" s="666"/>
      <c r="AD4" s="680" t="s">
        <v>145</v>
      </c>
      <c r="AE4" s="681"/>
      <c r="AF4" s="378" t="s">
        <v>146</v>
      </c>
      <c r="AG4" s="379" t="s">
        <v>147</v>
      </c>
      <c r="AH4" s="340" t="s">
        <v>148</v>
      </c>
      <c r="AI4" s="690" t="s">
        <v>149</v>
      </c>
      <c r="AJ4" s="691"/>
      <c r="AK4" s="692"/>
      <c r="AL4" s="693" t="s">
        <v>149</v>
      </c>
      <c r="AM4" s="694"/>
      <c r="AN4" s="694"/>
      <c r="AO4" s="695"/>
      <c r="AP4" s="686" t="s">
        <v>149</v>
      </c>
      <c r="AQ4" s="687"/>
      <c r="AR4" s="687"/>
      <c r="AS4" s="688"/>
      <c r="AT4" s="686" t="s">
        <v>149</v>
      </c>
      <c r="AU4" s="687"/>
      <c r="AV4" s="687"/>
      <c r="AW4" s="687"/>
      <c r="AX4" s="687"/>
      <c r="AY4" s="687"/>
      <c r="AZ4" s="687"/>
      <c r="BA4" s="689"/>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150</v>
      </c>
      <c r="D5" s="352" t="s">
        <v>151</v>
      </c>
      <c r="E5" s="33" t="s">
        <v>39</v>
      </c>
      <c r="F5" s="33"/>
      <c r="G5" s="116">
        <v>40925</v>
      </c>
      <c r="H5" s="63"/>
      <c r="I5" s="63" t="s">
        <v>152</v>
      </c>
      <c r="J5" s="65"/>
      <c r="K5" s="75"/>
      <c r="L5" s="104"/>
      <c r="M5" s="110">
        <v>40925</v>
      </c>
      <c r="N5" s="405">
        <f>IF((NETWORKDAYS(G5,M5)&gt;0),(NETWORKDAYS(G5,M5)),"")</f>
        <v>1</v>
      </c>
      <c r="O5" s="79" t="s">
        <v>152</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3435</v>
      </c>
      <c r="B6" s="202"/>
      <c r="C6" s="457" t="s">
        <v>153</v>
      </c>
      <c r="D6" s="380" t="s">
        <v>154</v>
      </c>
      <c r="E6" s="38" t="s">
        <v>39</v>
      </c>
      <c r="F6" s="38" t="s">
        <v>152</v>
      </c>
      <c r="G6" s="117">
        <v>40926</v>
      </c>
      <c r="H6" s="64">
        <v>40949</v>
      </c>
      <c r="I6" s="64"/>
      <c r="J6" s="66"/>
      <c r="K6" s="76"/>
      <c r="L6" s="105"/>
      <c r="M6" s="111">
        <v>40949</v>
      </c>
      <c r="N6" s="406">
        <f t="shared" ref="N6:N8" si="3">IF((NETWORKDAYS(G6,M6)&gt;0),(NETWORKDAYS(G6,M6)),"")</f>
        <v>18</v>
      </c>
      <c r="O6" s="80"/>
      <c r="P6" s="80" t="s">
        <v>152</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155</v>
      </c>
      <c r="D7" s="353" t="s">
        <v>156</v>
      </c>
      <c r="E7" s="42" t="s">
        <v>39</v>
      </c>
      <c r="F7" s="42"/>
      <c r="G7" s="118">
        <v>40927</v>
      </c>
      <c r="H7" s="114">
        <v>40930</v>
      </c>
      <c r="I7" s="43" t="s">
        <v>152</v>
      </c>
      <c r="J7" s="61"/>
      <c r="K7" s="77"/>
      <c r="L7" s="106"/>
      <c r="M7" s="112">
        <v>40956</v>
      </c>
      <c r="N7" s="407">
        <f t="shared" si="3"/>
        <v>22</v>
      </c>
      <c r="O7" s="81"/>
      <c r="P7" s="81"/>
      <c r="Q7" s="81"/>
      <c r="R7" s="81"/>
      <c r="S7" s="81"/>
      <c r="T7" s="88" t="s">
        <v>152</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157</v>
      </c>
      <c r="D8" s="382" t="s">
        <v>158</v>
      </c>
      <c r="E8" s="47" t="s">
        <v>159</v>
      </c>
      <c r="F8" s="47"/>
      <c r="G8" s="119">
        <v>40931</v>
      </c>
      <c r="H8" s="115">
        <v>40956</v>
      </c>
      <c r="I8" s="48" t="s">
        <v>152</v>
      </c>
      <c r="J8" s="62" t="s">
        <v>152</v>
      </c>
      <c r="K8" s="78" t="s">
        <v>152</v>
      </c>
      <c r="L8" s="107" t="s">
        <v>152</v>
      </c>
      <c r="M8" s="113">
        <v>41046</v>
      </c>
      <c r="N8" s="408">
        <f t="shared" si="3"/>
        <v>84</v>
      </c>
      <c r="O8" s="82"/>
      <c r="P8" s="83"/>
      <c r="Q8" s="83" t="s">
        <v>152</v>
      </c>
      <c r="R8" s="83"/>
      <c r="S8" s="83"/>
      <c r="T8" s="90"/>
      <c r="U8" s="91" t="s">
        <v>152</v>
      </c>
      <c r="V8" s="98">
        <v>95</v>
      </c>
      <c r="W8" s="99">
        <v>20.5</v>
      </c>
      <c r="X8" s="99">
        <v>15.5</v>
      </c>
      <c r="Y8" s="396">
        <f>V8+W8+X8</f>
        <v>131</v>
      </c>
      <c r="Z8" s="397">
        <f>(V8*10)+(W8*20)</f>
        <v>1360</v>
      </c>
      <c r="AA8" s="103">
        <v>5000</v>
      </c>
      <c r="AB8" s="389">
        <f t="shared" si="4"/>
        <v>0</v>
      </c>
      <c r="AC8" s="386" t="s">
        <v>152</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76" t="s">
        <v>3436</v>
      </c>
      <c r="B9" s="677"/>
      <c r="C9" s="459" t="s">
        <v>161</v>
      </c>
      <c r="D9" s="460" t="s">
        <v>162</v>
      </c>
      <c r="E9" s="461"/>
      <c r="F9" s="461" t="s">
        <v>163</v>
      </c>
      <c r="G9" s="461" t="s">
        <v>164</v>
      </c>
      <c r="H9" s="462" t="s">
        <v>165</v>
      </c>
      <c r="I9" s="461" t="s">
        <v>166</v>
      </c>
      <c r="J9" s="463" t="s">
        <v>167</v>
      </c>
      <c r="K9" s="459" t="s">
        <v>168</v>
      </c>
      <c r="L9" s="462" t="s">
        <v>169</v>
      </c>
      <c r="M9" s="459" t="s">
        <v>170</v>
      </c>
      <c r="N9" s="461" t="s">
        <v>171</v>
      </c>
      <c r="O9" s="461" t="s">
        <v>172</v>
      </c>
      <c r="P9" s="461" t="s">
        <v>173</v>
      </c>
      <c r="Q9" s="461" t="s">
        <v>174</v>
      </c>
      <c r="R9" s="461" t="s">
        <v>175</v>
      </c>
      <c r="S9" s="461" t="s">
        <v>176</v>
      </c>
      <c r="T9" s="462" t="s">
        <v>177</v>
      </c>
      <c r="U9" s="464" t="s">
        <v>178</v>
      </c>
      <c r="V9" s="459" t="s">
        <v>179</v>
      </c>
      <c r="W9" s="461" t="s">
        <v>180</v>
      </c>
      <c r="X9" s="461" t="s">
        <v>181</v>
      </c>
      <c r="Y9" s="461" t="s">
        <v>182</v>
      </c>
      <c r="Z9" s="461" t="s">
        <v>183</v>
      </c>
      <c r="AA9" s="461" t="s">
        <v>184</v>
      </c>
      <c r="AB9" s="461" t="s">
        <v>3437</v>
      </c>
      <c r="AC9" s="461" t="s">
        <v>3438</v>
      </c>
      <c r="AD9" s="465" t="s">
        <v>187</v>
      </c>
      <c r="AE9" s="466" t="s">
        <v>188</v>
      </c>
      <c r="AF9" s="459" t="s">
        <v>189</v>
      </c>
      <c r="AG9" s="464" t="s">
        <v>190</v>
      </c>
      <c r="AH9" s="467" t="s">
        <v>191</v>
      </c>
      <c r="AI9" s="461" t="s">
        <v>192</v>
      </c>
      <c r="AJ9" s="462" t="s">
        <v>193</v>
      </c>
      <c r="AK9" s="462" t="s">
        <v>194</v>
      </c>
      <c r="AL9" s="468" t="s">
        <v>195</v>
      </c>
      <c r="AM9" s="462" t="s">
        <v>196</v>
      </c>
      <c r="AN9" s="462" t="s">
        <v>197</v>
      </c>
      <c r="AO9" s="464" t="s">
        <v>198</v>
      </c>
      <c r="AP9" s="465" t="s">
        <v>200</v>
      </c>
      <c r="AQ9" s="465" t="s">
        <v>201</v>
      </c>
      <c r="AR9" s="462" t="s">
        <v>202</v>
      </c>
      <c r="AS9" s="464" t="s">
        <v>203</v>
      </c>
      <c r="AT9" s="459" t="s">
        <v>204</v>
      </c>
      <c r="AU9" s="462" t="s">
        <v>205</v>
      </c>
      <c r="AV9" s="462" t="s">
        <v>206</v>
      </c>
      <c r="AW9" s="469" t="s">
        <v>207</v>
      </c>
      <c r="AX9" s="470" t="s">
        <v>208</v>
      </c>
      <c r="AY9" s="465" t="s">
        <v>209</v>
      </c>
      <c r="AZ9" s="461" t="s">
        <v>210</v>
      </c>
      <c r="BA9" s="471" t="s">
        <v>211</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78" t="s">
        <v>3439</v>
      </c>
      <c r="B10" s="679"/>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21" t="s">
        <v>213</v>
      </c>
      <c r="B11" s="622"/>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3440</v>
      </c>
      <c r="E12" s="166" t="s">
        <v>39</v>
      </c>
      <c r="F12" s="30"/>
      <c r="G12" s="120">
        <v>40925</v>
      </c>
      <c r="H12" s="125"/>
      <c r="I12" s="129" t="s">
        <v>152</v>
      </c>
      <c r="J12" s="67"/>
      <c r="K12" s="133"/>
      <c r="L12" s="108"/>
      <c r="M12" s="371">
        <v>40925</v>
      </c>
      <c r="N12" s="147">
        <v>1</v>
      </c>
      <c r="O12" s="295" t="s">
        <v>152</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215</v>
      </c>
      <c r="BC12" s="55" t="s">
        <v>216</v>
      </c>
      <c r="BD12" s="55" t="s">
        <v>217</v>
      </c>
      <c r="BE12" s="55" t="s">
        <v>218</v>
      </c>
      <c r="BF12" s="55" t="s">
        <v>219</v>
      </c>
      <c r="BG12" s="55" t="s">
        <v>220</v>
      </c>
      <c r="BH12" s="55" t="s">
        <v>221</v>
      </c>
      <c r="BI12" s="55" t="s">
        <v>222</v>
      </c>
      <c r="BJ12" s="55" t="s">
        <v>223</v>
      </c>
      <c r="BK12" s="55" t="s">
        <v>224</v>
      </c>
      <c r="BL12" s="55" t="s">
        <v>225</v>
      </c>
      <c r="BM12" s="55" t="s">
        <v>226</v>
      </c>
      <c r="BN12" s="55" t="s">
        <v>227</v>
      </c>
      <c r="BO12" s="55" t="s">
        <v>228</v>
      </c>
      <c r="BP12" s="55" t="s">
        <v>229</v>
      </c>
      <c r="BQ12" s="55" t="s">
        <v>230</v>
      </c>
      <c r="BR12" s="55" t="s">
        <v>231</v>
      </c>
      <c r="BS12" s="55" t="s">
        <v>232</v>
      </c>
      <c r="BT12" s="55" t="s">
        <v>233</v>
      </c>
      <c r="BU12" s="55" t="s">
        <v>234</v>
      </c>
      <c r="BV12" s="55" t="s">
        <v>235</v>
      </c>
      <c r="BW12" s="55" t="s">
        <v>236</v>
      </c>
      <c r="BX12" s="55" t="s">
        <v>237</v>
      </c>
      <c r="BY12" s="330" t="s">
        <v>238</v>
      </c>
      <c r="BZ12" s="330" t="s">
        <v>239</v>
      </c>
      <c r="CA12" s="330" t="s">
        <v>240</v>
      </c>
      <c r="CB12" s="330" t="s">
        <v>241</v>
      </c>
      <c r="CC12" s="330" t="s">
        <v>242</v>
      </c>
      <c r="CD12" s="330" t="s">
        <v>243</v>
      </c>
      <c r="CE12" s="330" t="s">
        <v>244</v>
      </c>
      <c r="CF12" s="330" t="s">
        <v>245</v>
      </c>
      <c r="CG12" s="330" t="s">
        <v>246</v>
      </c>
      <c r="CH12" s="330" t="s">
        <v>247</v>
      </c>
      <c r="CI12" s="330" t="s">
        <v>248</v>
      </c>
      <c r="CJ12" s="330" t="s">
        <v>249</v>
      </c>
      <c r="CK12" s="330" t="s">
        <v>250</v>
      </c>
      <c r="CL12" s="330" t="s">
        <v>251</v>
      </c>
      <c r="CM12" s="330" t="s">
        <v>252</v>
      </c>
      <c r="CN12" s="330" t="s">
        <v>253</v>
      </c>
      <c r="CO12" s="330" t="s">
        <v>254</v>
      </c>
      <c r="CP12" s="330" t="s">
        <v>255</v>
      </c>
      <c r="CQ12" s="330" t="s">
        <v>256</v>
      </c>
      <c r="CR12" s="330" t="s">
        <v>257</v>
      </c>
      <c r="CS12" s="330" t="s">
        <v>258</v>
      </c>
      <c r="CT12" s="330" t="s">
        <v>259</v>
      </c>
      <c r="CU12" s="330" t="s">
        <v>260</v>
      </c>
      <c r="CV12" s="330" t="s">
        <v>261</v>
      </c>
      <c r="CW12" s="330" t="s">
        <v>262</v>
      </c>
      <c r="CX12" s="330" t="s">
        <v>263</v>
      </c>
      <c r="CY12" s="330" t="s">
        <v>264</v>
      </c>
      <c r="CZ12" s="330" t="s">
        <v>265</v>
      </c>
      <c r="DA12" s="330" t="s">
        <v>266</v>
      </c>
      <c r="DB12" s="330" t="s">
        <v>267</v>
      </c>
      <c r="DC12" s="330" t="s">
        <v>268</v>
      </c>
      <c r="DD12" s="330" t="s">
        <v>269</v>
      </c>
      <c r="DE12" s="330" t="s">
        <v>270</v>
      </c>
      <c r="DF12" s="330" t="s">
        <v>271</v>
      </c>
      <c r="DG12" s="330" t="s">
        <v>272</v>
      </c>
      <c r="DH12" s="330" t="s">
        <v>273</v>
      </c>
      <c r="DI12" s="330" t="s">
        <v>274</v>
      </c>
      <c r="DJ12" s="330" t="s">
        <v>275</v>
      </c>
      <c r="DK12" s="330" t="s">
        <v>276</v>
      </c>
      <c r="DL12" s="330" t="s">
        <v>277</v>
      </c>
      <c r="DM12" s="330" t="s">
        <v>278</v>
      </c>
      <c r="DN12" s="330" t="s">
        <v>279</v>
      </c>
      <c r="DO12" s="330" t="s">
        <v>280</v>
      </c>
      <c r="DP12" s="330" t="s">
        <v>282</v>
      </c>
      <c r="DQ12" s="330" t="s">
        <v>283</v>
      </c>
      <c r="DR12" s="330" t="s">
        <v>284</v>
      </c>
      <c r="DS12" s="330" t="s">
        <v>285</v>
      </c>
      <c r="DT12" s="330" t="s">
        <v>286</v>
      </c>
      <c r="DU12" s="330" t="s">
        <v>287</v>
      </c>
      <c r="DV12" s="330" t="s">
        <v>288</v>
      </c>
      <c r="DW12" s="330" t="s">
        <v>289</v>
      </c>
      <c r="DX12" s="330" t="s">
        <v>290</v>
      </c>
      <c r="DY12" s="330" t="s">
        <v>291</v>
      </c>
      <c r="DZ12" s="330" t="s">
        <v>292</v>
      </c>
      <c r="EA12" s="330" t="s">
        <v>293</v>
      </c>
      <c r="EB12" s="330" t="s">
        <v>294</v>
      </c>
      <c r="EC12" s="330" t="s">
        <v>295</v>
      </c>
      <c r="ED12" s="330" t="s">
        <v>296</v>
      </c>
      <c r="EE12" s="330" t="s">
        <v>297</v>
      </c>
      <c r="EF12" s="330" t="s">
        <v>298</v>
      </c>
      <c r="EG12" s="330" t="s">
        <v>299</v>
      </c>
      <c r="EH12" s="330" t="s">
        <v>300</v>
      </c>
      <c r="EI12" s="330" t="s">
        <v>301</v>
      </c>
      <c r="EJ12" s="330" t="s">
        <v>302</v>
      </c>
      <c r="EK12" s="330" t="s">
        <v>303</v>
      </c>
      <c r="EL12" s="330" t="s">
        <v>304</v>
      </c>
      <c r="EM12" s="330" t="s">
        <v>305</v>
      </c>
      <c r="EN12" s="330" t="s">
        <v>306</v>
      </c>
      <c r="EO12" s="330" t="s">
        <v>307</v>
      </c>
      <c r="EP12" s="330" t="s">
        <v>308</v>
      </c>
      <c r="EQ12" s="330" t="s">
        <v>309</v>
      </c>
      <c r="ER12" s="330" t="s">
        <v>310</v>
      </c>
      <c r="ES12" s="330" t="s">
        <v>311</v>
      </c>
      <c r="ET12" s="330" t="s">
        <v>312</v>
      </c>
      <c r="EU12" s="330" t="s">
        <v>313</v>
      </c>
      <c r="EV12" s="330" t="s">
        <v>314</v>
      </c>
      <c r="EW12" s="330" t="s">
        <v>315</v>
      </c>
      <c r="EX12" s="330" t="s">
        <v>316</v>
      </c>
      <c r="EY12" s="330" t="s">
        <v>317</v>
      </c>
      <c r="EZ12" s="330" t="s">
        <v>318</v>
      </c>
      <c r="FA12" s="330" t="s">
        <v>319</v>
      </c>
      <c r="FB12" s="330" t="s">
        <v>320</v>
      </c>
      <c r="FC12" s="330" t="s">
        <v>321</v>
      </c>
      <c r="FD12" s="330" t="s">
        <v>322</v>
      </c>
      <c r="FE12" s="330" t="s">
        <v>323</v>
      </c>
      <c r="FF12" s="330" t="s">
        <v>324</v>
      </c>
      <c r="FG12" s="330" t="s">
        <v>325</v>
      </c>
      <c r="FH12" s="330" t="s">
        <v>326</v>
      </c>
      <c r="FI12" s="330" t="s">
        <v>327</v>
      </c>
      <c r="FJ12" s="330" t="s">
        <v>328</v>
      </c>
      <c r="FK12" s="330" t="s">
        <v>329</v>
      </c>
      <c r="FL12" s="330" t="s">
        <v>330</v>
      </c>
      <c r="FM12" s="330" t="s">
        <v>331</v>
      </c>
      <c r="FN12" s="330" t="s">
        <v>332</v>
      </c>
      <c r="FO12" s="330" t="s">
        <v>333</v>
      </c>
      <c r="FP12" s="330" t="s">
        <v>334</v>
      </c>
      <c r="FQ12" s="342" t="s">
        <v>335</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3441</v>
      </c>
      <c r="B13" s="204"/>
      <c r="C13" s="197">
        <v>2</v>
      </c>
      <c r="D13" s="188" t="s">
        <v>3442</v>
      </c>
      <c r="E13" s="70" t="s">
        <v>39</v>
      </c>
      <c r="F13" s="30" t="s">
        <v>152</v>
      </c>
      <c r="G13" s="120">
        <v>40926</v>
      </c>
      <c r="H13" s="121">
        <v>40949</v>
      </c>
      <c r="I13" s="129"/>
      <c r="J13" s="67"/>
      <c r="K13" s="133"/>
      <c r="L13" s="108"/>
      <c r="M13" s="372">
        <v>40949</v>
      </c>
      <c r="N13" s="147">
        <f t="shared" ref="N13:N76" si="32">IF((NETWORKDAYS(G13,M13)&gt;0),(NETWORKDAYS(G13,M13)),"")</f>
        <v>18</v>
      </c>
      <c r="O13" s="295"/>
      <c r="P13" s="295" t="s">
        <v>152</v>
      </c>
      <c r="Q13" s="295"/>
      <c r="R13" s="295" t="s">
        <v>152</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337</v>
      </c>
      <c r="BC13" s="52" t="s">
        <v>338</v>
      </c>
      <c r="BD13" s="52" t="s">
        <v>339</v>
      </c>
      <c r="BE13" s="52" t="s">
        <v>340</v>
      </c>
      <c r="BF13" s="59" t="s">
        <v>341</v>
      </c>
      <c r="BG13" s="52" t="s">
        <v>342</v>
      </c>
      <c r="BH13" s="52" t="s">
        <v>343</v>
      </c>
      <c r="BI13" s="52" t="s">
        <v>344</v>
      </c>
      <c r="BJ13" s="52" t="s">
        <v>345</v>
      </c>
      <c r="BK13" s="52" t="s">
        <v>346</v>
      </c>
      <c r="BL13" s="332" t="s">
        <v>347</v>
      </c>
      <c r="BM13" s="52" t="s">
        <v>348</v>
      </c>
      <c r="BN13" s="52" t="s">
        <v>349</v>
      </c>
      <c r="BO13" s="52" t="s">
        <v>350</v>
      </c>
      <c r="BP13" s="52" t="s">
        <v>351</v>
      </c>
      <c r="BQ13" s="52" t="s">
        <v>352</v>
      </c>
      <c r="BR13" s="52" t="s">
        <v>353</v>
      </c>
      <c r="BS13" s="52" t="s">
        <v>354</v>
      </c>
      <c r="BT13" s="52" t="s">
        <v>355</v>
      </c>
      <c r="BU13" s="52" t="s">
        <v>356</v>
      </c>
      <c r="BV13" s="52" t="s">
        <v>357</v>
      </c>
      <c r="BW13" s="52" t="s">
        <v>358</v>
      </c>
      <c r="BX13" s="52" t="s">
        <v>359</v>
      </c>
      <c r="BY13" s="331" t="s">
        <v>360</v>
      </c>
      <c r="BZ13" s="331" t="s">
        <v>361</v>
      </c>
      <c r="CA13" s="331" t="s">
        <v>362</v>
      </c>
      <c r="CB13" s="331" t="s">
        <v>363</v>
      </c>
      <c r="CC13" s="331" t="s">
        <v>364</v>
      </c>
      <c r="CD13" s="331" t="s">
        <v>365</v>
      </c>
      <c r="CE13" s="331" t="s">
        <v>366</v>
      </c>
      <c r="CF13" s="331" t="s">
        <v>367</v>
      </c>
      <c r="CG13" s="331" t="s">
        <v>368</v>
      </c>
      <c r="CH13" s="331" t="s">
        <v>369</v>
      </c>
      <c r="CI13" s="331" t="s">
        <v>370</v>
      </c>
      <c r="CJ13" s="331" t="s">
        <v>371</v>
      </c>
      <c r="CK13" s="331" t="s">
        <v>372</v>
      </c>
      <c r="CL13" s="331" t="s">
        <v>373</v>
      </c>
      <c r="CM13" s="331" t="s">
        <v>374</v>
      </c>
      <c r="CN13" s="331" t="s">
        <v>375</v>
      </c>
      <c r="CO13" s="331" t="s">
        <v>376</v>
      </c>
      <c r="CP13" s="331" t="s">
        <v>377</v>
      </c>
      <c r="CQ13" s="331" t="s">
        <v>378</v>
      </c>
      <c r="CR13" s="331" t="s">
        <v>379</v>
      </c>
      <c r="CS13" s="331" t="s">
        <v>380</v>
      </c>
      <c r="CT13" s="331" t="s">
        <v>381</v>
      </c>
      <c r="CU13" s="331" t="s">
        <v>382</v>
      </c>
      <c r="CV13" s="331" t="s">
        <v>383</v>
      </c>
      <c r="CW13" s="331" t="s">
        <v>384</v>
      </c>
      <c r="CX13" s="331" t="s">
        <v>385</v>
      </c>
      <c r="CY13" s="331" t="s">
        <v>386</v>
      </c>
      <c r="CZ13" s="331" t="s">
        <v>387</v>
      </c>
      <c r="DA13" s="331" t="s">
        <v>388</v>
      </c>
      <c r="DB13" s="331" t="s">
        <v>389</v>
      </c>
      <c r="DC13" s="331" t="s">
        <v>390</v>
      </c>
      <c r="DD13" s="331" t="s">
        <v>391</v>
      </c>
      <c r="DE13" s="331" t="s">
        <v>392</v>
      </c>
      <c r="DF13" s="331" t="s">
        <v>393</v>
      </c>
      <c r="DG13" s="331" t="s">
        <v>394</v>
      </c>
      <c r="DH13" s="331" t="s">
        <v>395</v>
      </c>
      <c r="DI13" s="331" t="s">
        <v>396</v>
      </c>
      <c r="DJ13" s="331" t="s">
        <v>397</v>
      </c>
      <c r="DK13" s="331" t="s">
        <v>398</v>
      </c>
      <c r="DL13" s="331" t="s">
        <v>399</v>
      </c>
      <c r="DM13" s="331" t="s">
        <v>400</v>
      </c>
      <c r="DN13" s="331" t="s">
        <v>401</v>
      </c>
      <c r="DO13" s="331" t="s">
        <v>402</v>
      </c>
      <c r="DP13" s="331" t="s">
        <v>404</v>
      </c>
      <c r="DQ13" s="331" t="s">
        <v>405</v>
      </c>
      <c r="DR13" s="331" t="s">
        <v>406</v>
      </c>
      <c r="DS13" s="331" t="s">
        <v>407</v>
      </c>
      <c r="DT13" s="331" t="s">
        <v>408</v>
      </c>
      <c r="DU13" s="331" t="s">
        <v>409</v>
      </c>
      <c r="DV13" s="331" t="s">
        <v>410</v>
      </c>
      <c r="DW13" s="331" t="s">
        <v>411</v>
      </c>
      <c r="DX13" s="331" t="s">
        <v>412</v>
      </c>
      <c r="DY13" s="331" t="s">
        <v>413</v>
      </c>
      <c r="DZ13" s="331" t="s">
        <v>414</v>
      </c>
      <c r="EA13" s="331" t="s">
        <v>415</v>
      </c>
      <c r="EB13" s="331" t="s">
        <v>416</v>
      </c>
      <c r="EC13" s="331" t="s">
        <v>417</v>
      </c>
      <c r="ED13" s="331" t="s">
        <v>418</v>
      </c>
      <c r="EE13" s="331" t="s">
        <v>418</v>
      </c>
      <c r="EF13" s="331" t="s">
        <v>419</v>
      </c>
      <c r="EG13" s="331" t="s">
        <v>420</v>
      </c>
      <c r="EH13" s="331" t="s">
        <v>421</v>
      </c>
      <c r="EI13" s="331" t="s">
        <v>422</v>
      </c>
      <c r="EJ13" s="331" t="s">
        <v>423</v>
      </c>
      <c r="EK13" s="331" t="s">
        <v>424</v>
      </c>
      <c r="EL13" s="331" t="s">
        <v>425</v>
      </c>
      <c r="EM13" s="331" t="s">
        <v>426</v>
      </c>
      <c r="EN13" s="331" t="s">
        <v>427</v>
      </c>
      <c r="EO13" s="331" t="s">
        <v>428</v>
      </c>
      <c r="EP13" s="331" t="s">
        <v>429</v>
      </c>
      <c r="EQ13" s="331" t="s">
        <v>430</v>
      </c>
      <c r="ER13" s="331" t="s">
        <v>431</v>
      </c>
      <c r="ES13" s="331" t="s">
        <v>432</v>
      </c>
      <c r="ET13" s="331" t="s">
        <v>433</v>
      </c>
      <c r="EU13" s="331" t="s">
        <v>434</v>
      </c>
      <c r="EV13" s="331" t="s">
        <v>435</v>
      </c>
      <c r="EW13" s="331" t="s">
        <v>436</v>
      </c>
      <c r="EX13" s="331" t="s">
        <v>437</v>
      </c>
      <c r="EY13" s="331" t="s">
        <v>438</v>
      </c>
      <c r="EZ13" s="331" t="s">
        <v>439</v>
      </c>
      <c r="FA13" s="331" t="s">
        <v>440</v>
      </c>
      <c r="FB13" s="331" t="s">
        <v>441</v>
      </c>
      <c r="FC13" s="331" t="s">
        <v>442</v>
      </c>
      <c r="FD13" s="331" t="s">
        <v>443</v>
      </c>
      <c r="FE13" s="331" t="s">
        <v>444</v>
      </c>
      <c r="FF13" s="331" t="s">
        <v>445</v>
      </c>
      <c r="FG13" s="331" t="s">
        <v>446</v>
      </c>
      <c r="FH13" s="331" t="s">
        <v>447</v>
      </c>
      <c r="FI13" s="331" t="s">
        <v>448</v>
      </c>
      <c r="FJ13" s="331" t="s">
        <v>449</v>
      </c>
      <c r="FK13" s="331" t="s">
        <v>450</v>
      </c>
      <c r="FL13" s="331" t="s">
        <v>451</v>
      </c>
      <c r="FM13" s="331" t="s">
        <v>452</v>
      </c>
      <c r="FN13" s="331" t="s">
        <v>453</v>
      </c>
      <c r="FO13" s="331" t="s">
        <v>454</v>
      </c>
      <c r="FP13" s="331" t="s">
        <v>455</v>
      </c>
      <c r="FQ13" s="343" t="s">
        <v>456</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3443</v>
      </c>
      <c r="E14" s="70" t="s">
        <v>39</v>
      </c>
      <c r="F14" s="30" t="s">
        <v>3444</v>
      </c>
      <c r="G14" s="123">
        <v>40927</v>
      </c>
      <c r="H14" s="124">
        <v>40930</v>
      </c>
      <c r="I14" s="130" t="s">
        <v>3445</v>
      </c>
      <c r="J14" s="158" t="s">
        <v>3446</v>
      </c>
      <c r="K14" s="134"/>
      <c r="L14" s="24"/>
      <c r="M14" s="375">
        <v>40956</v>
      </c>
      <c r="N14" s="147">
        <f t="shared" si="32"/>
        <v>22</v>
      </c>
      <c r="O14" s="295"/>
      <c r="P14" s="295"/>
      <c r="Q14" s="295"/>
      <c r="R14" s="295"/>
      <c r="S14" s="295"/>
      <c r="T14" s="108" t="s">
        <v>3447</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458</v>
      </c>
      <c r="BC14" s="52" t="s">
        <v>459</v>
      </c>
      <c r="BD14" s="52" t="s">
        <v>460</v>
      </c>
      <c r="BE14" s="52" t="s">
        <v>461</v>
      </c>
      <c r="BF14" s="59" t="s">
        <v>462</v>
      </c>
      <c r="BG14" s="52" t="s">
        <v>463</v>
      </c>
      <c r="BH14" s="52" t="s">
        <v>464</v>
      </c>
      <c r="BI14" s="52" t="s">
        <v>465</v>
      </c>
      <c r="BJ14" s="52" t="s">
        <v>466</v>
      </c>
      <c r="BK14" s="52" t="s">
        <v>467</v>
      </c>
      <c r="BL14" s="333" t="s">
        <v>468</v>
      </c>
      <c r="BM14" s="52" t="s">
        <v>469</v>
      </c>
      <c r="BN14" s="52" t="s">
        <v>470</v>
      </c>
      <c r="BO14" s="52" t="s">
        <v>471</v>
      </c>
      <c r="BP14" s="52" t="s">
        <v>472</v>
      </c>
      <c r="BQ14" s="52" t="s">
        <v>473</v>
      </c>
      <c r="BR14" s="52" t="s">
        <v>474</v>
      </c>
      <c r="BS14" s="52" t="s">
        <v>475</v>
      </c>
      <c r="BT14" s="52" t="s">
        <v>476</v>
      </c>
      <c r="BU14" s="52" t="s">
        <v>477</v>
      </c>
      <c r="BV14" s="52" t="s">
        <v>478</v>
      </c>
      <c r="BW14" s="52"/>
      <c r="BX14" s="52" t="s">
        <v>479</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480</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481</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3448</v>
      </c>
      <c r="E15" s="29" t="s">
        <v>159</v>
      </c>
      <c r="F15" s="30"/>
      <c r="G15" s="123">
        <v>40931</v>
      </c>
      <c r="H15" s="124">
        <v>40956</v>
      </c>
      <c r="I15" s="131" t="s">
        <v>152</v>
      </c>
      <c r="J15" s="68" t="s">
        <v>152</v>
      </c>
      <c r="K15" s="134" t="s">
        <v>152</v>
      </c>
      <c r="L15" s="24">
        <v>3</v>
      </c>
      <c r="M15" s="372">
        <v>41046</v>
      </c>
      <c r="N15" s="147">
        <f t="shared" si="32"/>
        <v>84</v>
      </c>
      <c r="O15" s="125"/>
      <c r="P15" s="125"/>
      <c r="Q15" s="125" t="s">
        <v>152</v>
      </c>
      <c r="R15" s="125"/>
      <c r="S15" s="125"/>
      <c r="T15" s="122"/>
      <c r="U15" s="298" t="s">
        <v>152</v>
      </c>
      <c r="V15" s="28">
        <v>95</v>
      </c>
      <c r="W15" s="296">
        <v>20.5</v>
      </c>
      <c r="X15" s="296" t="s">
        <v>3449</v>
      </c>
      <c r="Y15" s="149" t="e">
        <f t="shared" si="25"/>
        <v>#VALUE!</v>
      </c>
      <c r="Z15" s="148">
        <f t="shared" si="26"/>
        <v>1360</v>
      </c>
      <c r="AA15" s="305">
        <v>5000</v>
      </c>
      <c r="AB15" s="377">
        <f t="shared" si="49"/>
        <v>0</v>
      </c>
      <c r="AC15" s="347" t="s">
        <v>152</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482</v>
      </c>
      <c r="BC15" s="52" t="s">
        <v>483</v>
      </c>
      <c r="BD15" s="52" t="s">
        <v>484</v>
      </c>
      <c r="BE15" s="52" t="s">
        <v>485</v>
      </c>
      <c r="BF15" s="59" t="s">
        <v>3450</v>
      </c>
      <c r="BG15" s="52" t="s">
        <v>487</v>
      </c>
      <c r="BH15" s="52" t="s">
        <v>488</v>
      </c>
      <c r="BI15" s="52" t="s">
        <v>489</v>
      </c>
      <c r="BJ15" s="52" t="s">
        <v>490</v>
      </c>
      <c r="BK15" s="52" t="s">
        <v>491</v>
      </c>
      <c r="BL15" s="333" t="s">
        <v>492</v>
      </c>
      <c r="BM15" s="52" t="s">
        <v>493</v>
      </c>
      <c r="BN15" s="52" t="s">
        <v>494</v>
      </c>
      <c r="BO15" s="52" t="s">
        <v>495</v>
      </c>
      <c r="BP15" s="52" t="s">
        <v>496</v>
      </c>
      <c r="BQ15" s="52" t="s">
        <v>497</v>
      </c>
      <c r="BR15" s="52" t="s">
        <v>3451</v>
      </c>
      <c r="BS15" s="52" t="s">
        <v>498</v>
      </c>
      <c r="BT15" s="52" t="s">
        <v>499</v>
      </c>
      <c r="BU15" s="52" t="s">
        <v>500</v>
      </c>
      <c r="BV15" s="52" t="s">
        <v>501</v>
      </c>
      <c r="BW15" s="52"/>
      <c r="BX15" s="52" t="s">
        <v>502</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503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504</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505</v>
      </c>
      <c r="BC16" s="52" t="s">
        <v>506</v>
      </c>
      <c r="BD16" s="52" t="s">
        <v>507</v>
      </c>
      <c r="BE16" s="52" t="s">
        <v>508</v>
      </c>
      <c r="BF16" s="59" t="s">
        <v>509</v>
      </c>
      <c r="BG16" s="52" t="s">
        <v>510</v>
      </c>
      <c r="BH16" s="52" t="s">
        <v>511</v>
      </c>
      <c r="BI16" s="52" t="s">
        <v>512</v>
      </c>
      <c r="BJ16" s="52" t="s">
        <v>513</v>
      </c>
      <c r="BK16" s="52" t="s">
        <v>514</v>
      </c>
      <c r="BL16" s="333" t="s">
        <v>515</v>
      </c>
      <c r="BM16" s="52" t="s">
        <v>516</v>
      </c>
      <c r="BN16" s="52" t="s">
        <v>517</v>
      </c>
      <c r="BO16" s="52" t="s">
        <v>518</v>
      </c>
      <c r="BP16" s="52" t="s">
        <v>519</v>
      </c>
      <c r="BQ16" s="52" t="s">
        <v>520</v>
      </c>
      <c r="BR16" s="57"/>
      <c r="BS16" s="52" t="s">
        <v>521</v>
      </c>
      <c r="BT16" s="52" t="s">
        <v>522</v>
      </c>
      <c r="BU16" s="52" t="s">
        <v>523</v>
      </c>
      <c r="BV16" s="52" t="s">
        <v>524</v>
      </c>
      <c r="BW16" s="52"/>
      <c r="BX16" s="52" t="s">
        <v>525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526</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527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528</v>
      </c>
      <c r="BC17" s="52" t="s">
        <v>529</v>
      </c>
      <c r="BD17" s="52" t="s">
        <v>530</v>
      </c>
      <c r="BE17" s="52" t="s">
        <v>531</v>
      </c>
      <c r="BF17" s="59" t="s">
        <v>532</v>
      </c>
      <c r="BG17" s="52" t="s">
        <v>533</v>
      </c>
      <c r="BH17" s="52" t="s">
        <v>534</v>
      </c>
      <c r="BI17" s="52" t="s">
        <v>535</v>
      </c>
      <c r="BJ17" s="52" t="s">
        <v>536</v>
      </c>
      <c r="BK17" s="52" t="s">
        <v>537</v>
      </c>
      <c r="BL17" s="333" t="s">
        <v>538</v>
      </c>
      <c r="BM17" s="52" t="s">
        <v>539</v>
      </c>
      <c r="BN17" s="52" t="s">
        <v>540</v>
      </c>
      <c r="BO17" s="52" t="s">
        <v>541</v>
      </c>
      <c r="BP17" s="52" t="s">
        <v>542</v>
      </c>
      <c r="BQ17" s="52" t="s">
        <v>543</v>
      </c>
      <c r="BR17" s="57"/>
      <c r="BS17" s="52" t="s">
        <v>544</v>
      </c>
      <c r="BT17" s="52" t="s">
        <v>545</v>
      </c>
      <c r="BU17" s="52" t="s">
        <v>546</v>
      </c>
      <c r="BV17" s="52" t="s">
        <v>547</v>
      </c>
      <c r="BW17" s="52"/>
      <c r="BX17" s="52" t="s">
        <v>548</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549</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550</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551</v>
      </c>
      <c r="BC18" s="52" t="s">
        <v>552</v>
      </c>
      <c r="BD18" s="52" t="s">
        <v>553</v>
      </c>
      <c r="BE18" s="52" t="s">
        <v>554</v>
      </c>
      <c r="BF18" s="59" t="s">
        <v>555</v>
      </c>
      <c r="BG18" s="52" t="s">
        <v>556</v>
      </c>
      <c r="BH18" s="52" t="s">
        <v>557</v>
      </c>
      <c r="BI18" s="52" t="s">
        <v>558</v>
      </c>
      <c r="BJ18" s="52" t="s">
        <v>559</v>
      </c>
      <c r="BK18" s="52" t="s">
        <v>560</v>
      </c>
      <c r="BL18" s="333" t="s">
        <v>561</v>
      </c>
      <c r="BM18" s="52" t="s">
        <v>562</v>
      </c>
      <c r="BN18" s="52" t="s">
        <v>563</v>
      </c>
      <c r="BO18" s="52" t="s">
        <v>564</v>
      </c>
      <c r="BP18" s="52" t="s">
        <v>565</v>
      </c>
      <c r="BQ18" s="52" t="s">
        <v>566</v>
      </c>
      <c r="BR18" s="57"/>
      <c r="BS18" s="52" t="s">
        <v>567</v>
      </c>
      <c r="BT18" s="52" t="s">
        <v>568</v>
      </c>
      <c r="BU18" s="52" t="s">
        <v>569</v>
      </c>
      <c r="BV18" s="52" t="s">
        <v>570</v>
      </c>
      <c r="BW18" s="52"/>
      <c r="BX18" s="52" t="s">
        <v>571</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572</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573</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574</v>
      </c>
      <c r="BC19" s="52" t="s">
        <v>575</v>
      </c>
      <c r="BD19" s="52" t="s">
        <v>576</v>
      </c>
      <c r="BE19" s="52" t="s">
        <v>554</v>
      </c>
      <c r="BF19" s="59" t="s">
        <v>577</v>
      </c>
      <c r="BG19" s="52" t="s">
        <v>578</v>
      </c>
      <c r="BH19" s="52" t="s">
        <v>579</v>
      </c>
      <c r="BI19" s="52" t="s">
        <v>580</v>
      </c>
      <c r="BJ19" s="52" t="s">
        <v>581</v>
      </c>
      <c r="BK19" s="52" t="s">
        <v>582</v>
      </c>
      <c r="BL19" s="334" t="s">
        <v>583</v>
      </c>
      <c r="BM19" s="52" t="s">
        <v>584</v>
      </c>
      <c r="BN19" s="52" t="s">
        <v>585</v>
      </c>
      <c r="BO19" s="52" t="s">
        <v>586</v>
      </c>
      <c r="BP19" s="52" t="s">
        <v>587</v>
      </c>
      <c r="BQ19" s="52" t="s">
        <v>588</v>
      </c>
      <c r="BR19" s="57"/>
      <c r="BS19" s="52" t="s">
        <v>589</v>
      </c>
      <c r="BT19" s="52" t="s">
        <v>590</v>
      </c>
      <c r="BU19" s="52" t="s">
        <v>591</v>
      </c>
      <c r="BV19" s="52" t="s">
        <v>592</v>
      </c>
      <c r="BW19" s="52"/>
      <c r="BX19" s="52" t="s">
        <v>593</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594</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595</v>
      </c>
      <c r="BC20" s="52" t="s">
        <v>596</v>
      </c>
      <c r="BD20" s="52" t="s">
        <v>597</v>
      </c>
      <c r="BE20" s="52" t="s">
        <v>598</v>
      </c>
      <c r="BF20" s="59" t="s">
        <v>599</v>
      </c>
      <c r="BG20" s="52" t="s">
        <v>600</v>
      </c>
      <c r="BH20" s="52" t="s">
        <v>601</v>
      </c>
      <c r="BI20" s="52" t="s">
        <v>602</v>
      </c>
      <c r="BJ20" s="52" t="s">
        <v>603</v>
      </c>
      <c r="BK20" s="52" t="s">
        <v>604</v>
      </c>
      <c r="BL20" s="333" t="s">
        <v>605</v>
      </c>
      <c r="BM20" s="52" t="s">
        <v>606</v>
      </c>
      <c r="BN20" s="52" t="s">
        <v>607</v>
      </c>
      <c r="BO20" s="52" t="s">
        <v>608</v>
      </c>
      <c r="BP20" s="52" t="s">
        <v>609</v>
      </c>
      <c r="BQ20" s="52" t="s">
        <v>610</v>
      </c>
      <c r="BR20" s="57"/>
      <c r="BS20" s="52" t="s">
        <v>611</v>
      </c>
      <c r="BT20" s="52" t="s">
        <v>612</v>
      </c>
      <c r="BU20" s="52" t="s">
        <v>613</v>
      </c>
      <c r="BV20" s="52" t="s">
        <v>614</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615</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616</v>
      </c>
      <c r="BC21" s="52" t="s">
        <v>617</v>
      </c>
      <c r="BD21" s="52" t="s">
        <v>618</v>
      </c>
      <c r="BE21" s="52" t="s">
        <v>619</v>
      </c>
      <c r="BF21" s="59" t="s">
        <v>620</v>
      </c>
      <c r="BG21" s="52" t="s">
        <v>621</v>
      </c>
      <c r="BH21" s="52" t="s">
        <v>622</v>
      </c>
      <c r="BI21" s="52" t="s">
        <v>623</v>
      </c>
      <c r="BJ21" s="52" t="s">
        <v>624</v>
      </c>
      <c r="BK21" s="52" t="s">
        <v>625</v>
      </c>
      <c r="BL21" s="333" t="s">
        <v>626</v>
      </c>
      <c r="BM21" s="52" t="s">
        <v>627</v>
      </c>
      <c r="BN21" s="52" t="s">
        <v>628</v>
      </c>
      <c r="BO21" s="52" t="s">
        <v>629</v>
      </c>
      <c r="BP21" s="52" t="s">
        <v>630</v>
      </c>
      <c r="BQ21" s="52" t="s">
        <v>631</v>
      </c>
      <c r="BR21" s="57"/>
      <c r="BS21" s="52" t="s">
        <v>632</v>
      </c>
      <c r="BT21" s="52" t="s">
        <v>633</v>
      </c>
      <c r="BU21" s="52" t="s">
        <v>634</v>
      </c>
      <c r="BV21" s="52" t="s">
        <v>635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636</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637</v>
      </c>
      <c r="BC22" s="52" t="s">
        <v>638</v>
      </c>
      <c r="BD22" s="52" t="s">
        <v>639</v>
      </c>
      <c r="BE22" s="52" t="s">
        <v>640</v>
      </c>
      <c r="BF22" s="59" t="s">
        <v>641</v>
      </c>
      <c r="BG22" s="52" t="s">
        <v>642</v>
      </c>
      <c r="BH22" s="52" t="s">
        <v>643</v>
      </c>
      <c r="BI22" s="52" t="s">
        <v>644</v>
      </c>
      <c r="BJ22" s="52" t="s">
        <v>645</v>
      </c>
      <c r="BK22" s="52" t="s">
        <v>646</v>
      </c>
      <c r="BL22" s="333" t="s">
        <v>647</v>
      </c>
      <c r="BM22" s="52" t="s">
        <v>648</v>
      </c>
      <c r="BN22" s="52" t="s">
        <v>649</v>
      </c>
      <c r="BO22" s="52" t="s">
        <v>650</v>
      </c>
      <c r="BP22" s="52" t="s">
        <v>651</v>
      </c>
      <c r="BQ22" s="52" t="s">
        <v>652</v>
      </c>
      <c r="BR22" s="57"/>
      <c r="BS22" s="52" t="s">
        <v>653</v>
      </c>
      <c r="BT22" s="52" t="s">
        <v>654</v>
      </c>
      <c r="BU22" s="52" t="s">
        <v>655</v>
      </c>
      <c r="BV22" s="52" t="s">
        <v>656</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657</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658</v>
      </c>
      <c r="BC23" s="52" t="s">
        <v>3452</v>
      </c>
      <c r="BD23" s="52" t="s">
        <v>659</v>
      </c>
      <c r="BE23" s="52" t="s">
        <v>660</v>
      </c>
      <c r="BF23" s="59" t="s">
        <v>661</v>
      </c>
      <c r="BG23" s="52" t="s">
        <v>662</v>
      </c>
      <c r="BH23" s="52" t="s">
        <v>663</v>
      </c>
      <c r="BI23" s="52" t="s">
        <v>664</v>
      </c>
      <c r="BJ23" s="52" t="s">
        <v>665</v>
      </c>
      <c r="BK23" s="52" t="s">
        <v>666</v>
      </c>
      <c r="BL23" s="333" t="s">
        <v>667</v>
      </c>
      <c r="BM23" s="57"/>
      <c r="BN23" s="52" t="s">
        <v>668</v>
      </c>
      <c r="BO23" s="52" t="s">
        <v>669</v>
      </c>
      <c r="BP23" s="52" t="s">
        <v>670</v>
      </c>
      <c r="BQ23" s="52" t="s">
        <v>671</v>
      </c>
      <c r="BR23" s="57"/>
      <c r="BS23" s="52" t="s">
        <v>672</v>
      </c>
      <c r="BT23" s="52" t="s">
        <v>673</v>
      </c>
      <c r="BU23" s="52" t="s">
        <v>674</v>
      </c>
      <c r="BV23" s="52" t="s">
        <v>675</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676</v>
      </c>
      <c r="BC24" s="52" t="s">
        <v>677</v>
      </c>
      <c r="BD24" s="52" t="s">
        <v>678</v>
      </c>
      <c r="BE24" s="52" t="s">
        <v>679</v>
      </c>
      <c r="BF24" s="59" t="s">
        <v>680</v>
      </c>
      <c r="BG24" s="52" t="s">
        <v>681</v>
      </c>
      <c r="BH24" s="52" t="s">
        <v>682</v>
      </c>
      <c r="BI24" s="52" t="s">
        <v>683</v>
      </c>
      <c r="BJ24" s="52" t="s">
        <v>684</v>
      </c>
      <c r="BK24" s="52" t="s">
        <v>685</v>
      </c>
      <c r="BL24" s="333" t="s">
        <v>686</v>
      </c>
      <c r="BM24" s="57"/>
      <c r="BN24" s="52" t="s">
        <v>687</v>
      </c>
      <c r="BO24" s="52" t="s">
        <v>688</v>
      </c>
      <c r="BP24" s="52" t="s">
        <v>689</v>
      </c>
      <c r="BQ24" s="52" t="s">
        <v>690</v>
      </c>
      <c r="BR24" s="57"/>
      <c r="BS24" s="52" t="s">
        <v>691</v>
      </c>
      <c r="BT24" s="52" t="s">
        <v>692</v>
      </c>
      <c r="BU24" s="52" t="s">
        <v>693</v>
      </c>
      <c r="BV24" s="52" t="s">
        <v>694</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695</v>
      </c>
      <c r="BC25" s="52" t="s">
        <v>696</v>
      </c>
      <c r="BD25" s="52" t="s">
        <v>697</v>
      </c>
      <c r="BE25" s="52" t="s">
        <v>698</v>
      </c>
      <c r="BF25" s="59" t="s">
        <v>699</v>
      </c>
      <c r="BG25" s="52" t="s">
        <v>700</v>
      </c>
      <c r="BH25" s="52" t="s">
        <v>701</v>
      </c>
      <c r="BI25" s="52" t="s">
        <v>702</v>
      </c>
      <c r="BJ25" s="52" t="s">
        <v>703</v>
      </c>
      <c r="BK25" s="52" t="s">
        <v>704</v>
      </c>
      <c r="BL25" s="333" t="s">
        <v>705</v>
      </c>
      <c r="BM25" s="57"/>
      <c r="BN25" s="52" t="s">
        <v>706</v>
      </c>
      <c r="BO25" s="52" t="s">
        <v>707</v>
      </c>
      <c r="BP25" s="52" t="s">
        <v>708</v>
      </c>
      <c r="BQ25" s="52" t="s">
        <v>709</v>
      </c>
      <c r="BR25" s="57"/>
      <c r="BS25" s="52" t="s">
        <v>710</v>
      </c>
      <c r="BT25" s="52" t="s">
        <v>711</v>
      </c>
      <c r="BU25" s="52" t="s">
        <v>712</v>
      </c>
      <c r="BV25" s="52" t="s">
        <v>713</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714</v>
      </c>
      <c r="BC26" s="52" t="s">
        <v>715</v>
      </c>
      <c r="BD26" s="52" t="s">
        <v>716</v>
      </c>
      <c r="BE26" s="52" t="s">
        <v>717</v>
      </c>
      <c r="BF26" s="59" t="s">
        <v>718</v>
      </c>
      <c r="BG26" s="52" t="s">
        <v>719</v>
      </c>
      <c r="BH26" s="52" t="s">
        <v>720</v>
      </c>
      <c r="BI26" s="52" t="s">
        <v>721</v>
      </c>
      <c r="BJ26" s="56"/>
      <c r="BK26" s="52" t="s">
        <v>722</v>
      </c>
      <c r="BL26" s="333" t="s">
        <v>723</v>
      </c>
      <c r="BM26" s="57"/>
      <c r="BN26" s="52" t="s">
        <v>724</v>
      </c>
      <c r="BO26" s="52" t="s">
        <v>725</v>
      </c>
      <c r="BP26" s="52" t="s">
        <v>726</v>
      </c>
      <c r="BQ26" s="52" t="s">
        <v>727</v>
      </c>
      <c r="BR26" s="57"/>
      <c r="BS26" s="52" t="s">
        <v>728</v>
      </c>
      <c r="BT26" s="52" t="s">
        <v>729</v>
      </c>
      <c r="BU26" s="52" t="s">
        <v>730</v>
      </c>
      <c r="BV26" s="52" t="s">
        <v>731</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732</v>
      </c>
      <c r="BC27" s="52" t="s">
        <v>733</v>
      </c>
      <c r="BD27" s="52" t="s">
        <v>734</v>
      </c>
      <c r="BE27" s="52" t="s">
        <v>735</v>
      </c>
      <c r="BF27" s="59" t="s">
        <v>736</v>
      </c>
      <c r="BG27" s="52" t="s">
        <v>737</v>
      </c>
      <c r="BH27" s="52" t="s">
        <v>738</v>
      </c>
      <c r="BI27" s="52" t="s">
        <v>739</v>
      </c>
      <c r="BJ27" s="57"/>
      <c r="BK27" s="52" t="s">
        <v>740</v>
      </c>
      <c r="BL27" s="333" t="s">
        <v>741</v>
      </c>
      <c r="BM27" s="57"/>
      <c r="BN27" s="52" t="s">
        <v>742</v>
      </c>
      <c r="BO27" s="52" t="s">
        <v>743</v>
      </c>
      <c r="BP27" s="52" t="s">
        <v>744</v>
      </c>
      <c r="BQ27" s="52" t="s">
        <v>745</v>
      </c>
      <c r="BR27" s="57"/>
      <c r="BS27" s="52" t="s">
        <v>746</v>
      </c>
      <c r="BT27" s="52" t="s">
        <v>747</v>
      </c>
      <c r="BU27" s="52" t="s">
        <v>748</v>
      </c>
      <c r="BV27" s="52" t="s">
        <v>749</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750</v>
      </c>
      <c r="BC28" s="52" t="s">
        <v>751</v>
      </c>
      <c r="BD28" s="52" t="s">
        <v>752</v>
      </c>
      <c r="BE28" s="52" t="s">
        <v>735</v>
      </c>
      <c r="BF28" s="59" t="s">
        <v>753</v>
      </c>
      <c r="BG28" s="52" t="s">
        <v>754</v>
      </c>
      <c r="BH28" s="52" t="s">
        <v>755</v>
      </c>
      <c r="BI28" s="52" t="s">
        <v>756</v>
      </c>
      <c r="BJ28" s="57"/>
      <c r="BK28" s="52" t="s">
        <v>757</v>
      </c>
      <c r="BL28" s="333" t="s">
        <v>758</v>
      </c>
      <c r="BM28" s="57"/>
      <c r="BN28" s="52" t="s">
        <v>759</v>
      </c>
      <c r="BO28" s="52" t="s">
        <v>760</v>
      </c>
      <c r="BP28" s="52" t="s">
        <v>761</v>
      </c>
      <c r="BQ28" s="52" t="s">
        <v>762</v>
      </c>
      <c r="BR28" s="57"/>
      <c r="BS28" s="52" t="s">
        <v>763</v>
      </c>
      <c r="BT28" s="52" t="s">
        <v>764</v>
      </c>
      <c r="BU28" s="52" t="s">
        <v>765</v>
      </c>
      <c r="BV28" s="52" t="s">
        <v>766</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767</v>
      </c>
      <c r="BC29" s="52" t="s">
        <v>768</v>
      </c>
      <c r="BD29" s="52" t="s">
        <v>769</v>
      </c>
      <c r="BE29" s="52" t="s">
        <v>770</v>
      </c>
      <c r="BF29" s="59" t="s">
        <v>771</v>
      </c>
      <c r="BG29" s="52" t="s">
        <v>772</v>
      </c>
      <c r="BH29" s="52" t="s">
        <v>773</v>
      </c>
      <c r="BI29" s="52" t="s">
        <v>774</v>
      </c>
      <c r="BJ29" s="57"/>
      <c r="BK29" s="52" t="s">
        <v>775</v>
      </c>
      <c r="BL29" s="333" t="s">
        <v>776</v>
      </c>
      <c r="BM29" s="57"/>
      <c r="BN29" s="52" t="s">
        <v>777</v>
      </c>
      <c r="BO29" s="52" t="s">
        <v>778</v>
      </c>
      <c r="BP29" s="52" t="s">
        <v>779</v>
      </c>
      <c r="BQ29" s="52" t="s">
        <v>780</v>
      </c>
      <c r="BR29" s="57"/>
      <c r="BS29" s="52" t="s">
        <v>781</v>
      </c>
      <c r="BT29" s="52" t="s">
        <v>782</v>
      </c>
      <c r="BU29" s="52" t="s">
        <v>783</v>
      </c>
      <c r="BV29" s="52" t="s">
        <v>784</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785</v>
      </c>
      <c r="BC30" s="52" t="s">
        <v>786</v>
      </c>
      <c r="BD30" s="52" t="s">
        <v>787</v>
      </c>
      <c r="BE30" s="52" t="s">
        <v>788</v>
      </c>
      <c r="BF30" s="59" t="s">
        <v>789</v>
      </c>
      <c r="BG30" s="52" t="s">
        <v>790</v>
      </c>
      <c r="BH30" s="52" t="s">
        <v>791</v>
      </c>
      <c r="BI30" s="52" t="s">
        <v>792</v>
      </c>
      <c r="BJ30" s="57"/>
      <c r="BK30" s="52" t="s">
        <v>793</v>
      </c>
      <c r="BL30" s="333" t="s">
        <v>794</v>
      </c>
      <c r="BM30" s="57"/>
      <c r="BN30" s="52" t="s">
        <v>795</v>
      </c>
      <c r="BO30" s="52" t="s">
        <v>796</v>
      </c>
      <c r="BP30" s="52" t="s">
        <v>797</v>
      </c>
      <c r="BQ30" s="52" t="s">
        <v>798</v>
      </c>
      <c r="BR30" s="57"/>
      <c r="BS30" s="52" t="s">
        <v>799</v>
      </c>
      <c r="BT30" s="52" t="s">
        <v>800</v>
      </c>
      <c r="BU30" s="52" t="s">
        <v>801</v>
      </c>
      <c r="BV30" s="52" t="s">
        <v>802</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803</v>
      </c>
      <c r="BC31" s="52" t="s">
        <v>804</v>
      </c>
      <c r="BD31" s="52" t="s">
        <v>805</v>
      </c>
      <c r="BE31" s="52" t="s">
        <v>806</v>
      </c>
      <c r="BF31" s="59" t="s">
        <v>807</v>
      </c>
      <c r="BG31" s="52" t="s">
        <v>808</v>
      </c>
      <c r="BH31" s="52" t="s">
        <v>809</v>
      </c>
      <c r="BI31" s="52" t="s">
        <v>810</v>
      </c>
      <c r="BJ31" s="57"/>
      <c r="BK31" s="52" t="s">
        <v>811</v>
      </c>
      <c r="BL31" s="333" t="s">
        <v>812</v>
      </c>
      <c r="BM31" s="57"/>
      <c r="BN31" s="52" t="s">
        <v>813</v>
      </c>
      <c r="BO31" s="52" t="s">
        <v>814</v>
      </c>
      <c r="BP31" s="52" t="s">
        <v>815</v>
      </c>
      <c r="BQ31" s="52" t="s">
        <v>816</v>
      </c>
      <c r="BR31" s="57"/>
      <c r="BS31" s="52" t="s">
        <v>817</v>
      </c>
      <c r="BT31" s="52" t="s">
        <v>818</v>
      </c>
      <c r="BU31" s="52" t="s">
        <v>819</v>
      </c>
      <c r="BV31" s="52" t="s">
        <v>820</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821</v>
      </c>
      <c r="BC32" s="52" t="s">
        <v>822</v>
      </c>
      <c r="BD32" s="52" t="s">
        <v>823</v>
      </c>
      <c r="BE32" s="52" t="s">
        <v>824</v>
      </c>
      <c r="BF32" s="59" t="s">
        <v>825</v>
      </c>
      <c r="BG32" s="52" t="s">
        <v>826</v>
      </c>
      <c r="BH32" s="52" t="s">
        <v>827</v>
      </c>
      <c r="BI32" s="52" t="s">
        <v>828</v>
      </c>
      <c r="BJ32" s="57"/>
      <c r="BK32" s="52" t="s">
        <v>829</v>
      </c>
      <c r="BL32" s="333" t="s">
        <v>830</v>
      </c>
      <c r="BM32" s="57"/>
      <c r="BN32" s="52" t="s">
        <v>831</v>
      </c>
      <c r="BO32" s="52" t="s">
        <v>832</v>
      </c>
      <c r="BP32" s="52" t="s">
        <v>833</v>
      </c>
      <c r="BQ32" s="52" t="s">
        <v>834</v>
      </c>
      <c r="BR32" s="57"/>
      <c r="BS32" s="52" t="s">
        <v>835</v>
      </c>
      <c r="BT32" s="52" t="s">
        <v>836</v>
      </c>
      <c r="BU32" s="52" t="s">
        <v>837</v>
      </c>
      <c r="BV32" s="52" t="s">
        <v>838</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839</v>
      </c>
      <c r="BC33" s="52" t="s">
        <v>840</v>
      </c>
      <c r="BD33" s="52" t="s">
        <v>841</v>
      </c>
      <c r="BE33" s="52" t="s">
        <v>842</v>
      </c>
      <c r="BF33" s="59" t="s">
        <v>843</v>
      </c>
      <c r="BG33" s="52" t="s">
        <v>844</v>
      </c>
      <c r="BH33" s="52" t="s">
        <v>845</v>
      </c>
      <c r="BI33" s="52" t="s">
        <v>846</v>
      </c>
      <c r="BJ33" s="57"/>
      <c r="BK33" s="52" t="s">
        <v>847</v>
      </c>
      <c r="BL33" s="333" t="s">
        <v>848</v>
      </c>
      <c r="BM33" s="57"/>
      <c r="BN33" s="52" t="s">
        <v>849</v>
      </c>
      <c r="BO33" s="52" t="s">
        <v>850</v>
      </c>
      <c r="BP33" s="52" t="s">
        <v>851</v>
      </c>
      <c r="BQ33" s="52" t="s">
        <v>852</v>
      </c>
      <c r="BR33" s="57"/>
      <c r="BS33" s="52" t="s">
        <v>853</v>
      </c>
      <c r="BT33" s="52" t="s">
        <v>854</v>
      </c>
      <c r="BU33" s="52" t="s">
        <v>855</v>
      </c>
      <c r="BV33" s="52" t="s">
        <v>856</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857</v>
      </c>
      <c r="BC34" s="52" t="s">
        <v>858</v>
      </c>
      <c r="BD34" s="52" t="s">
        <v>859</v>
      </c>
      <c r="BE34" s="52" t="s">
        <v>860</v>
      </c>
      <c r="BF34" s="59" t="s">
        <v>861</v>
      </c>
      <c r="BG34" s="52" t="s">
        <v>862</v>
      </c>
      <c r="BH34" s="52" t="s">
        <v>863</v>
      </c>
      <c r="BI34" s="52" t="s">
        <v>864</v>
      </c>
      <c r="BJ34" s="57"/>
      <c r="BK34" s="52" t="s">
        <v>865</v>
      </c>
      <c r="BL34" s="333" t="s">
        <v>866</v>
      </c>
      <c r="BM34" s="57"/>
      <c r="BN34" s="52" t="s">
        <v>867</v>
      </c>
      <c r="BO34" s="52" t="s">
        <v>868</v>
      </c>
      <c r="BP34" s="52" t="s">
        <v>833</v>
      </c>
      <c r="BQ34" s="52" t="s">
        <v>869</v>
      </c>
      <c r="BR34" s="57"/>
      <c r="BS34" s="52" t="s">
        <v>870</v>
      </c>
      <c r="BT34" s="52" t="s">
        <v>871</v>
      </c>
      <c r="BU34" s="52" t="s">
        <v>872</v>
      </c>
      <c r="BV34" s="52" t="s">
        <v>873</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874</v>
      </c>
      <c r="BC35" s="52" t="s">
        <v>875</v>
      </c>
      <c r="BD35" s="52" t="s">
        <v>876</v>
      </c>
      <c r="BE35" s="52" t="s">
        <v>877</v>
      </c>
      <c r="BF35" s="59" t="s">
        <v>878</v>
      </c>
      <c r="BG35" s="52" t="s">
        <v>879</v>
      </c>
      <c r="BH35" s="52" t="s">
        <v>880</v>
      </c>
      <c r="BI35" s="52" t="s">
        <v>881</v>
      </c>
      <c r="BJ35" s="57"/>
      <c r="BK35" s="52" t="s">
        <v>882</v>
      </c>
      <c r="BL35" s="333" t="s">
        <v>883</v>
      </c>
      <c r="BM35" s="57"/>
      <c r="BN35" s="52" t="s">
        <v>884</v>
      </c>
      <c r="BO35" s="52" t="s">
        <v>885</v>
      </c>
      <c r="BP35" s="52" t="s">
        <v>886</v>
      </c>
      <c r="BQ35" s="52" t="s">
        <v>887</v>
      </c>
      <c r="BR35" s="57"/>
      <c r="BS35" s="52" t="s">
        <v>888</v>
      </c>
      <c r="BT35" s="52" t="s">
        <v>889</v>
      </c>
      <c r="BU35" s="52" t="s">
        <v>890</v>
      </c>
      <c r="BV35" s="52" t="s">
        <v>891</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892</v>
      </c>
      <c r="BC36" s="52" t="s">
        <v>893</v>
      </c>
      <c r="BD36" s="52" t="s">
        <v>894</v>
      </c>
      <c r="BE36" s="52" t="s">
        <v>895</v>
      </c>
      <c r="BF36" s="59" t="s">
        <v>896</v>
      </c>
      <c r="BG36" s="52" t="s">
        <v>897</v>
      </c>
      <c r="BH36" s="52" t="s">
        <v>898</v>
      </c>
      <c r="BI36" s="52" t="s">
        <v>899</v>
      </c>
      <c r="BJ36" s="57"/>
      <c r="BK36" s="52" t="s">
        <v>900</v>
      </c>
      <c r="BL36" s="333" t="s">
        <v>901</v>
      </c>
      <c r="BM36" s="57"/>
      <c r="BN36" s="52" t="s">
        <v>902</v>
      </c>
      <c r="BO36" s="52" t="s">
        <v>903</v>
      </c>
      <c r="BP36" s="52" t="s">
        <v>833</v>
      </c>
      <c r="BQ36" s="52" t="s">
        <v>904</v>
      </c>
      <c r="BR36" s="57"/>
      <c r="BS36" s="52" t="s">
        <v>905</v>
      </c>
      <c r="BT36" s="52" t="s">
        <v>889</v>
      </c>
      <c r="BU36" s="52" t="s">
        <v>906</v>
      </c>
      <c r="BV36" s="52" t="s">
        <v>907</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908</v>
      </c>
      <c r="BC37" s="52" t="s">
        <v>909</v>
      </c>
      <c r="BD37" s="52" t="s">
        <v>910</v>
      </c>
      <c r="BE37" s="52" t="s">
        <v>911</v>
      </c>
      <c r="BF37" s="59" t="s">
        <v>912</v>
      </c>
      <c r="BG37" s="52" t="s">
        <v>913</v>
      </c>
      <c r="BH37" s="52" t="s">
        <v>914</v>
      </c>
      <c r="BI37" s="52" t="s">
        <v>915</v>
      </c>
      <c r="BJ37" s="57"/>
      <c r="BK37" s="52" t="s">
        <v>916</v>
      </c>
      <c r="BL37" s="333" t="s">
        <v>917</v>
      </c>
      <c r="BM37" s="57"/>
      <c r="BN37" s="52" t="s">
        <v>918</v>
      </c>
      <c r="BO37" s="52" t="s">
        <v>919</v>
      </c>
      <c r="BP37" s="52" t="s">
        <v>920</v>
      </c>
      <c r="BQ37" s="52" t="s">
        <v>921</v>
      </c>
      <c r="BR37" s="57"/>
      <c r="BS37" s="52" t="s">
        <v>922</v>
      </c>
      <c r="BT37" s="52" t="s">
        <v>923</v>
      </c>
      <c r="BU37" s="52" t="s">
        <v>924</v>
      </c>
      <c r="BV37" s="52" t="s">
        <v>925</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926</v>
      </c>
      <c r="BC38" s="52" t="s">
        <v>927</v>
      </c>
      <c r="BD38" s="52" t="s">
        <v>928</v>
      </c>
      <c r="BE38" s="52" t="s">
        <v>929</v>
      </c>
      <c r="BF38" s="59" t="s">
        <v>930</v>
      </c>
      <c r="BG38" s="52" t="s">
        <v>931</v>
      </c>
      <c r="BH38" s="52" t="s">
        <v>932</v>
      </c>
      <c r="BI38" s="52" t="s">
        <v>933</v>
      </c>
      <c r="BJ38" s="57"/>
      <c r="BK38" s="52" t="s">
        <v>934</v>
      </c>
      <c r="BL38" s="333" t="s">
        <v>935</v>
      </c>
      <c r="BM38" s="57"/>
      <c r="BN38" s="52" t="s">
        <v>936</v>
      </c>
      <c r="BO38" s="52" t="s">
        <v>937</v>
      </c>
      <c r="BP38" s="52" t="s">
        <v>833</v>
      </c>
      <c r="BQ38" s="52" t="s">
        <v>938</v>
      </c>
      <c r="BR38" s="57"/>
      <c r="BS38" s="52" t="s">
        <v>939</v>
      </c>
      <c r="BT38" s="52" t="s">
        <v>940</v>
      </c>
      <c r="BU38" s="52" t="s">
        <v>941</v>
      </c>
      <c r="BV38" s="52" t="s">
        <v>942</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943</v>
      </c>
      <c r="BC39" s="52" t="s">
        <v>944</v>
      </c>
      <c r="BD39" s="52" t="s">
        <v>945</v>
      </c>
      <c r="BE39" s="52" t="s">
        <v>946</v>
      </c>
      <c r="BF39" s="59" t="s">
        <v>947</v>
      </c>
      <c r="BG39" s="52" t="s">
        <v>948</v>
      </c>
      <c r="BH39" s="52" t="s">
        <v>949</v>
      </c>
      <c r="BI39" s="52" t="s">
        <v>950</v>
      </c>
      <c r="BJ39" s="57"/>
      <c r="BK39" s="52" t="s">
        <v>951</v>
      </c>
      <c r="BL39" s="333" t="s">
        <v>3453</v>
      </c>
      <c r="BM39" s="57"/>
      <c r="BN39" s="52" t="s">
        <v>953</v>
      </c>
      <c r="BO39" s="52" t="s">
        <v>954</v>
      </c>
      <c r="BP39" s="52" t="s">
        <v>955</v>
      </c>
      <c r="BQ39" s="52" t="s">
        <v>956</v>
      </c>
      <c r="BR39" s="57"/>
      <c r="BS39" s="52" t="s">
        <v>957</v>
      </c>
      <c r="BT39" s="52" t="s">
        <v>958</v>
      </c>
      <c r="BU39" s="52" t="s">
        <v>959</v>
      </c>
      <c r="BV39" s="52" t="s">
        <v>960</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961</v>
      </c>
      <c r="BC40" s="52" t="s">
        <v>962</v>
      </c>
      <c r="BD40" s="52" t="s">
        <v>963</v>
      </c>
      <c r="BE40" s="52" t="s">
        <v>964</v>
      </c>
      <c r="BF40" s="59" t="s">
        <v>965</v>
      </c>
      <c r="BG40" s="52" t="s">
        <v>966</v>
      </c>
      <c r="BH40" s="52" t="s">
        <v>967</v>
      </c>
      <c r="BI40" s="52" t="s">
        <v>968</v>
      </c>
      <c r="BJ40" s="57"/>
      <c r="BK40" s="52" t="s">
        <v>969</v>
      </c>
      <c r="BL40" s="333" t="s">
        <v>970</v>
      </c>
      <c r="BM40" s="57"/>
      <c r="BN40" s="52" t="s">
        <v>971</v>
      </c>
      <c r="BO40" s="52" t="s">
        <v>972</v>
      </c>
      <c r="BP40" s="52" t="s">
        <v>973</v>
      </c>
      <c r="BQ40" s="52" t="s">
        <v>974</v>
      </c>
      <c r="BR40" s="57"/>
      <c r="BS40" s="52" t="s">
        <v>975</v>
      </c>
      <c r="BT40" s="52" t="s">
        <v>976</v>
      </c>
      <c r="BU40" s="52" t="s">
        <v>977</v>
      </c>
      <c r="BV40" s="52" t="s">
        <v>978</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979</v>
      </c>
      <c r="BC41" s="52" t="s">
        <v>980</v>
      </c>
      <c r="BD41" s="52" t="s">
        <v>981</v>
      </c>
      <c r="BE41" s="52" t="s">
        <v>982</v>
      </c>
      <c r="BF41" s="59" t="s">
        <v>983</v>
      </c>
      <c r="BG41" s="52" t="s">
        <v>984</v>
      </c>
      <c r="BH41" s="52" t="s">
        <v>985</v>
      </c>
      <c r="BI41" s="52" t="s">
        <v>986</v>
      </c>
      <c r="BJ41" s="57"/>
      <c r="BK41" s="52" t="s">
        <v>987</v>
      </c>
      <c r="BL41" s="333" t="s">
        <v>988</v>
      </c>
      <c r="BM41" s="57"/>
      <c r="BN41" s="52" t="s">
        <v>989</v>
      </c>
      <c r="BO41" s="52" t="s">
        <v>990</v>
      </c>
      <c r="BP41" s="52" t="s">
        <v>991</v>
      </c>
      <c r="BQ41" s="52" t="s">
        <v>992</v>
      </c>
      <c r="BR41" s="57"/>
      <c r="BS41" s="52" t="s">
        <v>993</v>
      </c>
      <c r="BT41" s="52" t="s">
        <v>994</v>
      </c>
      <c r="BU41" s="52" t="s">
        <v>995</v>
      </c>
      <c r="BV41" s="52" t="s">
        <v>996</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997</v>
      </c>
      <c r="BC42" s="52" t="s">
        <v>998</v>
      </c>
      <c r="BD42" s="52" t="s">
        <v>999</v>
      </c>
      <c r="BE42" s="52" t="s">
        <v>1000</v>
      </c>
      <c r="BF42" s="59" t="s">
        <v>1001</v>
      </c>
      <c r="BG42" s="52" t="s">
        <v>1002</v>
      </c>
      <c r="BH42" s="52" t="s">
        <v>1003</v>
      </c>
      <c r="BI42" s="52" t="s">
        <v>1004</v>
      </c>
      <c r="BJ42" s="57"/>
      <c r="BK42" s="52" t="s">
        <v>775</v>
      </c>
      <c r="BL42" s="333" t="s">
        <v>1005</v>
      </c>
      <c r="BM42" s="57"/>
      <c r="BN42" s="52" t="s">
        <v>1006</v>
      </c>
      <c r="BO42" s="52" t="s">
        <v>1007</v>
      </c>
      <c r="BP42" s="52" t="s">
        <v>1008</v>
      </c>
      <c r="BQ42" s="52" t="s">
        <v>1009</v>
      </c>
      <c r="BR42" s="57"/>
      <c r="BS42" s="52" t="s">
        <v>1010</v>
      </c>
      <c r="BT42" s="52" t="s">
        <v>958</v>
      </c>
      <c r="BU42" s="52" t="s">
        <v>1011</v>
      </c>
      <c r="BV42" s="52" t="s">
        <v>1012</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1013</v>
      </c>
      <c r="BC43" s="52" t="s">
        <v>1014</v>
      </c>
      <c r="BD43" s="52" t="s">
        <v>1015</v>
      </c>
      <c r="BE43" s="52" t="s">
        <v>1016</v>
      </c>
      <c r="BF43" s="59" t="s">
        <v>1017</v>
      </c>
      <c r="BG43" s="52" t="s">
        <v>1018</v>
      </c>
      <c r="BH43" s="52" t="s">
        <v>1019</v>
      </c>
      <c r="BI43" s="52" t="s">
        <v>1020</v>
      </c>
      <c r="BJ43" s="57"/>
      <c r="BK43" s="52" t="s">
        <v>1021</v>
      </c>
      <c r="BL43" s="333" t="s">
        <v>1022</v>
      </c>
      <c r="BM43" s="57"/>
      <c r="BN43" s="52" t="s">
        <v>1023</v>
      </c>
      <c r="BO43" s="52" t="s">
        <v>1024</v>
      </c>
      <c r="BP43" s="52" t="s">
        <v>1025</v>
      </c>
      <c r="BQ43" s="52" t="s">
        <v>1026</v>
      </c>
      <c r="BR43" s="57"/>
      <c r="BS43" s="52" t="s">
        <v>1027</v>
      </c>
      <c r="BT43" s="52" t="s">
        <v>976</v>
      </c>
      <c r="BU43" s="52" t="s">
        <v>1028</v>
      </c>
      <c r="BV43" s="52" t="s">
        <v>1029</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1030</v>
      </c>
      <c r="BC44" s="52" t="s">
        <v>1031</v>
      </c>
      <c r="BD44" s="52" t="s">
        <v>1032</v>
      </c>
      <c r="BE44" s="52" t="s">
        <v>1033</v>
      </c>
      <c r="BF44" s="59" t="s">
        <v>1034</v>
      </c>
      <c r="BG44" s="52" t="s">
        <v>1035</v>
      </c>
      <c r="BH44" s="52" t="s">
        <v>1036</v>
      </c>
      <c r="BI44" s="52" t="s">
        <v>1037</v>
      </c>
      <c r="BJ44" s="57"/>
      <c r="BK44" s="52" t="s">
        <v>1038</v>
      </c>
      <c r="BL44" s="333" t="s">
        <v>1039</v>
      </c>
      <c r="BM44" s="57"/>
      <c r="BN44" s="52" t="s">
        <v>1040</v>
      </c>
      <c r="BO44" s="52" t="s">
        <v>814</v>
      </c>
      <c r="BP44" s="52" t="s">
        <v>1041</v>
      </c>
      <c r="BQ44" s="52" t="s">
        <v>1042</v>
      </c>
      <c r="BR44" s="57"/>
      <c r="BS44" s="52" t="s">
        <v>1043</v>
      </c>
      <c r="BT44" s="52" t="s">
        <v>1044</v>
      </c>
      <c r="BU44" s="52" t="s">
        <v>1045</v>
      </c>
      <c r="BV44" s="52" t="s">
        <v>1046</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1047</v>
      </c>
      <c r="BC45" s="52" t="s">
        <v>1048</v>
      </c>
      <c r="BD45" s="52" t="s">
        <v>1049</v>
      </c>
      <c r="BE45" s="52" t="s">
        <v>1050</v>
      </c>
      <c r="BF45" s="59" t="s">
        <v>1051</v>
      </c>
      <c r="BG45" s="52" t="s">
        <v>1052</v>
      </c>
      <c r="BH45" s="52" t="s">
        <v>1053</v>
      </c>
      <c r="BI45" s="52" t="s">
        <v>1054</v>
      </c>
      <c r="BJ45" s="57"/>
      <c r="BK45" s="52" t="s">
        <v>1055</v>
      </c>
      <c r="BL45" s="333" t="s">
        <v>1056</v>
      </c>
      <c r="BM45" s="57"/>
      <c r="BN45" s="52" t="s">
        <v>1057</v>
      </c>
      <c r="BO45" s="52" t="s">
        <v>1058</v>
      </c>
      <c r="BP45" s="52" t="s">
        <v>1059</v>
      </c>
      <c r="BQ45" s="52" t="s">
        <v>1060</v>
      </c>
      <c r="BR45" s="57"/>
      <c r="BS45" s="52" t="s">
        <v>1061</v>
      </c>
      <c r="BT45" s="52" t="s">
        <v>1062</v>
      </c>
      <c r="BU45" s="52" t="s">
        <v>1063</v>
      </c>
      <c r="BV45" s="52" t="s">
        <v>1064</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1065</v>
      </c>
      <c r="BC46" s="52" t="s">
        <v>1066</v>
      </c>
      <c r="BD46" s="52" t="s">
        <v>1067</v>
      </c>
      <c r="BE46" s="52" t="s">
        <v>1068</v>
      </c>
      <c r="BF46" s="59" t="s">
        <v>1069</v>
      </c>
      <c r="BG46" s="52" t="s">
        <v>1070</v>
      </c>
      <c r="BH46" s="52" t="s">
        <v>1071</v>
      </c>
      <c r="BI46" s="52" t="s">
        <v>1072</v>
      </c>
      <c r="BJ46" s="57"/>
      <c r="BK46" s="52" t="s">
        <v>1073</v>
      </c>
      <c r="BL46" s="333" t="s">
        <v>1074</v>
      </c>
      <c r="BM46" s="57"/>
      <c r="BN46" s="52" t="s">
        <v>1075</v>
      </c>
      <c r="BO46" s="52" t="s">
        <v>1076</v>
      </c>
      <c r="BP46" s="52" t="s">
        <v>1077</v>
      </c>
      <c r="BQ46" s="52" t="s">
        <v>1078</v>
      </c>
      <c r="BR46" s="57"/>
      <c r="BS46" s="52" t="s">
        <v>1079</v>
      </c>
      <c r="BT46" s="52" t="s">
        <v>958</v>
      </c>
      <c r="BU46" s="52" t="s">
        <v>1080</v>
      </c>
      <c r="BV46" s="52" t="s">
        <v>1081</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1082</v>
      </c>
      <c r="BC47" s="52" t="s">
        <v>1083</v>
      </c>
      <c r="BD47" s="52" t="s">
        <v>1084</v>
      </c>
      <c r="BE47" s="52" t="s">
        <v>1085</v>
      </c>
      <c r="BF47" s="59" t="s">
        <v>1086</v>
      </c>
      <c r="BG47" s="52" t="s">
        <v>1087</v>
      </c>
      <c r="BH47" s="52" t="s">
        <v>1088</v>
      </c>
      <c r="BI47" s="52" t="s">
        <v>1089</v>
      </c>
      <c r="BJ47" s="57"/>
      <c r="BK47" s="52" t="s">
        <v>1090</v>
      </c>
      <c r="BL47" s="335" t="s">
        <v>1091</v>
      </c>
      <c r="BM47" s="57"/>
      <c r="BN47" s="52" t="s">
        <v>1092</v>
      </c>
      <c r="BO47" s="52" t="s">
        <v>1093</v>
      </c>
      <c r="BP47" s="52" t="s">
        <v>1094</v>
      </c>
      <c r="BQ47" s="52" t="s">
        <v>1095</v>
      </c>
      <c r="BR47" s="57"/>
      <c r="BS47" s="52" t="s">
        <v>1096</v>
      </c>
      <c r="BT47" s="52" t="s">
        <v>976</v>
      </c>
      <c r="BU47" s="52" t="s">
        <v>1097</v>
      </c>
      <c r="BV47" s="52" t="s">
        <v>1098</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1099</v>
      </c>
      <c r="BC48" s="52" t="s">
        <v>1100</v>
      </c>
      <c r="BD48" s="52" t="s">
        <v>1101</v>
      </c>
      <c r="BE48" s="52" t="s">
        <v>1102</v>
      </c>
      <c r="BF48" s="59" t="s">
        <v>1103</v>
      </c>
      <c r="BG48" s="52" t="s">
        <v>1104</v>
      </c>
      <c r="BH48" s="52" t="s">
        <v>1105</v>
      </c>
      <c r="BI48" s="52" t="s">
        <v>1106</v>
      </c>
      <c r="BJ48" s="57"/>
      <c r="BK48" s="52" t="s">
        <v>1107</v>
      </c>
      <c r="BL48" s="333" t="s">
        <v>1108</v>
      </c>
      <c r="BM48" s="57"/>
      <c r="BN48" s="52" t="s">
        <v>1109</v>
      </c>
      <c r="BO48" s="52" t="s">
        <v>1110</v>
      </c>
      <c r="BP48" s="52" t="s">
        <v>1111</v>
      </c>
      <c r="BQ48" s="52" t="s">
        <v>1112</v>
      </c>
      <c r="BR48" s="57"/>
      <c r="BS48" s="52" t="s">
        <v>1113</v>
      </c>
      <c r="BT48" s="52" t="s">
        <v>1114</v>
      </c>
      <c r="BU48" s="52" t="s">
        <v>1115</v>
      </c>
      <c r="BV48" s="52" t="s">
        <v>1116</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1117</v>
      </c>
      <c r="BC49" s="52" t="s">
        <v>1118</v>
      </c>
      <c r="BD49" s="52" t="s">
        <v>1119</v>
      </c>
      <c r="BE49" s="52" t="s">
        <v>1120</v>
      </c>
      <c r="BF49" s="59" t="s">
        <v>1121</v>
      </c>
      <c r="BG49" s="52" t="s">
        <v>1122</v>
      </c>
      <c r="BH49" s="52" t="s">
        <v>1123</v>
      </c>
      <c r="BI49" s="52" t="s">
        <v>1124</v>
      </c>
      <c r="BJ49" s="57"/>
      <c r="BK49" s="52" t="s">
        <v>1125</v>
      </c>
      <c r="BL49" s="333" t="s">
        <v>1126</v>
      </c>
      <c r="BM49" s="57"/>
      <c r="BN49" s="52" t="s">
        <v>1127</v>
      </c>
      <c r="BO49" s="52" t="s">
        <v>1128</v>
      </c>
      <c r="BP49" s="52" t="s">
        <v>1129</v>
      </c>
      <c r="BQ49" s="52" t="s">
        <v>1130</v>
      </c>
      <c r="BR49" s="57"/>
      <c r="BS49" s="52" t="s">
        <v>1131</v>
      </c>
      <c r="BT49" s="52" t="s">
        <v>1132</v>
      </c>
      <c r="BU49" s="52" t="s">
        <v>1133</v>
      </c>
      <c r="BV49" s="52" t="s">
        <v>1134</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1135</v>
      </c>
      <c r="BC50" s="52" t="s">
        <v>1136</v>
      </c>
      <c r="BD50" s="52" t="s">
        <v>1137</v>
      </c>
      <c r="BE50" s="52" t="s">
        <v>1138</v>
      </c>
      <c r="BF50" s="59" t="s">
        <v>1139</v>
      </c>
      <c r="BG50" s="52" t="s">
        <v>1140</v>
      </c>
      <c r="BH50" s="52" t="s">
        <v>1141</v>
      </c>
      <c r="BI50" s="52" t="s">
        <v>1142</v>
      </c>
      <c r="BJ50" s="57"/>
      <c r="BK50" s="52" t="s">
        <v>1143</v>
      </c>
      <c r="BL50" s="333" t="s">
        <v>1144</v>
      </c>
      <c r="BM50" s="57"/>
      <c r="BN50" s="52" t="s">
        <v>1145</v>
      </c>
      <c r="BO50" s="52" t="s">
        <v>1146</v>
      </c>
      <c r="BP50" s="52" t="s">
        <v>1147</v>
      </c>
      <c r="BQ50" s="52" t="s">
        <v>1148</v>
      </c>
      <c r="BR50" s="57"/>
      <c r="BS50" s="52" t="s">
        <v>1149</v>
      </c>
      <c r="BT50" s="52" t="s">
        <v>1150</v>
      </c>
      <c r="BU50" s="52" t="s">
        <v>1151</v>
      </c>
      <c r="BV50" s="52" t="s">
        <v>1152</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1153</v>
      </c>
      <c r="BC51" s="52" t="s">
        <v>1154</v>
      </c>
      <c r="BD51" s="52" t="s">
        <v>1155</v>
      </c>
      <c r="BE51" s="52" t="s">
        <v>1156</v>
      </c>
      <c r="BF51" s="59" t="s">
        <v>1157</v>
      </c>
      <c r="BG51" s="52" t="s">
        <v>1158</v>
      </c>
      <c r="BH51" s="52" t="s">
        <v>1159</v>
      </c>
      <c r="BI51" s="52" t="s">
        <v>1160</v>
      </c>
      <c r="BJ51" s="57"/>
      <c r="BK51" s="52" t="s">
        <v>775</v>
      </c>
      <c r="BL51" s="333" t="s">
        <v>1161</v>
      </c>
      <c r="BM51" s="57"/>
      <c r="BN51" s="52" t="s">
        <v>1162</v>
      </c>
      <c r="BO51" s="52" t="s">
        <v>1163</v>
      </c>
      <c r="BP51" s="52" t="s">
        <v>1164</v>
      </c>
      <c r="BQ51" s="52" t="s">
        <v>1165</v>
      </c>
      <c r="BR51" s="57"/>
      <c r="BS51" s="52" t="s">
        <v>1166</v>
      </c>
      <c r="BT51" s="52" t="s">
        <v>1167</v>
      </c>
      <c r="BU51" s="52" t="s">
        <v>1168</v>
      </c>
      <c r="BV51" s="52" t="s">
        <v>1169</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1170</v>
      </c>
      <c r="BC52" s="52" t="s">
        <v>1171</v>
      </c>
      <c r="BD52" s="52" t="s">
        <v>1172</v>
      </c>
      <c r="BE52" s="52" t="s">
        <v>1173</v>
      </c>
      <c r="BF52" s="59" t="s">
        <v>1174</v>
      </c>
      <c r="BG52" s="52" t="s">
        <v>1175</v>
      </c>
      <c r="BH52" s="52" t="s">
        <v>1176</v>
      </c>
      <c r="BI52" s="52" t="s">
        <v>1177</v>
      </c>
      <c r="BJ52" s="57"/>
      <c r="BK52" s="57"/>
      <c r="BL52" s="333" t="s">
        <v>1178</v>
      </c>
      <c r="BM52" s="57"/>
      <c r="BN52" s="52" t="s">
        <v>1179</v>
      </c>
      <c r="BO52" s="52" t="s">
        <v>1180</v>
      </c>
      <c r="BP52" s="52" t="s">
        <v>1181</v>
      </c>
      <c r="BQ52" s="52" t="s">
        <v>1182</v>
      </c>
      <c r="BR52" s="57"/>
      <c r="BS52" s="52" t="s">
        <v>1183</v>
      </c>
      <c r="BT52" s="52" t="s">
        <v>1184</v>
      </c>
      <c r="BU52" s="52" t="s">
        <v>1185</v>
      </c>
      <c r="BV52" s="52" t="s">
        <v>1186</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1187</v>
      </c>
      <c r="BC53" s="52" t="s">
        <v>1188</v>
      </c>
      <c r="BD53" s="52" t="s">
        <v>1189</v>
      </c>
      <c r="BE53" s="52" t="s">
        <v>1190</v>
      </c>
      <c r="BF53" s="59" t="s">
        <v>1191</v>
      </c>
      <c r="BG53" s="52" t="s">
        <v>1192</v>
      </c>
      <c r="BH53" s="52" t="s">
        <v>1193</v>
      </c>
      <c r="BI53" s="52" t="s">
        <v>1194</v>
      </c>
      <c r="BJ53" s="57"/>
      <c r="BK53" s="57"/>
      <c r="BL53" s="333" t="s">
        <v>1195</v>
      </c>
      <c r="BM53" s="57"/>
      <c r="BN53" s="52" t="s">
        <v>1196</v>
      </c>
      <c r="BO53" s="52" t="s">
        <v>1197</v>
      </c>
      <c r="BP53" s="52" t="s">
        <v>1198</v>
      </c>
      <c r="BQ53" s="52" t="s">
        <v>1199</v>
      </c>
      <c r="BR53" s="57"/>
      <c r="BS53" s="52" t="s">
        <v>1200</v>
      </c>
      <c r="BT53" s="52" t="s">
        <v>1201</v>
      </c>
      <c r="BU53" s="52" t="s">
        <v>1202</v>
      </c>
      <c r="BV53" s="52" t="s">
        <v>1203</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1204</v>
      </c>
      <c r="BC54" s="52" t="s">
        <v>1205</v>
      </c>
      <c r="BD54" s="52" t="s">
        <v>1206</v>
      </c>
      <c r="BE54" s="52" t="s">
        <v>1207</v>
      </c>
      <c r="BF54" s="59" t="s">
        <v>1208</v>
      </c>
      <c r="BG54" s="52" t="s">
        <v>1209</v>
      </c>
      <c r="BH54" s="52" t="s">
        <v>1210</v>
      </c>
      <c r="BI54" s="52" t="s">
        <v>1211</v>
      </c>
      <c r="BJ54" s="57"/>
      <c r="BK54" s="57"/>
      <c r="BL54" s="333" t="s">
        <v>1212</v>
      </c>
      <c r="BM54" s="57"/>
      <c r="BN54" s="52" t="s">
        <v>1213</v>
      </c>
      <c r="BO54" s="52" t="s">
        <v>1214</v>
      </c>
      <c r="BP54" s="52" t="s">
        <v>1215</v>
      </c>
      <c r="BQ54" s="52" t="s">
        <v>1216</v>
      </c>
      <c r="BR54" s="57"/>
      <c r="BS54" s="52" t="s">
        <v>1217</v>
      </c>
      <c r="BT54" s="52" t="s">
        <v>1218</v>
      </c>
      <c r="BU54" s="52" t="s">
        <v>1219</v>
      </c>
      <c r="BV54" s="52" t="s">
        <v>1220</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1221</v>
      </c>
      <c r="BC55" s="52" t="s">
        <v>1222</v>
      </c>
      <c r="BD55" s="52" t="s">
        <v>1223</v>
      </c>
      <c r="BE55" s="52" t="s">
        <v>1224</v>
      </c>
      <c r="BF55" s="59" t="s">
        <v>1225</v>
      </c>
      <c r="BG55" s="52" t="s">
        <v>1226</v>
      </c>
      <c r="BH55" s="52" t="s">
        <v>1227</v>
      </c>
      <c r="BI55" s="52" t="s">
        <v>1228</v>
      </c>
      <c r="BJ55" s="57"/>
      <c r="BK55" s="57"/>
      <c r="BL55" s="333" t="s">
        <v>1229</v>
      </c>
      <c r="BM55" s="57"/>
      <c r="BN55" s="52" t="s">
        <v>1230</v>
      </c>
      <c r="BO55" s="52" t="s">
        <v>1231</v>
      </c>
      <c r="BP55" s="52" t="s">
        <v>1232</v>
      </c>
      <c r="BQ55" s="52" t="s">
        <v>1233</v>
      </c>
      <c r="BR55" s="57"/>
      <c r="BS55" s="52" t="s">
        <v>1234</v>
      </c>
      <c r="BT55" s="52" t="s">
        <v>1235</v>
      </c>
      <c r="BU55" s="52" t="s">
        <v>1236</v>
      </c>
      <c r="BV55" s="52" t="s">
        <v>1237</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1238</v>
      </c>
      <c r="BC56" s="52" t="s">
        <v>1239</v>
      </c>
      <c r="BD56" s="52" t="s">
        <v>1240</v>
      </c>
      <c r="BE56" s="52" t="s">
        <v>1241</v>
      </c>
      <c r="BF56" s="59" t="s">
        <v>1242</v>
      </c>
      <c r="BG56" s="52" t="s">
        <v>1243</v>
      </c>
      <c r="BH56" s="52" t="s">
        <v>1227</v>
      </c>
      <c r="BI56" s="52" t="s">
        <v>1244</v>
      </c>
      <c r="BJ56" s="57"/>
      <c r="BK56" s="57"/>
      <c r="BL56" s="333" t="s">
        <v>1245</v>
      </c>
      <c r="BM56" s="57"/>
      <c r="BN56" s="52" t="s">
        <v>1246</v>
      </c>
      <c r="BO56" s="52" t="s">
        <v>1247</v>
      </c>
      <c r="BP56" s="52" t="s">
        <v>1248</v>
      </c>
      <c r="BQ56" s="52" t="s">
        <v>1249</v>
      </c>
      <c r="BR56" s="57"/>
      <c r="BS56" s="52" t="s">
        <v>1250</v>
      </c>
      <c r="BT56" s="52" t="s">
        <v>1251</v>
      </c>
      <c r="BU56" s="52" t="s">
        <v>1252</v>
      </c>
      <c r="BV56" s="52" t="s">
        <v>1253</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1254</v>
      </c>
      <c r="BC57" s="52" t="s">
        <v>1255</v>
      </c>
      <c r="BD57" s="52" t="s">
        <v>1256</v>
      </c>
      <c r="BE57" s="52" t="s">
        <v>1257</v>
      </c>
      <c r="BF57" s="59" t="s">
        <v>1258</v>
      </c>
      <c r="BG57" s="52" t="s">
        <v>1259</v>
      </c>
      <c r="BH57" s="52" t="s">
        <v>1260</v>
      </c>
      <c r="BI57" s="52" t="s">
        <v>1261</v>
      </c>
      <c r="BJ57" s="57"/>
      <c r="BK57" s="57"/>
      <c r="BL57" s="333" t="s">
        <v>1262</v>
      </c>
      <c r="BM57" s="57"/>
      <c r="BN57" s="52" t="s">
        <v>1263</v>
      </c>
      <c r="BO57" s="52" t="s">
        <v>1264</v>
      </c>
      <c r="BP57" s="52" t="s">
        <v>1265</v>
      </c>
      <c r="BQ57" s="52" t="s">
        <v>1266</v>
      </c>
      <c r="BR57" s="57"/>
      <c r="BS57" s="52" t="s">
        <v>1267</v>
      </c>
      <c r="BT57" s="52" t="s">
        <v>1268</v>
      </c>
      <c r="BU57" s="52" t="s">
        <v>1269</v>
      </c>
      <c r="BV57" s="52" t="s">
        <v>1270</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1271</v>
      </c>
      <c r="BC58" s="52" t="s">
        <v>1272</v>
      </c>
      <c r="BD58" s="52" t="s">
        <v>1273</v>
      </c>
      <c r="BE58" s="52" t="s">
        <v>1274</v>
      </c>
      <c r="BF58" s="59" t="s">
        <v>1275</v>
      </c>
      <c r="BG58" s="52" t="s">
        <v>1276</v>
      </c>
      <c r="BH58" s="52" t="s">
        <v>1277</v>
      </c>
      <c r="BI58" s="52" t="s">
        <v>1278</v>
      </c>
      <c r="BJ58" s="57"/>
      <c r="BK58" s="57"/>
      <c r="BL58" s="333" t="s">
        <v>1279</v>
      </c>
      <c r="BM58" s="57"/>
      <c r="BN58" s="52" t="s">
        <v>1280</v>
      </c>
      <c r="BO58" s="52" t="s">
        <v>1281</v>
      </c>
      <c r="BP58" s="52" t="s">
        <v>1282</v>
      </c>
      <c r="BQ58" s="52" t="s">
        <v>1283</v>
      </c>
      <c r="BR58" s="57"/>
      <c r="BS58" s="52" t="s">
        <v>1284</v>
      </c>
      <c r="BT58" s="52" t="s">
        <v>1285</v>
      </c>
      <c r="BU58" s="52" t="s">
        <v>1286</v>
      </c>
      <c r="BV58" s="52" t="s">
        <v>1287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1288</v>
      </c>
      <c r="BC59" s="52" t="s">
        <v>1289</v>
      </c>
      <c r="BD59" s="57"/>
      <c r="BE59" s="52" t="s">
        <v>1290</v>
      </c>
      <c r="BF59" s="59" t="s">
        <v>1291</v>
      </c>
      <c r="BG59" s="52" t="s">
        <v>1292</v>
      </c>
      <c r="BH59" s="52" t="s">
        <v>1293</v>
      </c>
      <c r="BI59" s="52" t="s">
        <v>1294</v>
      </c>
      <c r="BJ59" s="57"/>
      <c r="BK59" s="57"/>
      <c r="BL59" s="333" t="s">
        <v>1295</v>
      </c>
      <c r="BM59" s="57"/>
      <c r="BN59" s="52" t="s">
        <v>1296</v>
      </c>
      <c r="BO59" s="52" t="s">
        <v>1297</v>
      </c>
      <c r="BP59" s="52" t="s">
        <v>1298</v>
      </c>
      <c r="BQ59" s="52" t="s">
        <v>1299</v>
      </c>
      <c r="BR59" s="57"/>
      <c r="BS59" s="52" t="s">
        <v>1300</v>
      </c>
      <c r="BT59" s="52" t="s">
        <v>1301</v>
      </c>
      <c r="BU59" s="52" t="s">
        <v>1302</v>
      </c>
      <c r="BV59" s="52" t="s">
        <v>1303</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1304</v>
      </c>
      <c r="BC60" s="52" t="s">
        <v>1305</v>
      </c>
      <c r="BD60" s="57"/>
      <c r="BE60" s="52" t="s">
        <v>1306</v>
      </c>
      <c r="BF60" s="59" t="s">
        <v>1307</v>
      </c>
      <c r="BG60" s="52" t="s">
        <v>1308</v>
      </c>
      <c r="BH60" s="52" t="s">
        <v>1309</v>
      </c>
      <c r="BI60" s="52" t="s">
        <v>1310</v>
      </c>
      <c r="BJ60" s="57"/>
      <c r="BK60" s="57"/>
      <c r="BL60" s="333" t="s">
        <v>1311</v>
      </c>
      <c r="BM60" s="57"/>
      <c r="BN60" s="52" t="s">
        <v>1312</v>
      </c>
      <c r="BO60" s="52" t="s">
        <v>1313</v>
      </c>
      <c r="BP60" s="52" t="s">
        <v>833</v>
      </c>
      <c r="BQ60" s="52" t="s">
        <v>1314</v>
      </c>
      <c r="BR60" s="57"/>
      <c r="BS60" s="52" t="s">
        <v>1315</v>
      </c>
      <c r="BT60" s="52" t="s">
        <v>1316</v>
      </c>
      <c r="BU60" s="52" t="s">
        <v>1317</v>
      </c>
      <c r="BV60" s="52" t="s">
        <v>1318</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1319</v>
      </c>
      <c r="BC61" s="52" t="s">
        <v>1320</v>
      </c>
      <c r="BD61" s="57"/>
      <c r="BE61" s="52" t="s">
        <v>1321</v>
      </c>
      <c r="BF61" s="57"/>
      <c r="BG61" s="52" t="s">
        <v>1322</v>
      </c>
      <c r="BH61" s="52" t="s">
        <v>1323</v>
      </c>
      <c r="BI61" s="52" t="s">
        <v>1324</v>
      </c>
      <c r="BJ61" s="57"/>
      <c r="BK61" s="57"/>
      <c r="BL61" s="335" t="s">
        <v>1325</v>
      </c>
      <c r="BM61" s="57"/>
      <c r="BN61" s="52" t="s">
        <v>1326</v>
      </c>
      <c r="BO61" s="52" t="s">
        <v>1327</v>
      </c>
      <c r="BP61" s="52" t="s">
        <v>1328</v>
      </c>
      <c r="BQ61" s="52" t="s">
        <v>1329</v>
      </c>
      <c r="BR61" s="57"/>
      <c r="BS61" s="52" t="s">
        <v>1330</v>
      </c>
      <c r="BT61" s="52" t="s">
        <v>1331</v>
      </c>
      <c r="BU61" s="52" t="s">
        <v>1332</v>
      </c>
      <c r="BV61" s="52" t="s">
        <v>1333</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1334</v>
      </c>
      <c r="BC62" s="52" t="s">
        <v>1335</v>
      </c>
      <c r="BE62" s="52" t="s">
        <v>1336</v>
      </c>
      <c r="BG62" s="52" t="s">
        <v>1337</v>
      </c>
      <c r="BH62" s="52" t="s">
        <v>1338</v>
      </c>
      <c r="BI62" s="52" t="s">
        <v>1339</v>
      </c>
      <c r="BL62" s="335" t="s">
        <v>1340</v>
      </c>
      <c r="BN62" s="52" t="s">
        <v>1341</v>
      </c>
      <c r="BO62" s="52" t="s">
        <v>1342</v>
      </c>
      <c r="BP62" s="52" t="s">
        <v>1343</v>
      </c>
      <c r="BQ62" s="52" t="s">
        <v>1344</v>
      </c>
      <c r="BS62" s="52" t="s">
        <v>1345</v>
      </c>
      <c r="BT62" s="52" t="s">
        <v>1285</v>
      </c>
      <c r="BU62" s="52" t="s">
        <v>1346</v>
      </c>
      <c r="BV62" s="52" t="s">
        <v>1347</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1348</v>
      </c>
      <c r="BC63" s="52" t="s">
        <v>1349</v>
      </c>
      <c r="BE63" s="52" t="s">
        <v>1350</v>
      </c>
      <c r="BG63" s="52" t="s">
        <v>1351</v>
      </c>
      <c r="BH63" s="52" t="s">
        <v>1352</v>
      </c>
      <c r="BI63" s="52" t="s">
        <v>1353</v>
      </c>
      <c r="BL63" s="335" t="s">
        <v>1354</v>
      </c>
      <c r="BN63" s="52" t="s">
        <v>1355</v>
      </c>
      <c r="BO63" s="52" t="s">
        <v>1356</v>
      </c>
      <c r="BP63" s="52" t="s">
        <v>1357</v>
      </c>
      <c r="BQ63" s="52" t="s">
        <v>1358</v>
      </c>
      <c r="BS63" s="52" t="s">
        <v>1359</v>
      </c>
      <c r="BT63" s="52" t="s">
        <v>1301</v>
      </c>
      <c r="BU63" s="52" t="s">
        <v>1360</v>
      </c>
      <c r="BV63" s="52" t="s">
        <v>1361</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1362</v>
      </c>
      <c r="BC64" s="52" t="s">
        <v>1363</v>
      </c>
      <c r="BE64" s="52" t="s">
        <v>1364</v>
      </c>
      <c r="BG64" s="52" t="s">
        <v>1365</v>
      </c>
      <c r="BH64" s="52" t="s">
        <v>1366</v>
      </c>
      <c r="BI64" s="52" t="s">
        <v>1367</v>
      </c>
      <c r="BL64" s="333" t="s">
        <v>1368</v>
      </c>
      <c r="BN64" s="52" t="s">
        <v>1369</v>
      </c>
      <c r="BO64" s="52" t="s">
        <v>1370</v>
      </c>
      <c r="BP64" s="52" t="s">
        <v>1371</v>
      </c>
      <c r="BQ64" s="52" t="s">
        <v>1372</v>
      </c>
      <c r="BS64" s="52" t="s">
        <v>1373</v>
      </c>
      <c r="BT64" s="52" t="s">
        <v>1374</v>
      </c>
      <c r="BU64" s="52" t="s">
        <v>1375</v>
      </c>
      <c r="BV64" s="52" t="s">
        <v>1376</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1377</v>
      </c>
      <c r="BC65" s="52" t="s">
        <v>1378</v>
      </c>
      <c r="BE65" s="52" t="s">
        <v>1379</v>
      </c>
      <c r="BG65" s="52" t="s">
        <v>1380</v>
      </c>
      <c r="BH65" s="52" t="s">
        <v>1381</v>
      </c>
      <c r="BI65" s="52" t="s">
        <v>1382</v>
      </c>
      <c r="BL65" s="333" t="s">
        <v>1383</v>
      </c>
      <c r="BN65" s="52" t="s">
        <v>1384</v>
      </c>
      <c r="BO65" s="52" t="s">
        <v>1385</v>
      </c>
      <c r="BP65" s="52" t="s">
        <v>1386</v>
      </c>
      <c r="BQ65" s="52" t="s">
        <v>1387</v>
      </c>
      <c r="BS65" s="52" t="s">
        <v>1388</v>
      </c>
      <c r="BT65" s="52" t="s">
        <v>1285</v>
      </c>
      <c r="BU65" s="52" t="s">
        <v>1389</v>
      </c>
      <c r="BV65" s="52" t="s">
        <v>1390</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1391</v>
      </c>
      <c r="BC66" s="52" t="s">
        <v>1392</v>
      </c>
      <c r="BE66" s="52" t="s">
        <v>1393</v>
      </c>
      <c r="BG66" s="52" t="s">
        <v>1394</v>
      </c>
      <c r="BH66" s="52" t="s">
        <v>1395</v>
      </c>
      <c r="BI66" s="52" t="s">
        <v>1396</v>
      </c>
      <c r="BL66" s="333" t="s">
        <v>1397</v>
      </c>
      <c r="BN66" s="52" t="s">
        <v>1398</v>
      </c>
      <c r="BO66" s="52" t="s">
        <v>1399</v>
      </c>
      <c r="BP66" s="52" t="s">
        <v>1400</v>
      </c>
      <c r="BQ66" s="52" t="s">
        <v>1401</v>
      </c>
      <c r="BS66" s="52" t="s">
        <v>1402</v>
      </c>
      <c r="BT66" s="52" t="s">
        <v>1301</v>
      </c>
      <c r="BU66" s="52" t="s">
        <v>1403</v>
      </c>
      <c r="BV66" s="52" t="s">
        <v>1404</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1405</v>
      </c>
      <c r="BC67" s="52" t="s">
        <v>1406</v>
      </c>
      <c r="BE67" s="52" t="s">
        <v>1407</v>
      </c>
      <c r="BG67" s="60" t="s">
        <v>1408</v>
      </c>
      <c r="BH67" s="52" t="s">
        <v>1409</v>
      </c>
      <c r="BI67" s="52" t="s">
        <v>1410</v>
      </c>
      <c r="BL67" s="333" t="s">
        <v>1411</v>
      </c>
      <c r="BN67" s="52" t="s">
        <v>1412</v>
      </c>
      <c r="BO67" s="52" t="s">
        <v>1413</v>
      </c>
      <c r="BP67" s="52" t="s">
        <v>1414</v>
      </c>
      <c r="BQ67" s="52" t="s">
        <v>1415</v>
      </c>
      <c r="BS67" s="52" t="s">
        <v>1416</v>
      </c>
      <c r="BT67" s="52" t="s">
        <v>1417</v>
      </c>
      <c r="BU67" s="52" t="s">
        <v>1418</v>
      </c>
      <c r="BV67" s="52" t="s">
        <v>1419</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1420</v>
      </c>
      <c r="BC68" s="52" t="s">
        <v>1421</v>
      </c>
      <c r="BE68" s="52" t="s">
        <v>1422</v>
      </c>
      <c r="BH68" s="52" t="s">
        <v>1423</v>
      </c>
      <c r="BI68" s="52" t="s">
        <v>1424</v>
      </c>
      <c r="BL68" s="333" t="s">
        <v>1425</v>
      </c>
      <c r="BN68" s="52" t="s">
        <v>1426</v>
      </c>
      <c r="BO68" s="52" t="s">
        <v>1427</v>
      </c>
      <c r="BP68" s="52" t="s">
        <v>833</v>
      </c>
      <c r="BQ68" s="52" t="s">
        <v>1428</v>
      </c>
      <c r="BS68" s="52" t="s">
        <v>1429</v>
      </c>
      <c r="BT68" s="52" t="s">
        <v>1430</v>
      </c>
      <c r="BU68" s="52" t="s">
        <v>1431</v>
      </c>
      <c r="BV68" s="52" t="s">
        <v>1432</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1433</v>
      </c>
      <c r="BC69" s="52" t="s">
        <v>1434</v>
      </c>
      <c r="BE69" s="52" t="s">
        <v>1435</v>
      </c>
      <c r="BH69" s="52" t="s">
        <v>1436</v>
      </c>
      <c r="BI69" s="52" t="s">
        <v>1437</v>
      </c>
      <c r="BL69" s="333" t="s">
        <v>1438</v>
      </c>
      <c r="BN69" s="52" t="s">
        <v>1439</v>
      </c>
      <c r="BO69" s="52" t="s">
        <v>1440</v>
      </c>
      <c r="BP69" s="52" t="s">
        <v>1441</v>
      </c>
      <c r="BQ69" s="52" t="s">
        <v>1442</v>
      </c>
      <c r="BS69" s="52" t="s">
        <v>1443</v>
      </c>
      <c r="BT69" s="52" t="s">
        <v>1444</v>
      </c>
      <c r="BU69" s="52" t="s">
        <v>1445</v>
      </c>
      <c r="BV69" s="52" t="s">
        <v>1446</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1447</v>
      </c>
      <c r="BC70" s="52" t="s">
        <v>1448</v>
      </c>
      <c r="BE70" s="52" t="s">
        <v>1449</v>
      </c>
      <c r="BH70" s="52" t="s">
        <v>1450</v>
      </c>
      <c r="BI70" s="52" t="s">
        <v>1451</v>
      </c>
      <c r="BL70" s="333" t="s">
        <v>1452</v>
      </c>
      <c r="BN70" s="52" t="s">
        <v>1453</v>
      </c>
      <c r="BO70" s="52" t="s">
        <v>1454</v>
      </c>
      <c r="BP70" s="52" t="s">
        <v>1455</v>
      </c>
      <c r="BQ70" s="52" t="s">
        <v>1456</v>
      </c>
      <c r="BS70" s="52" t="s">
        <v>1457</v>
      </c>
      <c r="BT70" s="52" t="s">
        <v>1458</v>
      </c>
      <c r="BU70" s="52" t="s">
        <v>1459</v>
      </c>
      <c r="BV70" s="52" t="s">
        <v>1460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1461</v>
      </c>
      <c r="BC71" s="52" t="s">
        <v>1462</v>
      </c>
      <c r="BE71" s="52" t="s">
        <v>1463</v>
      </c>
      <c r="BH71" s="52" t="s">
        <v>1464</v>
      </c>
      <c r="BI71" s="52" t="s">
        <v>1465</v>
      </c>
      <c r="BL71" s="333" t="s">
        <v>1466</v>
      </c>
      <c r="BN71" s="52" t="s">
        <v>1467</v>
      </c>
      <c r="BO71" s="52" t="s">
        <v>1468</v>
      </c>
      <c r="BP71" s="52" t="s">
        <v>1469</v>
      </c>
      <c r="BQ71" s="52" t="s">
        <v>1470</v>
      </c>
      <c r="BS71" s="52" t="s">
        <v>1471</v>
      </c>
      <c r="BT71" s="52" t="s">
        <v>1472</v>
      </c>
      <c r="BU71" s="52" t="s">
        <v>1473</v>
      </c>
      <c r="BV71" s="52" t="s">
        <v>1474</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1475</v>
      </c>
      <c r="BC72" s="52" t="s">
        <v>1476</v>
      </c>
      <c r="BE72" s="52" t="s">
        <v>1477</v>
      </c>
      <c r="BH72" s="52" t="s">
        <v>1478</v>
      </c>
      <c r="BI72" s="52" t="s">
        <v>1479</v>
      </c>
      <c r="BL72" s="333" t="s">
        <v>1480</v>
      </c>
      <c r="BN72" s="52" t="s">
        <v>1481</v>
      </c>
      <c r="BO72" s="52" t="s">
        <v>1482</v>
      </c>
      <c r="BP72" s="52" t="s">
        <v>1483</v>
      </c>
      <c r="BQ72" s="52" t="s">
        <v>1484</v>
      </c>
      <c r="BS72" s="52" t="s">
        <v>1485</v>
      </c>
      <c r="BT72" s="52" t="s">
        <v>1486</v>
      </c>
      <c r="BU72" s="52" t="s">
        <v>1487</v>
      </c>
      <c r="BV72" s="52" t="s">
        <v>1488</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1489</v>
      </c>
      <c r="BC73" s="52" t="s">
        <v>1490</v>
      </c>
      <c r="BE73" s="52" t="s">
        <v>1491</v>
      </c>
      <c r="BH73" s="52" t="s">
        <v>1492</v>
      </c>
      <c r="BI73" s="52" t="s">
        <v>1493</v>
      </c>
      <c r="BL73" s="333" t="s">
        <v>1494</v>
      </c>
      <c r="BN73" s="52" t="s">
        <v>1495</v>
      </c>
      <c r="BO73" s="52" t="s">
        <v>1496</v>
      </c>
      <c r="BP73" s="52" t="s">
        <v>1455</v>
      </c>
      <c r="BQ73" s="52" t="s">
        <v>1497</v>
      </c>
      <c r="BS73" s="52" t="s">
        <v>1498</v>
      </c>
      <c r="BT73" s="52" t="s">
        <v>1499</v>
      </c>
      <c r="BU73" s="52" t="s">
        <v>1500</v>
      </c>
      <c r="BV73" s="52" t="s">
        <v>1501</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1502</v>
      </c>
      <c r="BC74" s="52" t="s">
        <v>1503</v>
      </c>
      <c r="BE74" s="52" t="s">
        <v>1504</v>
      </c>
      <c r="BH74" s="52" t="s">
        <v>1505</v>
      </c>
      <c r="BI74" s="52" t="s">
        <v>1506</v>
      </c>
      <c r="BL74" s="333" t="s">
        <v>1507</v>
      </c>
      <c r="BN74" s="52" t="s">
        <v>1508</v>
      </c>
      <c r="BO74" s="52" t="s">
        <v>1509</v>
      </c>
      <c r="BP74" s="52" t="s">
        <v>1469</v>
      </c>
      <c r="BQ74" s="52" t="s">
        <v>1510</v>
      </c>
      <c r="BS74" s="52" t="s">
        <v>1511</v>
      </c>
      <c r="BU74" s="52" t="s">
        <v>1512</v>
      </c>
      <c r="BV74" s="52" t="s">
        <v>1513</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1514</v>
      </c>
      <c r="BC75" s="52" t="s">
        <v>1515</v>
      </c>
      <c r="BE75" s="52" t="s">
        <v>1516</v>
      </c>
      <c r="BH75" s="52" t="s">
        <v>1517</v>
      </c>
      <c r="BI75" s="52" t="s">
        <v>1518</v>
      </c>
      <c r="BL75" s="333" t="s">
        <v>1519</v>
      </c>
      <c r="BN75" s="52" t="s">
        <v>1520</v>
      </c>
      <c r="BO75" s="52" t="s">
        <v>1521</v>
      </c>
      <c r="BP75" s="52" t="s">
        <v>1522</v>
      </c>
      <c r="BQ75" s="52" t="s">
        <v>1523</v>
      </c>
      <c r="BS75" s="52" t="s">
        <v>1524</v>
      </c>
      <c r="BU75" s="52" t="s">
        <v>1525</v>
      </c>
      <c r="BV75" s="52" t="s">
        <v>1526</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1527</v>
      </c>
      <c r="BC76" s="52" t="s">
        <v>1528</v>
      </c>
      <c r="BE76" s="52" t="s">
        <v>1529</v>
      </c>
      <c r="BH76" s="52" t="s">
        <v>1530</v>
      </c>
      <c r="BI76" s="52" t="s">
        <v>1531</v>
      </c>
      <c r="BL76" s="333" t="s">
        <v>1532</v>
      </c>
      <c r="BN76" s="52" t="s">
        <v>1533</v>
      </c>
      <c r="BO76" s="52" t="s">
        <v>1534</v>
      </c>
      <c r="BP76" s="52" t="s">
        <v>1455</v>
      </c>
      <c r="BQ76" s="52" t="s">
        <v>1535</v>
      </c>
      <c r="BS76" s="52" t="s">
        <v>1536</v>
      </c>
      <c r="BU76" s="52" t="s">
        <v>1537</v>
      </c>
      <c r="BV76" s="52" t="s">
        <v>1538</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1539</v>
      </c>
      <c r="BC77" s="52" t="s">
        <v>1540</v>
      </c>
      <c r="BE77" s="52" t="s">
        <v>1541</v>
      </c>
      <c r="BH77" s="52" t="s">
        <v>1542</v>
      </c>
      <c r="BI77" s="52" t="s">
        <v>1543</v>
      </c>
      <c r="BL77" s="333" t="s">
        <v>1544</v>
      </c>
      <c r="BN77" s="52" t="s">
        <v>1545</v>
      </c>
      <c r="BO77" s="52" t="s">
        <v>1546</v>
      </c>
      <c r="BP77" s="52" t="s">
        <v>1469</v>
      </c>
      <c r="BQ77" s="52" t="s">
        <v>1547</v>
      </c>
      <c r="BS77" s="52" t="s">
        <v>1548</v>
      </c>
      <c r="BU77" s="52" t="s">
        <v>1549</v>
      </c>
      <c r="BV77" s="52" t="s">
        <v>1550</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1551</v>
      </c>
      <c r="BC78" s="52" t="s">
        <v>1552</v>
      </c>
      <c r="BE78" s="52" t="s">
        <v>1553</v>
      </c>
      <c r="BH78" s="52" t="s">
        <v>1554</v>
      </c>
      <c r="BI78" s="52" t="s">
        <v>1555</v>
      </c>
      <c r="BL78" s="333" t="s">
        <v>1556</v>
      </c>
      <c r="BN78" s="52" t="s">
        <v>1557</v>
      </c>
      <c r="BO78" s="52" t="s">
        <v>1558</v>
      </c>
      <c r="BP78" s="52" t="s">
        <v>1559</v>
      </c>
      <c r="BQ78" s="52" t="s">
        <v>1560</v>
      </c>
      <c r="BS78" s="52" t="s">
        <v>1561</v>
      </c>
      <c r="BU78" s="52" t="s">
        <v>1562</v>
      </c>
      <c r="BV78" s="52" t="s">
        <v>1563</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1564</v>
      </c>
      <c r="BC79" s="52" t="s">
        <v>1565</v>
      </c>
      <c r="BE79" s="52" t="s">
        <v>1566</v>
      </c>
      <c r="BH79" s="52" t="s">
        <v>1567</v>
      </c>
      <c r="BI79" s="52" t="s">
        <v>1568</v>
      </c>
      <c r="BL79" s="333" t="s">
        <v>1569</v>
      </c>
      <c r="BN79" s="52" t="s">
        <v>1570</v>
      </c>
      <c r="BO79" s="52" t="s">
        <v>1571</v>
      </c>
      <c r="BP79" s="52" t="s">
        <v>833</v>
      </c>
      <c r="BQ79" s="52" t="s">
        <v>1572</v>
      </c>
      <c r="BS79" s="52" t="s">
        <v>1573</v>
      </c>
      <c r="BU79" s="52" t="s">
        <v>1574</v>
      </c>
      <c r="BV79" s="52" t="s">
        <v>1575</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1576</v>
      </c>
      <c r="BC80" s="52" t="s">
        <v>1577</v>
      </c>
      <c r="BE80" s="52" t="s">
        <v>1578</v>
      </c>
      <c r="BH80" s="52" t="s">
        <v>1579</v>
      </c>
      <c r="BI80" s="52" t="s">
        <v>1580</v>
      </c>
      <c r="BL80" s="333" t="s">
        <v>1581</v>
      </c>
      <c r="BN80" s="52" t="s">
        <v>1582</v>
      </c>
      <c r="BO80" s="52" t="s">
        <v>1546</v>
      </c>
      <c r="BP80" s="52" t="s">
        <v>1441</v>
      </c>
      <c r="BQ80" s="52" t="s">
        <v>1583</v>
      </c>
      <c r="BS80" s="52" t="s">
        <v>1584</v>
      </c>
      <c r="BU80" s="52" t="s">
        <v>1585</v>
      </c>
      <c r="BV80" s="52" t="s">
        <v>1586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1587</v>
      </c>
      <c r="BC81" s="52" t="s">
        <v>1588</v>
      </c>
      <c r="BE81" s="52" t="s">
        <v>1589</v>
      </c>
      <c r="BH81" s="52" t="s">
        <v>1590</v>
      </c>
      <c r="BI81" s="52" t="s">
        <v>1591</v>
      </c>
      <c r="BL81" s="333" t="s">
        <v>1592</v>
      </c>
      <c r="BN81" s="52" t="s">
        <v>1593</v>
      </c>
      <c r="BO81" s="52" t="s">
        <v>1594</v>
      </c>
      <c r="BP81" s="52" t="s">
        <v>1455</v>
      </c>
      <c r="BQ81" s="52" t="s">
        <v>1387</v>
      </c>
      <c r="BS81" s="52" t="s">
        <v>1595</v>
      </c>
      <c r="BU81" s="52" t="s">
        <v>1596</v>
      </c>
      <c r="BV81" s="52" t="s">
        <v>1597</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1598</v>
      </c>
      <c r="BC82" s="52" t="s">
        <v>1599</v>
      </c>
      <c r="BE82" s="52" t="s">
        <v>1600</v>
      </c>
      <c r="BH82" s="52" t="s">
        <v>1601</v>
      </c>
      <c r="BI82" s="52" t="s">
        <v>1602</v>
      </c>
      <c r="BL82" s="333" t="s">
        <v>1603</v>
      </c>
      <c r="BN82" s="52" t="s">
        <v>1604</v>
      </c>
      <c r="BO82" s="52" t="s">
        <v>1605</v>
      </c>
      <c r="BP82" s="52" t="s">
        <v>1469</v>
      </c>
      <c r="BQ82" s="52" t="s">
        <v>1606</v>
      </c>
      <c r="BS82" s="52" t="s">
        <v>1607</v>
      </c>
      <c r="BU82" s="52" t="s">
        <v>1608</v>
      </c>
      <c r="BV82" s="52" t="s">
        <v>1609</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1610</v>
      </c>
      <c r="BC83" s="52" t="s">
        <v>1611</v>
      </c>
      <c r="BE83" s="52" t="s">
        <v>1612</v>
      </c>
      <c r="BH83" s="52" t="s">
        <v>1613</v>
      </c>
      <c r="BI83" s="52" t="s">
        <v>1614</v>
      </c>
      <c r="BL83" s="333" t="s">
        <v>1615</v>
      </c>
      <c r="BN83" s="52" t="s">
        <v>1616</v>
      </c>
      <c r="BO83" s="52" t="s">
        <v>1617</v>
      </c>
      <c r="BP83" s="52" t="s">
        <v>1483</v>
      </c>
      <c r="BQ83" s="52" t="s">
        <v>1618</v>
      </c>
      <c r="BS83" s="52" t="s">
        <v>1619</v>
      </c>
      <c r="BU83" s="52" t="s">
        <v>1620</v>
      </c>
      <c r="BV83" s="52" t="s">
        <v>1621</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1622</v>
      </c>
      <c r="BC84" s="52" t="s">
        <v>1623</v>
      </c>
      <c r="BE84" s="52" t="s">
        <v>1624</v>
      </c>
      <c r="BH84" s="52" t="s">
        <v>1625</v>
      </c>
      <c r="BI84" s="52" t="s">
        <v>1626</v>
      </c>
      <c r="BL84" s="333" t="s">
        <v>1627</v>
      </c>
      <c r="BN84" s="52" t="s">
        <v>1628</v>
      </c>
      <c r="BO84" s="52" t="s">
        <v>1629</v>
      </c>
      <c r="BP84" s="52" t="s">
        <v>1455</v>
      </c>
      <c r="BQ84" s="52" t="s">
        <v>1630</v>
      </c>
      <c r="BS84" s="52" t="s">
        <v>1631</v>
      </c>
      <c r="BU84" s="52" t="s">
        <v>1632</v>
      </c>
      <c r="BV84" s="52" t="s">
        <v>1633</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1634</v>
      </c>
      <c r="BC85" s="52" t="s">
        <v>1635</v>
      </c>
      <c r="BE85" s="52" t="s">
        <v>1636</v>
      </c>
      <c r="BH85" s="52" t="s">
        <v>1637</v>
      </c>
      <c r="BI85" s="52" t="s">
        <v>1638</v>
      </c>
      <c r="BL85" s="333" t="s">
        <v>1639</v>
      </c>
      <c r="BN85" s="52" t="s">
        <v>1640</v>
      </c>
      <c r="BO85" s="52" t="s">
        <v>1641</v>
      </c>
      <c r="BP85" s="52" t="s">
        <v>1469</v>
      </c>
      <c r="BQ85" s="52" t="s">
        <v>1642</v>
      </c>
      <c r="BS85" s="52" t="s">
        <v>1643</v>
      </c>
      <c r="BU85" s="52" t="s">
        <v>1644</v>
      </c>
      <c r="BV85" s="52" t="s">
        <v>1645</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1646</v>
      </c>
      <c r="BC86" s="52" t="s">
        <v>1647</v>
      </c>
      <c r="BE86" s="52" t="s">
        <v>1648</v>
      </c>
      <c r="BH86" s="52" t="s">
        <v>1649</v>
      </c>
      <c r="BI86" s="52" t="s">
        <v>1650</v>
      </c>
      <c r="BL86" s="333" t="s">
        <v>1651</v>
      </c>
      <c r="BN86" s="52" t="s">
        <v>1652</v>
      </c>
      <c r="BO86" s="52" t="s">
        <v>1653</v>
      </c>
      <c r="BP86" s="52" t="s">
        <v>1654</v>
      </c>
      <c r="BQ86" s="52" t="s">
        <v>1655</v>
      </c>
      <c r="BS86" s="52" t="s">
        <v>1607</v>
      </c>
      <c r="BU86" s="52" t="s">
        <v>1656</v>
      </c>
      <c r="BV86" s="52" t="s">
        <v>1657</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1658</v>
      </c>
      <c r="BC87" s="52" t="s">
        <v>1659</v>
      </c>
      <c r="BE87" s="52" t="s">
        <v>1660</v>
      </c>
      <c r="BH87" s="52" t="s">
        <v>1661</v>
      </c>
      <c r="BI87" s="52" t="s">
        <v>1662</v>
      </c>
      <c r="BL87" s="335" t="s">
        <v>1663</v>
      </c>
      <c r="BN87" s="52" t="s">
        <v>1664</v>
      </c>
      <c r="BO87" s="52" t="s">
        <v>1641</v>
      </c>
      <c r="BP87" s="52" t="s">
        <v>833</v>
      </c>
      <c r="BQ87" s="52" t="s">
        <v>1510</v>
      </c>
      <c r="BS87" s="52" t="s">
        <v>1665</v>
      </c>
      <c r="BU87" s="52" t="s">
        <v>1666</v>
      </c>
      <c r="BV87" s="52" t="s">
        <v>1667</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1668</v>
      </c>
      <c r="BC88" s="52" t="s">
        <v>1669</v>
      </c>
      <c r="BE88" s="52" t="s">
        <v>1670</v>
      </c>
      <c r="BH88" s="52" t="s">
        <v>1671</v>
      </c>
      <c r="BI88" s="52" t="s">
        <v>1672</v>
      </c>
      <c r="BL88" s="335" t="s">
        <v>1673</v>
      </c>
      <c r="BN88" s="52" t="s">
        <v>1674</v>
      </c>
      <c r="BO88" s="52" t="s">
        <v>1675</v>
      </c>
      <c r="BP88" s="52" t="s">
        <v>1455</v>
      </c>
      <c r="BQ88" s="52" t="s">
        <v>1497</v>
      </c>
      <c r="BS88" s="52" t="s">
        <v>1676</v>
      </c>
      <c r="BU88" s="52" t="s">
        <v>1677</v>
      </c>
      <c r="BV88" s="52" t="s">
        <v>1678</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1679</v>
      </c>
      <c r="BC89" s="52" t="s">
        <v>1680</v>
      </c>
      <c r="BE89" s="52" t="s">
        <v>1681</v>
      </c>
      <c r="BH89" s="52" t="s">
        <v>1682</v>
      </c>
      <c r="BI89" s="52" t="s">
        <v>1683</v>
      </c>
      <c r="BL89" s="335" t="s">
        <v>1684</v>
      </c>
      <c r="BN89" s="52" t="s">
        <v>1685</v>
      </c>
      <c r="BO89" s="52" t="s">
        <v>1686</v>
      </c>
      <c r="BP89" s="52" t="s">
        <v>1469</v>
      </c>
      <c r="BQ89" s="52" t="s">
        <v>1687</v>
      </c>
      <c r="BS89" s="52" t="s">
        <v>1688</v>
      </c>
      <c r="BU89" s="52" t="s">
        <v>1689</v>
      </c>
      <c r="BV89" s="52" t="s">
        <v>1690</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1691</v>
      </c>
      <c r="BC90" s="52" t="s">
        <v>1692</v>
      </c>
      <c r="BE90" s="52" t="s">
        <v>1693</v>
      </c>
      <c r="BH90" s="52" t="s">
        <v>1694</v>
      </c>
      <c r="BI90" s="52" t="s">
        <v>1695</v>
      </c>
      <c r="BL90" s="335" t="s">
        <v>1696</v>
      </c>
      <c r="BN90" s="52" t="s">
        <v>1697</v>
      </c>
      <c r="BO90" s="52" t="s">
        <v>1698</v>
      </c>
      <c r="BP90" s="52" t="s">
        <v>1699</v>
      </c>
      <c r="BQ90" s="52" t="s">
        <v>1700</v>
      </c>
      <c r="BS90" s="52" t="s">
        <v>1701</v>
      </c>
      <c r="BU90" s="52" t="s">
        <v>1702</v>
      </c>
      <c r="BV90" s="52" t="s">
        <v>1703</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1704</v>
      </c>
      <c r="BC91" s="52" t="s">
        <v>1705</v>
      </c>
      <c r="BE91" s="52" t="s">
        <v>1706</v>
      </c>
      <c r="BH91" s="52" t="s">
        <v>1707</v>
      </c>
      <c r="BI91" s="52" t="s">
        <v>1708</v>
      </c>
      <c r="BL91" s="335" t="s">
        <v>1709</v>
      </c>
      <c r="BN91" s="52" t="s">
        <v>1710</v>
      </c>
      <c r="BO91" s="52" t="s">
        <v>1711</v>
      </c>
      <c r="BP91" s="52" t="s">
        <v>833</v>
      </c>
      <c r="BQ91" s="52" t="s">
        <v>1687</v>
      </c>
      <c r="BS91" s="52" t="s">
        <v>1712</v>
      </c>
      <c r="BU91" s="52" t="s">
        <v>1713</v>
      </c>
      <c r="BV91" s="52" t="s">
        <v>1714</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1715</v>
      </c>
      <c r="BC92" s="52" t="s">
        <v>1716</v>
      </c>
      <c r="BE92" s="52" t="s">
        <v>1717</v>
      </c>
      <c r="BH92" s="52" t="s">
        <v>1718</v>
      </c>
      <c r="BI92" s="52" t="s">
        <v>1719</v>
      </c>
      <c r="BL92" s="335" t="s">
        <v>1720</v>
      </c>
      <c r="BN92" s="52" t="s">
        <v>1721</v>
      </c>
      <c r="BO92" s="52" t="s">
        <v>1722</v>
      </c>
      <c r="BP92" s="52" t="s">
        <v>1723</v>
      </c>
      <c r="BQ92" s="52" t="s">
        <v>1724</v>
      </c>
      <c r="BS92" s="52" t="s">
        <v>1725</v>
      </c>
      <c r="BU92" s="52" t="s">
        <v>1726</v>
      </c>
      <c r="BV92" s="52" t="s">
        <v>1727</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1728</v>
      </c>
      <c r="BC93" s="52" t="s">
        <v>1729</v>
      </c>
      <c r="BE93" s="52" t="s">
        <v>1730</v>
      </c>
      <c r="BH93" s="52" t="s">
        <v>1731</v>
      </c>
      <c r="BI93" s="52" t="s">
        <v>1732</v>
      </c>
      <c r="BL93" s="335" t="s">
        <v>1733</v>
      </c>
      <c r="BN93" s="52" t="s">
        <v>1734</v>
      </c>
      <c r="BO93" s="52" t="s">
        <v>1698</v>
      </c>
      <c r="BP93" s="52" t="s">
        <v>1735</v>
      </c>
      <c r="BQ93" s="52" t="s">
        <v>1736</v>
      </c>
      <c r="BS93" s="52" t="s">
        <v>1737</v>
      </c>
      <c r="BU93" s="52" t="s">
        <v>1738</v>
      </c>
      <c r="BV93" s="52" t="s">
        <v>1739</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1740</v>
      </c>
      <c r="BC94" s="52" t="s">
        <v>1741</v>
      </c>
      <c r="BE94" s="52" t="s">
        <v>1742</v>
      </c>
      <c r="BH94" s="52" t="s">
        <v>1743</v>
      </c>
      <c r="BI94" s="52" t="s">
        <v>1744</v>
      </c>
      <c r="BL94" s="333" t="s">
        <v>1745</v>
      </c>
      <c r="BN94" s="52" t="s">
        <v>1746</v>
      </c>
      <c r="BO94" s="52" t="s">
        <v>1747</v>
      </c>
      <c r="BP94" s="52" t="s">
        <v>1748</v>
      </c>
      <c r="BQ94" s="52" t="s">
        <v>1749</v>
      </c>
      <c r="BS94" s="52" t="s">
        <v>1750</v>
      </c>
      <c r="BU94" s="52" t="s">
        <v>1751</v>
      </c>
      <c r="BV94" s="52" t="s">
        <v>1752</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1753</v>
      </c>
      <c r="BC95" s="52" t="s">
        <v>1754</v>
      </c>
      <c r="BE95" s="52" t="s">
        <v>1755</v>
      </c>
      <c r="BH95" s="52" t="s">
        <v>1756</v>
      </c>
      <c r="BI95" s="52" t="s">
        <v>1580</v>
      </c>
      <c r="BL95" s="52"/>
      <c r="BN95" s="52" t="s">
        <v>1757</v>
      </c>
      <c r="BO95" s="52" t="s">
        <v>1758</v>
      </c>
      <c r="BP95" s="52" t="s">
        <v>1759</v>
      </c>
      <c r="BQ95" s="52" t="s">
        <v>1760</v>
      </c>
      <c r="BS95" s="52" t="s">
        <v>1761</v>
      </c>
      <c r="BU95" s="52" t="s">
        <v>1762</v>
      </c>
      <c r="BV95" s="52" t="s">
        <v>1763</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1764</v>
      </c>
      <c r="BC96" s="52" t="s">
        <v>1765</v>
      </c>
      <c r="BE96" s="52" t="s">
        <v>1766</v>
      </c>
      <c r="BH96" s="52" t="s">
        <v>1767</v>
      </c>
      <c r="BI96" s="52" t="s">
        <v>1768</v>
      </c>
      <c r="BL96" s="52"/>
      <c r="BN96" s="52" t="s">
        <v>1769</v>
      </c>
      <c r="BO96" s="52" t="s">
        <v>1770</v>
      </c>
      <c r="BP96" s="52" t="s">
        <v>1771</v>
      </c>
      <c r="BQ96" s="52" t="s">
        <v>1772</v>
      </c>
      <c r="BS96" s="52" t="s">
        <v>1773</v>
      </c>
      <c r="BU96" s="52" t="s">
        <v>1774</v>
      </c>
      <c r="BV96" s="52" t="s">
        <v>1775</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1776</v>
      </c>
      <c r="BC97" s="52" t="s">
        <v>1777</v>
      </c>
      <c r="BE97" s="52" t="s">
        <v>1778</v>
      </c>
      <c r="BH97" s="52" t="s">
        <v>1779</v>
      </c>
      <c r="BI97" s="52" t="s">
        <v>1780</v>
      </c>
      <c r="BL97" s="52"/>
      <c r="BN97" s="52" t="s">
        <v>1781</v>
      </c>
      <c r="BO97" s="52" t="s">
        <v>1782</v>
      </c>
      <c r="BP97" s="52" t="s">
        <v>1783</v>
      </c>
      <c r="BQ97" s="52" t="s">
        <v>1387</v>
      </c>
      <c r="BS97" s="52" t="s">
        <v>1784</v>
      </c>
      <c r="BU97" s="52" t="s">
        <v>1785</v>
      </c>
      <c r="BV97" s="52" t="s">
        <v>1786</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1787</v>
      </c>
      <c r="BC98" s="52" t="s">
        <v>1788</v>
      </c>
      <c r="BE98" s="52" t="s">
        <v>1789</v>
      </c>
      <c r="BH98" s="52" t="s">
        <v>1790</v>
      </c>
      <c r="BI98" s="52" t="s">
        <v>1791</v>
      </c>
      <c r="BL98" s="52"/>
      <c r="BN98" s="52" t="s">
        <v>1792</v>
      </c>
      <c r="BO98" s="52" t="s">
        <v>1793</v>
      </c>
      <c r="BP98" s="52" t="s">
        <v>833</v>
      </c>
      <c r="BQ98" s="52" t="s">
        <v>1794</v>
      </c>
      <c r="BS98" s="52" t="s">
        <v>1795</v>
      </c>
      <c r="BU98" s="52" t="s">
        <v>1796</v>
      </c>
      <c r="BV98" s="52" t="s">
        <v>1797</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1798</v>
      </c>
      <c r="BC99" s="52" t="s">
        <v>1799</v>
      </c>
      <c r="BE99" s="52" t="s">
        <v>1800</v>
      </c>
      <c r="BH99" s="52" t="s">
        <v>1801</v>
      </c>
      <c r="BI99" s="52" t="s">
        <v>1802</v>
      </c>
      <c r="BL99" s="52"/>
      <c r="BN99" s="52" t="s">
        <v>1803</v>
      </c>
      <c r="BO99" s="52" t="s">
        <v>1804</v>
      </c>
      <c r="BP99" s="52" t="s">
        <v>1805</v>
      </c>
      <c r="BQ99" s="52" t="s">
        <v>1415</v>
      </c>
      <c r="BS99" s="52" t="s">
        <v>1643</v>
      </c>
      <c r="BU99" s="52" t="s">
        <v>1806</v>
      </c>
      <c r="BV99" s="52" t="s">
        <v>1807</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1808</v>
      </c>
      <c r="BC100" s="52" t="s">
        <v>1809</v>
      </c>
      <c r="BE100" s="52" t="s">
        <v>1810</v>
      </c>
      <c r="BH100" s="52" t="s">
        <v>1811</v>
      </c>
      <c r="BI100" s="52" t="s">
        <v>1812</v>
      </c>
      <c r="BL100" s="52"/>
      <c r="BN100" s="52" t="s">
        <v>1813</v>
      </c>
      <c r="BO100" s="52" t="s">
        <v>1814</v>
      </c>
      <c r="BP100" s="52" t="s">
        <v>1815</v>
      </c>
      <c r="BQ100" s="52" t="s">
        <v>1442</v>
      </c>
      <c r="BS100" s="52" t="s">
        <v>1607</v>
      </c>
      <c r="BU100" s="52" t="s">
        <v>1816</v>
      </c>
      <c r="BV100" s="52" t="s">
        <v>1817</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1818</v>
      </c>
      <c r="BC101" s="52" t="s">
        <v>1819</v>
      </c>
      <c r="BE101" s="52" t="s">
        <v>1820</v>
      </c>
      <c r="BH101" s="52" t="s">
        <v>1821</v>
      </c>
      <c r="BI101" s="52" t="s">
        <v>1822</v>
      </c>
      <c r="BL101" s="52"/>
      <c r="BN101" s="52" t="s">
        <v>1823</v>
      </c>
      <c r="BO101" s="52" t="s">
        <v>1824</v>
      </c>
      <c r="BP101" s="52" t="s">
        <v>1825</v>
      </c>
      <c r="BQ101" s="52" t="s">
        <v>1826</v>
      </c>
      <c r="BS101" s="52" t="s">
        <v>1665</v>
      </c>
      <c r="BU101" s="52" t="s">
        <v>1827</v>
      </c>
      <c r="BV101" s="52" t="s">
        <v>1828</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1829</v>
      </c>
      <c r="BC102" s="52" t="s">
        <v>1830</v>
      </c>
      <c r="BE102" s="52" t="s">
        <v>1831</v>
      </c>
      <c r="BH102" s="52" t="s">
        <v>1832</v>
      </c>
      <c r="BI102" s="52" t="s">
        <v>1833</v>
      </c>
      <c r="BL102" s="52"/>
      <c r="BN102" s="52" t="s">
        <v>1834</v>
      </c>
      <c r="BO102" s="52" t="s">
        <v>1835</v>
      </c>
      <c r="BP102" s="52" t="s">
        <v>1836</v>
      </c>
      <c r="BQ102" s="52" t="s">
        <v>1484</v>
      </c>
      <c r="BS102" s="52" t="s">
        <v>1837</v>
      </c>
      <c r="BU102" s="52" t="s">
        <v>1838</v>
      </c>
      <c r="BV102" s="52" t="s">
        <v>1839</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1840</v>
      </c>
      <c r="BC103" s="52" t="s">
        <v>1841</v>
      </c>
      <c r="BE103" s="52" t="s">
        <v>1820</v>
      </c>
      <c r="BH103" s="52" t="s">
        <v>1842</v>
      </c>
      <c r="BI103" s="52" t="s">
        <v>1843</v>
      </c>
      <c r="BL103" s="52"/>
      <c r="BN103" s="52" t="s">
        <v>1844</v>
      </c>
      <c r="BO103" s="52" t="s">
        <v>1845</v>
      </c>
      <c r="BP103" s="52" t="s">
        <v>1846</v>
      </c>
      <c r="BQ103" s="52" t="s">
        <v>1497</v>
      </c>
      <c r="BS103" s="52" t="s">
        <v>1847</v>
      </c>
      <c r="BU103" s="52" t="s">
        <v>1848</v>
      </c>
      <c r="BV103" s="52" t="s">
        <v>1849</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1850</v>
      </c>
      <c r="BC104" s="52" t="s">
        <v>1851</v>
      </c>
      <c r="BE104" s="52" t="s">
        <v>1820</v>
      </c>
      <c r="BH104" s="52" t="s">
        <v>1852</v>
      </c>
      <c r="BI104" s="52" t="s">
        <v>1853</v>
      </c>
      <c r="BL104" s="52"/>
      <c r="BN104" s="52" t="s">
        <v>1854</v>
      </c>
      <c r="BO104" s="52" t="s">
        <v>1855</v>
      </c>
      <c r="BP104" s="52" t="s">
        <v>1856</v>
      </c>
      <c r="BQ104" s="52" t="s">
        <v>1510</v>
      </c>
      <c r="BS104" s="52" t="s">
        <v>1643</v>
      </c>
      <c r="BU104" s="52" t="s">
        <v>1857</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1858</v>
      </c>
      <c r="BC105" s="52" t="s">
        <v>1859</v>
      </c>
      <c r="BE105" s="52" t="s">
        <v>1831</v>
      </c>
      <c r="BH105" s="52" t="s">
        <v>1860</v>
      </c>
      <c r="BI105" s="52" t="s">
        <v>1861</v>
      </c>
      <c r="BL105" s="52"/>
      <c r="BN105" s="52" t="s">
        <v>1862</v>
      </c>
      <c r="BO105" s="52" t="s">
        <v>1863</v>
      </c>
      <c r="BP105" s="52" t="s">
        <v>1864</v>
      </c>
      <c r="BQ105" s="52" t="s">
        <v>1865</v>
      </c>
      <c r="BS105" s="52" t="s">
        <v>1607</v>
      </c>
      <c r="BU105" s="52" t="s">
        <v>1866</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1867</v>
      </c>
      <c r="BC106" s="52" t="s">
        <v>1868</v>
      </c>
      <c r="BH106" s="52" t="s">
        <v>1869</v>
      </c>
      <c r="BI106" s="52" t="s">
        <v>1870</v>
      </c>
      <c r="BL106" s="52"/>
      <c r="BN106" s="52" t="s">
        <v>1871</v>
      </c>
      <c r="BO106" s="52" t="s">
        <v>1872</v>
      </c>
      <c r="BP106" s="52" t="s">
        <v>1873</v>
      </c>
      <c r="BQ106" s="52" t="s">
        <v>1874</v>
      </c>
      <c r="BS106" s="52" t="s">
        <v>1665</v>
      </c>
      <c r="BU106" s="52" t="s">
        <v>1875</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1876</v>
      </c>
      <c r="BC107" s="52" t="s">
        <v>1877</v>
      </c>
      <c r="BH107" s="52" t="s">
        <v>1878</v>
      </c>
      <c r="BI107" s="52" t="s">
        <v>1879</v>
      </c>
      <c r="BL107" s="52"/>
      <c r="BN107" s="52" t="s">
        <v>1880</v>
      </c>
      <c r="BO107" s="52" t="s">
        <v>1881</v>
      </c>
      <c r="BP107" s="52" t="s">
        <v>1882</v>
      </c>
      <c r="BQ107" s="52" t="s">
        <v>1883</v>
      </c>
      <c r="BS107" s="52" t="s">
        <v>1884</v>
      </c>
      <c r="BU107" s="52" t="s">
        <v>1885</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1886</v>
      </c>
      <c r="BC108" s="52" t="s">
        <v>1887</v>
      </c>
      <c r="BH108" s="52" t="s">
        <v>1888</v>
      </c>
      <c r="BI108" s="52" t="s">
        <v>1889</v>
      </c>
      <c r="BL108" s="52"/>
      <c r="BN108" s="52" t="s">
        <v>1890</v>
      </c>
      <c r="BO108" s="52" t="s">
        <v>1891</v>
      </c>
      <c r="BP108" s="52" t="s">
        <v>1892</v>
      </c>
      <c r="BQ108" s="52" t="s">
        <v>1893</v>
      </c>
      <c r="BS108" s="52" t="s">
        <v>1894</v>
      </c>
      <c r="BU108" s="52" t="s">
        <v>1895</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1896</v>
      </c>
      <c r="BC109" s="52" t="s">
        <v>1897</v>
      </c>
      <c r="BH109" s="52" t="s">
        <v>1898</v>
      </c>
      <c r="BI109" s="52" t="s">
        <v>1899</v>
      </c>
      <c r="BL109" s="52"/>
      <c r="BN109" s="52" t="s">
        <v>1900</v>
      </c>
      <c r="BO109" s="52" t="s">
        <v>1901</v>
      </c>
      <c r="BP109" s="52" t="s">
        <v>1902</v>
      </c>
      <c r="BQ109" s="52" t="s">
        <v>1387</v>
      </c>
      <c r="BS109" s="52" t="s">
        <v>1903</v>
      </c>
      <c r="BU109" s="52" t="s">
        <v>1904</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1905</v>
      </c>
      <c r="BC110" s="52" t="s">
        <v>1906</v>
      </c>
      <c r="BH110" s="52" t="s">
        <v>1907</v>
      </c>
      <c r="BI110" s="52" t="s">
        <v>1833</v>
      </c>
      <c r="BL110" s="52"/>
      <c r="BN110" s="52" t="s">
        <v>1908</v>
      </c>
      <c r="BO110" s="52" t="s">
        <v>1909</v>
      </c>
      <c r="BP110" s="52" t="s">
        <v>1882</v>
      </c>
      <c r="BQ110" s="52" t="s">
        <v>1910</v>
      </c>
      <c r="BS110" s="52" t="s">
        <v>1911</v>
      </c>
      <c r="BU110" s="52" t="s">
        <v>1912</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1913</v>
      </c>
      <c r="BC111" s="52" t="s">
        <v>1914</v>
      </c>
      <c r="BH111" s="52" t="s">
        <v>1915</v>
      </c>
      <c r="BI111" s="52" t="s">
        <v>1916</v>
      </c>
      <c r="BL111" s="52"/>
      <c r="BN111" s="52" t="s">
        <v>1917</v>
      </c>
      <c r="BO111" s="52" t="s">
        <v>1918</v>
      </c>
      <c r="BP111" s="52" t="s">
        <v>1892</v>
      </c>
      <c r="BQ111" s="52" t="s">
        <v>1415</v>
      </c>
      <c r="BS111" s="52" t="s">
        <v>1919</v>
      </c>
      <c r="BU111" s="52" t="s">
        <v>1920</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1921</v>
      </c>
      <c r="BC112" s="52" t="s">
        <v>1922</v>
      </c>
      <c r="BH112" s="52" t="s">
        <v>1923</v>
      </c>
      <c r="BI112" s="52" t="s">
        <v>1924</v>
      </c>
      <c r="BL112" s="52"/>
      <c r="BN112" s="52" t="s">
        <v>1925</v>
      </c>
      <c r="BO112" s="52" t="s">
        <v>1926</v>
      </c>
      <c r="BP112" s="52" t="s">
        <v>1927</v>
      </c>
      <c r="BQ112" s="52" t="s">
        <v>1442</v>
      </c>
      <c r="BS112" s="52" t="s">
        <v>1928</v>
      </c>
      <c r="BU112" s="52" t="s">
        <v>1929</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1930</v>
      </c>
      <c r="BC113" s="52" t="s">
        <v>1931</v>
      </c>
      <c r="BH113" s="52" t="s">
        <v>1932</v>
      </c>
      <c r="BI113" s="52" t="s">
        <v>1933</v>
      </c>
      <c r="BL113" s="52"/>
      <c r="BN113" s="52" t="s">
        <v>1934</v>
      </c>
      <c r="BO113" s="52" t="s">
        <v>1935</v>
      </c>
      <c r="BP113" s="52" t="s">
        <v>1864</v>
      </c>
      <c r="BQ113" s="52" t="s">
        <v>1936</v>
      </c>
      <c r="BS113" s="52" t="s">
        <v>1937</v>
      </c>
      <c r="BU113" s="52" t="s">
        <v>1938</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1939</v>
      </c>
      <c r="BC114" s="52" t="s">
        <v>1940</v>
      </c>
      <c r="BH114" s="52" t="s">
        <v>1941</v>
      </c>
      <c r="BI114" s="52" t="s">
        <v>1942</v>
      </c>
      <c r="BL114" s="52"/>
      <c r="BN114" s="52" t="s">
        <v>1943</v>
      </c>
      <c r="BO114" s="52"/>
      <c r="BP114" s="52" t="s">
        <v>1944</v>
      </c>
      <c r="BQ114" s="52" t="s">
        <v>1484</v>
      </c>
      <c r="BS114" s="52" t="s">
        <v>1945</v>
      </c>
      <c r="BU114" s="52" t="s">
        <v>1946</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1947</v>
      </c>
      <c r="BC115" s="52" t="s">
        <v>1948</v>
      </c>
      <c r="BH115" s="52" t="s">
        <v>1949</v>
      </c>
      <c r="BI115" s="52" t="s">
        <v>1950</v>
      </c>
      <c r="BL115" s="52"/>
      <c r="BN115" s="52" t="s">
        <v>1951</v>
      </c>
      <c r="BO115" s="52"/>
      <c r="BP115" s="52" t="s">
        <v>1882</v>
      </c>
      <c r="BQ115" s="52" t="s">
        <v>1952</v>
      </c>
      <c r="BS115" s="52" t="s">
        <v>1953</v>
      </c>
      <c r="BU115" s="52" t="s">
        <v>1954</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1955</v>
      </c>
      <c r="BC116" s="52" t="s">
        <v>1956</v>
      </c>
      <c r="BH116" s="52" t="s">
        <v>1957</v>
      </c>
      <c r="BI116" s="52" t="s">
        <v>1958</v>
      </c>
      <c r="BL116" s="52"/>
      <c r="BN116" s="52" t="s">
        <v>1959</v>
      </c>
      <c r="BO116" s="52"/>
      <c r="BP116" s="52" t="s">
        <v>1892</v>
      </c>
      <c r="BQ116" s="52" t="s">
        <v>1510</v>
      </c>
      <c r="BS116" s="52" t="s">
        <v>1643</v>
      </c>
      <c r="BU116" s="52" t="s">
        <v>1960</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1961</v>
      </c>
      <c r="BC117" s="52" t="s">
        <v>1962</v>
      </c>
      <c r="BH117" s="52" t="s">
        <v>1963</v>
      </c>
      <c r="BI117" s="52" t="s">
        <v>1964</v>
      </c>
      <c r="BL117" s="52"/>
      <c r="BN117" s="52" t="s">
        <v>1965</v>
      </c>
      <c r="BO117" s="52"/>
      <c r="BP117" s="52" t="s">
        <v>1966</v>
      </c>
      <c r="BQ117" s="52" t="s">
        <v>1967</v>
      </c>
      <c r="BS117" s="52" t="s">
        <v>1968</v>
      </c>
      <c r="BU117" s="52" t="s">
        <v>1969</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1970</v>
      </c>
      <c r="BC118" s="52" t="s">
        <v>1971</v>
      </c>
      <c r="BH118" s="52" t="s">
        <v>1972</v>
      </c>
      <c r="BI118" s="52" t="s">
        <v>1973</v>
      </c>
      <c r="BL118" s="52"/>
      <c r="BN118" s="52" t="s">
        <v>1974</v>
      </c>
      <c r="BO118" s="52"/>
      <c r="BP118" s="52" t="s">
        <v>1975</v>
      </c>
      <c r="BQ118" s="52" t="s">
        <v>1976</v>
      </c>
      <c r="BS118" s="52" t="s">
        <v>1977</v>
      </c>
      <c r="BU118" s="52" t="s">
        <v>1978</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1979</v>
      </c>
      <c r="BC119" s="52" t="s">
        <v>1980</v>
      </c>
      <c r="BH119" s="52" t="s">
        <v>1981</v>
      </c>
      <c r="BI119" s="52" t="s">
        <v>1982</v>
      </c>
      <c r="BL119" s="52"/>
      <c r="BN119" s="52" t="s">
        <v>1983</v>
      </c>
      <c r="BO119" s="52"/>
      <c r="BP119" s="52" t="s">
        <v>1864</v>
      </c>
      <c r="BQ119" s="52" t="s">
        <v>1984</v>
      </c>
      <c r="BS119" s="52" t="s">
        <v>1985</v>
      </c>
      <c r="BU119" s="52" t="s">
        <v>1986</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1987</v>
      </c>
      <c r="BC120" s="52" t="s">
        <v>1988</v>
      </c>
      <c r="BH120" s="52" t="s">
        <v>1989</v>
      </c>
      <c r="BI120" s="52" t="s">
        <v>1990</v>
      </c>
      <c r="BL120" s="52"/>
      <c r="BN120" s="52" t="s">
        <v>1991</v>
      </c>
      <c r="BO120" s="52"/>
      <c r="BP120" s="52" t="s">
        <v>1992</v>
      </c>
      <c r="BQ120" s="52" t="s">
        <v>1993</v>
      </c>
      <c r="BS120" s="52" t="s">
        <v>1994</v>
      </c>
      <c r="BU120" s="52" t="s">
        <v>1995</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1996</v>
      </c>
      <c r="BC121" s="52" t="s">
        <v>1997</v>
      </c>
      <c r="BH121" s="52" t="s">
        <v>1998</v>
      </c>
      <c r="BI121" s="52" t="s">
        <v>1999</v>
      </c>
      <c r="BL121" s="52"/>
      <c r="BN121" s="52" t="s">
        <v>2000</v>
      </c>
      <c r="BO121" s="52"/>
      <c r="BP121" s="52" t="s">
        <v>1882</v>
      </c>
      <c r="BQ121" s="52" t="s">
        <v>2001</v>
      </c>
      <c r="BS121" s="52" t="s">
        <v>2002</v>
      </c>
      <c r="BU121" s="52" t="s">
        <v>2003</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2004</v>
      </c>
      <c r="BC122" s="52" t="s">
        <v>2005</v>
      </c>
      <c r="BH122" s="52" t="s">
        <v>2006</v>
      </c>
      <c r="BI122" s="52" t="s">
        <v>2007</v>
      </c>
      <c r="BL122" s="52"/>
      <c r="BN122" s="52" t="s">
        <v>2008</v>
      </c>
      <c r="BO122" s="52"/>
      <c r="BP122" s="52" t="s">
        <v>1892</v>
      </c>
      <c r="BQ122" s="52" t="s">
        <v>2009</v>
      </c>
      <c r="BS122" s="52" t="s">
        <v>2010</v>
      </c>
      <c r="BU122" s="52" t="s">
        <v>2011</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2012</v>
      </c>
      <c r="BC123" s="52" t="s">
        <v>2013</v>
      </c>
      <c r="BH123" s="52" t="s">
        <v>2014</v>
      </c>
      <c r="BI123" s="52" t="s">
        <v>2015</v>
      </c>
      <c r="BL123" s="52"/>
      <c r="BN123" s="52" t="s">
        <v>2016</v>
      </c>
      <c r="BO123" s="52"/>
      <c r="BP123" s="52" t="s">
        <v>2017</v>
      </c>
      <c r="BQ123" s="52" t="s">
        <v>2018</v>
      </c>
      <c r="BS123" s="52" t="s">
        <v>2019</v>
      </c>
      <c r="BU123" s="52" t="s">
        <v>2020</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2021</v>
      </c>
      <c r="BC124" s="52" t="s">
        <v>2022</v>
      </c>
      <c r="BH124" s="52" t="s">
        <v>2023</v>
      </c>
      <c r="BI124" s="52" t="s">
        <v>2024</v>
      </c>
      <c r="BL124" s="52"/>
      <c r="BN124" s="52" t="s">
        <v>2025</v>
      </c>
      <c r="BO124" s="52"/>
      <c r="BP124" s="52" t="s">
        <v>2026</v>
      </c>
      <c r="BQ124" s="52" t="s">
        <v>2027</v>
      </c>
      <c r="BS124" s="52" t="s">
        <v>2028</v>
      </c>
      <c r="BU124" s="52" t="s">
        <v>2029</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2030</v>
      </c>
      <c r="BC125" s="52" t="s">
        <v>2031</v>
      </c>
      <c r="BH125" s="52" t="s">
        <v>2032</v>
      </c>
      <c r="BI125" s="52" t="s">
        <v>2033</v>
      </c>
      <c r="BL125" s="52"/>
      <c r="BN125" s="52" t="s">
        <v>2034</v>
      </c>
      <c r="BO125" s="52"/>
      <c r="BP125" s="52" t="s">
        <v>833</v>
      </c>
      <c r="BQ125" s="52" t="s">
        <v>2035</v>
      </c>
      <c r="BS125" s="52" t="s">
        <v>2036</v>
      </c>
      <c r="BU125" s="52" t="s">
        <v>2003</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2037</v>
      </c>
      <c r="BC126" s="52" t="s">
        <v>2038</v>
      </c>
      <c r="BH126" s="52" t="s">
        <v>2039</v>
      </c>
      <c r="BI126" s="52" t="s">
        <v>2040</v>
      </c>
      <c r="BL126" s="52"/>
      <c r="BN126" s="52" t="s">
        <v>2041</v>
      </c>
      <c r="BO126" s="52"/>
      <c r="BP126" s="52" t="s">
        <v>2042</v>
      </c>
      <c r="BQ126" s="52" t="s">
        <v>2043</v>
      </c>
      <c r="BS126" s="52" t="s">
        <v>2044</v>
      </c>
      <c r="BU126" s="52" t="s">
        <v>2045</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2046</v>
      </c>
      <c r="BC127" s="52" t="s">
        <v>2047</v>
      </c>
      <c r="BH127" s="52" t="s">
        <v>2048</v>
      </c>
      <c r="BI127" s="52" t="s">
        <v>2049</v>
      </c>
      <c r="BL127" s="52"/>
      <c r="BN127" s="52" t="s">
        <v>2050</v>
      </c>
      <c r="BO127" s="52"/>
      <c r="BP127" s="52" t="s">
        <v>2051</v>
      </c>
      <c r="BQ127" s="52" t="s">
        <v>2052</v>
      </c>
      <c r="BS127" s="52" t="s">
        <v>2053</v>
      </c>
      <c r="BU127" s="52" t="s">
        <v>2054</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2055</v>
      </c>
      <c r="BC128" s="52" t="s">
        <v>2056</v>
      </c>
      <c r="BH128" s="52" t="s">
        <v>2057</v>
      </c>
      <c r="BI128" s="52" t="s">
        <v>2058</v>
      </c>
      <c r="BL128" s="52"/>
      <c r="BN128" s="52" t="s">
        <v>2059</v>
      </c>
      <c r="BO128" s="52"/>
      <c r="BP128" s="52" t="s">
        <v>2060</v>
      </c>
      <c r="BQ128" s="52" t="s">
        <v>2061</v>
      </c>
      <c r="BS128" s="52" t="s">
        <v>2062</v>
      </c>
      <c r="BU128" s="52" t="s">
        <v>2063</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2064</v>
      </c>
      <c r="BC129" s="52" t="s">
        <v>2065</v>
      </c>
      <c r="BH129" s="52" t="s">
        <v>2066</v>
      </c>
      <c r="BI129" s="52" t="s">
        <v>2067</v>
      </c>
      <c r="BL129" s="52"/>
      <c r="BN129" s="52" t="s">
        <v>2068</v>
      </c>
      <c r="BO129" s="52"/>
      <c r="BP129" s="52" t="s">
        <v>2069</v>
      </c>
      <c r="BQ129" s="52" t="s">
        <v>2070</v>
      </c>
      <c r="BS129" s="52" t="s">
        <v>2071</v>
      </c>
      <c r="BU129" s="52" t="s">
        <v>2072</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2073</v>
      </c>
      <c r="BC130" s="52" t="s">
        <v>2074</v>
      </c>
      <c r="BH130" s="52" t="s">
        <v>2075</v>
      </c>
      <c r="BI130" s="52" t="s">
        <v>2076</v>
      </c>
      <c r="BL130" s="52"/>
      <c r="BN130" s="52" t="s">
        <v>2077</v>
      </c>
      <c r="BO130" s="52"/>
      <c r="BP130" s="52" t="s">
        <v>2078</v>
      </c>
      <c r="BQ130" s="52" t="s">
        <v>2079</v>
      </c>
      <c r="BS130" s="52" t="s">
        <v>2080</v>
      </c>
      <c r="BU130" s="52" t="s">
        <v>2081</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2082</v>
      </c>
      <c r="BC131" s="52" t="s">
        <v>2083</v>
      </c>
      <c r="BH131" s="52" t="s">
        <v>2084</v>
      </c>
      <c r="BI131" s="52" t="s">
        <v>2085</v>
      </c>
      <c r="BL131" s="52"/>
      <c r="BN131" s="52" t="s">
        <v>2086</v>
      </c>
      <c r="BO131" s="52"/>
      <c r="BP131" s="52" t="s">
        <v>1400</v>
      </c>
      <c r="BQ131" s="52" t="s">
        <v>2087</v>
      </c>
      <c r="BS131" s="52" t="s">
        <v>2088</v>
      </c>
      <c r="BU131" s="52" t="s">
        <v>2089</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2090</v>
      </c>
      <c r="BC132" s="52" t="s">
        <v>2091</v>
      </c>
      <c r="BH132" s="52" t="s">
        <v>2092</v>
      </c>
      <c r="BI132" s="52" t="s">
        <v>1833</v>
      </c>
      <c r="BL132" s="52"/>
      <c r="BN132" s="52" t="s">
        <v>2093</v>
      </c>
      <c r="BO132" s="52"/>
      <c r="BP132" s="52" t="s">
        <v>2094</v>
      </c>
      <c r="BQ132" s="52" t="s">
        <v>2095</v>
      </c>
      <c r="BS132" s="52" t="s">
        <v>2096</v>
      </c>
      <c r="BU132" s="52" t="s">
        <v>2063</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2097</v>
      </c>
      <c r="BC133" s="52" t="s">
        <v>2098</v>
      </c>
      <c r="BH133" s="52" t="s">
        <v>2099</v>
      </c>
      <c r="BI133" s="52" t="s">
        <v>2100</v>
      </c>
      <c r="BL133" s="52"/>
      <c r="BN133" s="52" t="s">
        <v>2101</v>
      </c>
      <c r="BO133" s="52"/>
      <c r="BP133" s="52" t="s">
        <v>833</v>
      </c>
      <c r="BQ133" s="52" t="s">
        <v>2102</v>
      </c>
      <c r="BS133" s="52" t="s">
        <v>2103</v>
      </c>
      <c r="BU133" s="52" t="s">
        <v>2104</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2105</v>
      </c>
      <c r="BC134" s="52" t="s">
        <v>2106</v>
      </c>
      <c r="BH134" s="52" t="s">
        <v>2107</v>
      </c>
      <c r="BI134" s="52" t="s">
        <v>2108</v>
      </c>
      <c r="BL134" s="52"/>
      <c r="BN134" s="52" t="s">
        <v>2109</v>
      </c>
      <c r="BO134" s="52"/>
      <c r="BP134" s="52" t="s">
        <v>2110</v>
      </c>
      <c r="BQ134" s="52" t="s">
        <v>2111</v>
      </c>
      <c r="BS134" s="52" t="s">
        <v>2112</v>
      </c>
      <c r="BU134" s="52" t="s">
        <v>2113</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2114</v>
      </c>
      <c r="BC135" s="52" t="s">
        <v>2115</v>
      </c>
      <c r="BH135" s="52" t="s">
        <v>2116</v>
      </c>
      <c r="BI135" s="52" t="s">
        <v>2117</v>
      </c>
      <c r="BL135" s="52"/>
      <c r="BN135" s="52" t="s">
        <v>2118</v>
      </c>
      <c r="BO135" s="52"/>
      <c r="BP135" s="52" t="s">
        <v>2119</v>
      </c>
      <c r="BQ135" s="52" t="s">
        <v>2120</v>
      </c>
      <c r="BS135" s="52" t="s">
        <v>2121</v>
      </c>
      <c r="BU135" s="52" t="s">
        <v>2122</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2123</v>
      </c>
      <c r="BC136" s="52" t="s">
        <v>2124</v>
      </c>
      <c r="BH136" s="52" t="s">
        <v>2125</v>
      </c>
      <c r="BI136" s="52" t="s">
        <v>1833</v>
      </c>
      <c r="BN136" s="52" t="s">
        <v>2126</v>
      </c>
      <c r="BO136" s="52"/>
      <c r="BP136" s="52" t="s">
        <v>2127</v>
      </c>
      <c r="BQ136" s="52" t="s">
        <v>2128</v>
      </c>
      <c r="BS136" s="52" t="s">
        <v>2129</v>
      </c>
      <c r="BU136" s="52" t="s">
        <v>2130</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2131</v>
      </c>
      <c r="BC137" s="52" t="s">
        <v>2132</v>
      </c>
      <c r="BH137" s="52" t="s">
        <v>2133</v>
      </c>
      <c r="BI137" s="52" t="s">
        <v>2134</v>
      </c>
      <c r="BN137" s="52" t="s">
        <v>2135</v>
      </c>
      <c r="BO137" s="52"/>
      <c r="BP137" s="52" t="s">
        <v>2136</v>
      </c>
      <c r="BQ137" s="52" t="s">
        <v>2137</v>
      </c>
      <c r="BS137" s="52" t="s">
        <v>2138</v>
      </c>
      <c r="BU137" s="52" t="s">
        <v>2139</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2140</v>
      </c>
      <c r="BC138" s="52" t="s">
        <v>2141</v>
      </c>
      <c r="BH138" s="52" t="s">
        <v>2142</v>
      </c>
      <c r="BI138" s="52" t="s">
        <v>2143</v>
      </c>
      <c r="BN138" s="52" t="s">
        <v>2144</v>
      </c>
      <c r="BO138" s="52"/>
      <c r="BP138" s="52" t="s">
        <v>2145</v>
      </c>
      <c r="BQ138" s="52" t="s">
        <v>2146</v>
      </c>
      <c r="BS138" s="52" t="s">
        <v>2147</v>
      </c>
      <c r="BU138" s="52" t="s">
        <v>2148</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2149</v>
      </c>
      <c r="BH139" s="52" t="s">
        <v>2150</v>
      </c>
      <c r="BI139" s="52" t="s">
        <v>2151</v>
      </c>
      <c r="BN139" s="52" t="s">
        <v>2152</v>
      </c>
      <c r="BO139" s="52"/>
      <c r="BP139" s="52" t="s">
        <v>2153</v>
      </c>
      <c r="BQ139" s="52" t="s">
        <v>2154</v>
      </c>
      <c r="BS139" s="52" t="s">
        <v>2155</v>
      </c>
      <c r="BU139" s="52" t="s">
        <v>2156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2157</v>
      </c>
      <c r="BH140" s="52" t="s">
        <v>2158</v>
      </c>
      <c r="BI140" s="52" t="s">
        <v>2143</v>
      </c>
      <c r="BN140" s="52" t="s">
        <v>2159</v>
      </c>
      <c r="BO140" s="52"/>
      <c r="BP140" s="52" t="s">
        <v>2160</v>
      </c>
      <c r="BQ140" s="52" t="s">
        <v>2161</v>
      </c>
      <c r="BS140" s="52" t="s">
        <v>2162</v>
      </c>
      <c r="BU140" s="52" t="s">
        <v>2163</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2164</v>
      </c>
      <c r="BH141" s="52" t="s">
        <v>2165</v>
      </c>
      <c r="BI141" s="52" t="s">
        <v>2166</v>
      </c>
      <c r="BN141" s="52" t="s">
        <v>2167</v>
      </c>
      <c r="BO141" s="52"/>
      <c r="BP141" s="52" t="s">
        <v>2168</v>
      </c>
      <c r="BQ141" s="52" t="s">
        <v>2169</v>
      </c>
      <c r="BS141" s="52" t="s">
        <v>2170</v>
      </c>
      <c r="BU141" s="52" t="s">
        <v>2171</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2172</v>
      </c>
      <c r="BH142" s="52" t="s">
        <v>2173</v>
      </c>
      <c r="BI142" s="52" t="s">
        <v>2143</v>
      </c>
      <c r="BN142" s="52" t="s">
        <v>2174</v>
      </c>
      <c r="BO142" s="52"/>
      <c r="BP142" s="52" t="s">
        <v>2175</v>
      </c>
      <c r="BQ142" s="52" t="s">
        <v>2176</v>
      </c>
      <c r="BS142" s="52" t="s">
        <v>2177</v>
      </c>
      <c r="BU142" s="52" t="s">
        <v>2178</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2179</v>
      </c>
      <c r="BH143" s="52" t="s">
        <v>2180</v>
      </c>
      <c r="BI143" s="52" t="s">
        <v>2181</v>
      </c>
      <c r="BN143" s="52" t="s">
        <v>2182</v>
      </c>
      <c r="BO143" s="52"/>
      <c r="BP143" s="52" t="s">
        <v>2183</v>
      </c>
      <c r="BQ143" s="52" t="s">
        <v>2184</v>
      </c>
      <c r="BS143" s="52" t="s">
        <v>2185</v>
      </c>
      <c r="BU143" s="52" t="s">
        <v>2186</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2187</v>
      </c>
      <c r="BH144" s="52" t="s">
        <v>2188</v>
      </c>
      <c r="BI144" s="52" t="s">
        <v>2143</v>
      </c>
      <c r="BN144" s="52" t="s">
        <v>2189</v>
      </c>
      <c r="BO144" s="52"/>
      <c r="BP144" s="52" t="s">
        <v>2153</v>
      </c>
      <c r="BQ144" s="52" t="s">
        <v>2190</v>
      </c>
      <c r="BS144" s="52" t="s">
        <v>2191</v>
      </c>
      <c r="BU144" s="52" t="s">
        <v>2192</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2193</v>
      </c>
      <c r="BH145" s="52" t="s">
        <v>2194</v>
      </c>
      <c r="BI145" s="52" t="s">
        <v>2195</v>
      </c>
      <c r="BN145" s="52" t="s">
        <v>2196</v>
      </c>
      <c r="BO145" s="52"/>
      <c r="BP145" s="52" t="s">
        <v>2197</v>
      </c>
      <c r="BQ145" s="52" t="s">
        <v>2198</v>
      </c>
      <c r="BS145" s="52" t="s">
        <v>2199</v>
      </c>
      <c r="BU145" s="52" t="s">
        <v>2200</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2201</v>
      </c>
      <c r="BH146" s="52" t="s">
        <v>2202</v>
      </c>
      <c r="BI146" s="52" t="s">
        <v>2143</v>
      </c>
      <c r="BN146" s="52" t="s">
        <v>2203</v>
      </c>
      <c r="BO146" s="52"/>
      <c r="BP146" s="52" t="s">
        <v>833</v>
      </c>
      <c r="BQ146" s="52" t="s">
        <v>2204</v>
      </c>
      <c r="BS146" s="52" t="s">
        <v>2205</v>
      </c>
      <c r="BU146" s="52" t="s">
        <v>2206</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2207</v>
      </c>
      <c r="BH147" s="52" t="s">
        <v>2208</v>
      </c>
      <c r="BI147" s="52" t="s">
        <v>2209</v>
      </c>
      <c r="BN147" s="52" t="s">
        <v>2210</v>
      </c>
      <c r="BO147" s="52"/>
      <c r="BP147" s="52" t="s">
        <v>2175</v>
      </c>
      <c r="BQ147" s="52" t="s">
        <v>2211</v>
      </c>
      <c r="BS147" s="52" t="s">
        <v>2212</v>
      </c>
      <c r="BU147" s="52" t="s">
        <v>2213</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2214</v>
      </c>
      <c r="BH148" s="52" t="s">
        <v>2215</v>
      </c>
      <c r="BI148" s="52" t="s">
        <v>2216</v>
      </c>
      <c r="BN148" s="52" t="s">
        <v>2217</v>
      </c>
      <c r="BO148" s="52"/>
      <c r="BP148" s="52" t="s">
        <v>2153</v>
      </c>
      <c r="BQ148" s="52" t="s">
        <v>2218</v>
      </c>
      <c r="BS148" s="52" t="s">
        <v>2219</v>
      </c>
      <c r="BU148" s="52" t="s">
        <v>2220</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2221</v>
      </c>
      <c r="BH149" s="52" t="s">
        <v>2222</v>
      </c>
      <c r="BI149" s="52" t="s">
        <v>2143</v>
      </c>
      <c r="BN149" s="52" t="s">
        <v>2223</v>
      </c>
      <c r="BO149" s="52"/>
      <c r="BP149" s="52" t="s">
        <v>1856</v>
      </c>
      <c r="BQ149" s="52" t="s">
        <v>2224</v>
      </c>
      <c r="BS149" s="52" t="s">
        <v>2225</v>
      </c>
      <c r="BU149" s="52" t="s">
        <v>2226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2227</v>
      </c>
      <c r="BH150" s="52" t="s">
        <v>2228</v>
      </c>
      <c r="BI150" s="52" t="s">
        <v>2229</v>
      </c>
      <c r="BN150" s="52" t="s">
        <v>2230</v>
      </c>
      <c r="BO150" s="52"/>
      <c r="BP150" s="52" t="s">
        <v>2231</v>
      </c>
      <c r="BQ150" s="52" t="s">
        <v>2232</v>
      </c>
      <c r="BS150" s="52" t="s">
        <v>2233</v>
      </c>
      <c r="BU150" s="52" t="s">
        <v>2234</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2235</v>
      </c>
      <c r="BH151" s="52" t="s">
        <v>2236</v>
      </c>
      <c r="BI151" s="52" t="s">
        <v>2143</v>
      </c>
      <c r="BN151" s="52" t="s">
        <v>2237</v>
      </c>
      <c r="BO151" s="52"/>
      <c r="BP151" s="52" t="s">
        <v>2042</v>
      </c>
      <c r="BQ151" s="52" t="s">
        <v>2238</v>
      </c>
      <c r="BS151" s="52" t="s">
        <v>2239</v>
      </c>
      <c r="BU151" s="52" t="s">
        <v>2240</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2241</v>
      </c>
      <c r="BH152" s="52" t="s">
        <v>2242</v>
      </c>
      <c r="BI152" s="52" t="s">
        <v>2243</v>
      </c>
      <c r="BN152" s="52" t="s">
        <v>2244</v>
      </c>
      <c r="BO152" s="52"/>
      <c r="BP152" s="52" t="s">
        <v>2175</v>
      </c>
      <c r="BQ152" s="52" t="s">
        <v>2245</v>
      </c>
      <c r="BS152" s="52" t="s">
        <v>2246</v>
      </c>
      <c r="BU152" s="52" t="s">
        <v>2247</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2248</v>
      </c>
      <c r="BH153" s="52" t="s">
        <v>2249</v>
      </c>
      <c r="BI153" s="52" t="s">
        <v>2250</v>
      </c>
      <c r="BN153" s="52" t="s">
        <v>2251</v>
      </c>
      <c r="BO153" s="52"/>
      <c r="BP153" s="52" t="s">
        <v>2252</v>
      </c>
      <c r="BQ153" s="52" t="s">
        <v>2253</v>
      </c>
      <c r="BS153" s="52" t="s">
        <v>2254</v>
      </c>
      <c r="BU153" s="52" t="s">
        <v>2255</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2256</v>
      </c>
      <c r="BH154" s="52" t="s">
        <v>2257</v>
      </c>
      <c r="BI154" s="52" t="s">
        <v>2143</v>
      </c>
      <c r="BN154" s="52" t="s">
        <v>2258</v>
      </c>
      <c r="BO154" s="52"/>
      <c r="BP154" s="52" t="s">
        <v>2183</v>
      </c>
      <c r="BQ154" s="52" t="s">
        <v>2259</v>
      </c>
      <c r="BS154" s="52" t="s">
        <v>2260</v>
      </c>
      <c r="BU154" s="52" t="s">
        <v>2261</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2262</v>
      </c>
      <c r="BH155" s="52" t="s">
        <v>2263</v>
      </c>
      <c r="BI155" s="52" t="s">
        <v>2264</v>
      </c>
      <c r="BN155" s="52" t="s">
        <v>2265</v>
      </c>
      <c r="BO155" s="52"/>
      <c r="BP155" s="52" t="s">
        <v>2266</v>
      </c>
      <c r="BQ155" s="52" t="s">
        <v>2267</v>
      </c>
      <c r="BS155" s="52" t="s">
        <v>2268</v>
      </c>
      <c r="BU155" s="52" t="s">
        <v>2269</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2270</v>
      </c>
      <c r="BH156" s="52" t="s">
        <v>2271</v>
      </c>
      <c r="BI156" s="52" t="s">
        <v>2143</v>
      </c>
      <c r="BN156" s="52" t="s">
        <v>2272</v>
      </c>
      <c r="BO156" s="52"/>
      <c r="BP156" s="52" t="s">
        <v>2042</v>
      </c>
      <c r="BQ156" s="52" t="s">
        <v>2273</v>
      </c>
      <c r="BS156" s="52" t="s">
        <v>2274</v>
      </c>
      <c r="BU156" s="52" t="s">
        <v>2275</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2276</v>
      </c>
      <c r="BH157" s="52" t="s">
        <v>2277</v>
      </c>
      <c r="BI157" s="52" t="s">
        <v>2209</v>
      </c>
      <c r="BN157" s="52" t="s">
        <v>2278</v>
      </c>
      <c r="BO157" s="52"/>
      <c r="BP157" s="52" t="s">
        <v>2175</v>
      </c>
      <c r="BQ157" s="52" t="s">
        <v>2279</v>
      </c>
      <c r="BS157" s="52" t="s">
        <v>2280</v>
      </c>
      <c r="BU157" s="52" t="s">
        <v>2255</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2281</v>
      </c>
      <c r="BH158" s="52" t="s">
        <v>2282</v>
      </c>
      <c r="BI158" s="52" t="s">
        <v>2283</v>
      </c>
      <c r="BN158" s="52" t="s">
        <v>2284</v>
      </c>
      <c r="BO158" s="52"/>
      <c r="BP158" s="52" t="s">
        <v>2183</v>
      </c>
      <c r="BQ158" s="52" t="s">
        <v>2285</v>
      </c>
      <c r="BS158" s="52" t="s">
        <v>2286</v>
      </c>
      <c r="BU158" s="52" t="s">
        <v>2269</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2287</v>
      </c>
      <c r="BH159" s="52" t="s">
        <v>2288</v>
      </c>
      <c r="BI159" s="52" t="s">
        <v>2143</v>
      </c>
      <c r="BN159" s="52" t="s">
        <v>2289</v>
      </c>
      <c r="BO159" s="52"/>
      <c r="BP159" s="52" t="s">
        <v>1927</v>
      </c>
      <c r="BQ159" s="52" t="s">
        <v>2290</v>
      </c>
      <c r="BS159" s="52" t="s">
        <v>2291</v>
      </c>
      <c r="BU159" s="52" t="s">
        <v>2292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2293</v>
      </c>
      <c r="BH160" s="52" t="s">
        <v>2294</v>
      </c>
      <c r="BI160" s="52" t="s">
        <v>2295</v>
      </c>
      <c r="BN160" s="52" t="s">
        <v>2296</v>
      </c>
      <c r="BO160" s="52"/>
      <c r="BP160" s="52" t="s">
        <v>2297</v>
      </c>
      <c r="BQ160" s="52" t="s">
        <v>2298</v>
      </c>
      <c r="BS160" s="52" t="s">
        <v>2299</v>
      </c>
      <c r="BU160" s="52" t="s">
        <v>2255</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2300</v>
      </c>
      <c r="BH161" s="52" t="s">
        <v>2301</v>
      </c>
      <c r="BI161" s="52" t="s">
        <v>2143</v>
      </c>
      <c r="BN161" s="52" t="s">
        <v>2302</v>
      </c>
      <c r="BO161" s="52"/>
      <c r="BP161" s="52" t="s">
        <v>2042</v>
      </c>
      <c r="BQ161" s="52" t="s">
        <v>2303</v>
      </c>
      <c r="BS161" s="52" t="s">
        <v>2304</v>
      </c>
      <c r="BU161" s="52" t="s">
        <v>2269</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2305</v>
      </c>
      <c r="BH162" s="52" t="s">
        <v>2306</v>
      </c>
      <c r="BI162" s="52" t="s">
        <v>2307</v>
      </c>
      <c r="BN162" s="52" t="s">
        <v>2308</v>
      </c>
      <c r="BO162" s="52"/>
      <c r="BP162" s="52" t="s">
        <v>2175</v>
      </c>
      <c r="BQ162" s="52" t="s">
        <v>2309</v>
      </c>
      <c r="BS162" s="52" t="s">
        <v>2310</v>
      </c>
      <c r="BU162" s="52" t="s">
        <v>2311</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2312</v>
      </c>
      <c r="BI163" s="52" t="s">
        <v>2143</v>
      </c>
      <c r="BN163" s="52" t="s">
        <v>2313</v>
      </c>
      <c r="BO163" s="52"/>
      <c r="BP163" s="52" t="s">
        <v>2252</v>
      </c>
      <c r="BQ163" s="52" t="s">
        <v>2314</v>
      </c>
      <c r="BS163" s="52" t="s">
        <v>2315</v>
      </c>
      <c r="BU163" s="52" t="s">
        <v>2316</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2317</v>
      </c>
      <c r="BI164" s="52" t="s">
        <v>2318</v>
      </c>
      <c r="BN164" s="52" t="s">
        <v>2319</v>
      </c>
      <c r="BO164" s="52"/>
      <c r="BP164" s="52" t="s">
        <v>2183</v>
      </c>
      <c r="BQ164" s="52" t="s">
        <v>2320</v>
      </c>
      <c r="BS164" s="52" t="s">
        <v>2321</v>
      </c>
      <c r="BU164" s="52" t="s">
        <v>2322</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2323</v>
      </c>
      <c r="BI165" s="52" t="s">
        <v>1833</v>
      </c>
      <c r="BN165" s="52" t="s">
        <v>2324</v>
      </c>
      <c r="BO165" s="52"/>
      <c r="BP165" s="52" t="s">
        <v>2325</v>
      </c>
      <c r="BQ165" s="52" t="s">
        <v>2326</v>
      </c>
      <c r="BS165" s="52" t="s">
        <v>2327</v>
      </c>
      <c r="BU165" s="52" t="s">
        <v>2328</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2329</v>
      </c>
      <c r="BI166" s="52" t="s">
        <v>2330</v>
      </c>
      <c r="BN166" s="52" t="s">
        <v>2331</v>
      </c>
      <c r="BO166" s="52"/>
      <c r="BP166" s="52" t="s">
        <v>1975</v>
      </c>
      <c r="BQ166" s="52" t="s">
        <v>2332</v>
      </c>
      <c r="BS166" s="52" t="s">
        <v>2333</v>
      </c>
      <c r="BU166" s="52" t="s">
        <v>2334</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2335</v>
      </c>
      <c r="BI167" s="52" t="s">
        <v>2143</v>
      </c>
      <c r="BN167" s="52" t="s">
        <v>2336</v>
      </c>
      <c r="BO167" s="52"/>
      <c r="BP167" s="52" t="s">
        <v>2042</v>
      </c>
      <c r="BQ167" s="52" t="s">
        <v>2337</v>
      </c>
      <c r="BS167" s="52" t="s">
        <v>2338</v>
      </c>
      <c r="BU167" s="52" t="s">
        <v>2339</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2340</v>
      </c>
      <c r="BI168" s="52" t="s">
        <v>2209</v>
      </c>
      <c r="BN168" s="52" t="s">
        <v>2341</v>
      </c>
      <c r="BO168" s="52"/>
      <c r="BP168" s="52" t="s">
        <v>2342</v>
      </c>
      <c r="BQ168" s="52" t="s">
        <v>2343</v>
      </c>
      <c r="BS168" s="52" t="s">
        <v>2344</v>
      </c>
      <c r="BU168" s="52" t="s">
        <v>2345</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2346</v>
      </c>
      <c r="BI169" s="52" t="s">
        <v>2347</v>
      </c>
      <c r="BN169" s="52" t="s">
        <v>2348</v>
      </c>
      <c r="BO169" s="52"/>
      <c r="BP169" s="52" t="s">
        <v>2349</v>
      </c>
      <c r="BQ169" s="52" t="s">
        <v>2350</v>
      </c>
      <c r="BS169" s="52" t="s">
        <v>2351</v>
      </c>
      <c r="BU169" s="52" t="s">
        <v>2352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2353</v>
      </c>
      <c r="BI170" s="52" t="s">
        <v>2354</v>
      </c>
      <c r="BN170" s="52" t="s">
        <v>2355</v>
      </c>
      <c r="BO170" s="52"/>
      <c r="BP170" s="52" t="s">
        <v>2356</v>
      </c>
      <c r="BQ170" s="52" t="s">
        <v>2357</v>
      </c>
      <c r="BS170" s="52" t="s">
        <v>2358</v>
      </c>
      <c r="BU170" s="52" t="s">
        <v>2359</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2360</v>
      </c>
      <c r="BI171" s="52" t="s">
        <v>2143</v>
      </c>
      <c r="BN171" s="52" t="s">
        <v>2361</v>
      </c>
      <c r="BO171" s="52"/>
      <c r="BP171" s="52" t="s">
        <v>2362</v>
      </c>
      <c r="BQ171" s="52" t="s">
        <v>2363</v>
      </c>
      <c r="BS171" s="52" t="s">
        <v>2364</v>
      </c>
      <c r="BU171" s="52" t="s">
        <v>2365</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2366</v>
      </c>
      <c r="BI172" s="52" t="s">
        <v>2367</v>
      </c>
      <c r="BN172" s="52" t="s">
        <v>2368</v>
      </c>
      <c r="BO172" s="52"/>
      <c r="BP172" s="52" t="s">
        <v>2369</v>
      </c>
      <c r="BQ172" s="52" t="s">
        <v>2370</v>
      </c>
      <c r="BS172" s="52" t="s">
        <v>2371</v>
      </c>
      <c r="BU172" s="52" t="s">
        <v>2372</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2373</v>
      </c>
      <c r="BI173" s="52" t="s">
        <v>2143</v>
      </c>
      <c r="BN173" s="52" t="s">
        <v>2374</v>
      </c>
      <c r="BO173" s="52"/>
      <c r="BP173" s="52" t="s">
        <v>2375</v>
      </c>
      <c r="BQ173" s="52" t="s">
        <v>2376</v>
      </c>
      <c r="BS173" s="52" t="s">
        <v>2377</v>
      </c>
      <c r="BU173" s="52" t="s">
        <v>2378</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2379</v>
      </c>
      <c r="BI174" s="52" t="s">
        <v>2380</v>
      </c>
      <c r="BN174" s="52" t="s">
        <v>2381</v>
      </c>
      <c r="BO174" s="52"/>
      <c r="BP174" s="52" t="s">
        <v>2382</v>
      </c>
      <c r="BQ174" s="52" t="s">
        <v>2383</v>
      </c>
      <c r="BS174" s="52" t="s">
        <v>2384</v>
      </c>
      <c r="BU174" s="52" t="s">
        <v>2385</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2386</v>
      </c>
      <c r="BI175" s="52" t="s">
        <v>2143</v>
      </c>
      <c r="BN175" s="52" t="s">
        <v>2387</v>
      </c>
      <c r="BO175" s="52"/>
      <c r="BP175" s="52" t="s">
        <v>2388</v>
      </c>
      <c r="BQ175" s="52" t="s">
        <v>2389</v>
      </c>
      <c r="BS175" s="52" t="s">
        <v>2390</v>
      </c>
      <c r="BU175" s="52" t="s">
        <v>2391</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2392</v>
      </c>
      <c r="BI176" s="52" t="s">
        <v>2209</v>
      </c>
      <c r="BN176" s="52" t="s">
        <v>2393</v>
      </c>
      <c r="BO176" s="52"/>
      <c r="BP176" s="52" t="s">
        <v>2394</v>
      </c>
      <c r="BQ176" s="52" t="s">
        <v>2395</v>
      </c>
      <c r="BS176" s="52" t="s">
        <v>2310</v>
      </c>
      <c r="BU176" s="52" t="s">
        <v>2396</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2397</v>
      </c>
      <c r="BI177" s="52" t="s">
        <v>2243</v>
      </c>
      <c r="BN177" s="52" t="s">
        <v>2398</v>
      </c>
      <c r="BO177" s="52"/>
      <c r="BP177" s="52" t="s">
        <v>2399</v>
      </c>
      <c r="BQ177" s="52" t="s">
        <v>2400</v>
      </c>
      <c r="BS177" s="52" t="s">
        <v>2268</v>
      </c>
      <c r="BU177" s="52" t="s">
        <v>2401</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2402</v>
      </c>
      <c r="BI178" s="52" t="s">
        <v>2403</v>
      </c>
      <c r="BN178" s="52" t="s">
        <v>2404</v>
      </c>
      <c r="BO178" s="52"/>
      <c r="BP178" s="52" t="s">
        <v>2405</v>
      </c>
      <c r="BQ178" s="52" t="s">
        <v>2406</v>
      </c>
      <c r="BS178" s="52" t="s">
        <v>2407</v>
      </c>
      <c r="BU178" s="52" t="s">
        <v>2408</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2409</v>
      </c>
      <c r="BI179" s="52" t="s">
        <v>2143</v>
      </c>
      <c r="BN179" s="52" t="s">
        <v>2410</v>
      </c>
      <c r="BO179" s="52"/>
      <c r="BP179" s="52" t="s">
        <v>2411</v>
      </c>
      <c r="BQ179" s="52" t="s">
        <v>2412</v>
      </c>
      <c r="BS179" s="52" t="s">
        <v>2413</v>
      </c>
      <c r="BU179" s="52" t="s">
        <v>2414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2415</v>
      </c>
      <c r="BI180" s="52" t="s">
        <v>2416</v>
      </c>
      <c r="BN180" s="52" t="s">
        <v>2417</v>
      </c>
      <c r="BO180" s="52"/>
      <c r="BP180" s="52" t="s">
        <v>2418</v>
      </c>
      <c r="BQ180" s="52" t="s">
        <v>2419</v>
      </c>
      <c r="BS180" s="52" t="s">
        <v>2420</v>
      </c>
      <c r="BU180" s="52" t="s">
        <v>2421</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2422</v>
      </c>
      <c r="BI181" s="52" t="s">
        <v>2423</v>
      </c>
      <c r="BN181" s="52" t="s">
        <v>2424</v>
      </c>
      <c r="BO181" s="52"/>
      <c r="BP181" s="52" t="s">
        <v>2425</v>
      </c>
      <c r="BQ181" s="52" t="s">
        <v>2426</v>
      </c>
      <c r="BS181" s="52" t="s">
        <v>2427</v>
      </c>
      <c r="BU181" s="52" t="s">
        <v>2428</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2429</v>
      </c>
      <c r="BI182" s="52" t="s">
        <v>2143</v>
      </c>
      <c r="BN182" s="52" t="s">
        <v>2430</v>
      </c>
      <c r="BO182" s="52"/>
      <c r="BP182" s="52" t="s">
        <v>2431</v>
      </c>
      <c r="BQ182" s="52" t="s">
        <v>2432</v>
      </c>
      <c r="BS182" s="52" t="s">
        <v>2433</v>
      </c>
      <c r="BU182" s="52" t="s">
        <v>2434</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2435</v>
      </c>
      <c r="BI183" s="52" t="s">
        <v>2436</v>
      </c>
      <c r="BN183" s="52" t="s">
        <v>2437</v>
      </c>
      <c r="BO183" s="52"/>
      <c r="BP183" s="52" t="s">
        <v>2438</v>
      </c>
      <c r="BQ183" s="52" t="s">
        <v>2439</v>
      </c>
      <c r="BS183" s="52" t="s">
        <v>2440</v>
      </c>
      <c r="BU183" s="52" t="s">
        <v>2441</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2442</v>
      </c>
      <c r="BI184" s="52" t="s">
        <v>2443</v>
      </c>
      <c r="BN184" s="52" t="s">
        <v>2444</v>
      </c>
      <c r="BO184" s="52"/>
      <c r="BP184" s="52" t="s">
        <v>2445</v>
      </c>
      <c r="BQ184" s="52" t="s">
        <v>2446</v>
      </c>
      <c r="BS184" s="52" t="s">
        <v>2268</v>
      </c>
      <c r="BU184" s="52" t="s">
        <v>2447</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2448</v>
      </c>
      <c r="BI185" s="52" t="s">
        <v>2143</v>
      </c>
      <c r="BN185" s="52" t="s">
        <v>2449</v>
      </c>
      <c r="BO185" s="52"/>
      <c r="BP185" s="52" t="s">
        <v>2450</v>
      </c>
      <c r="BQ185" s="52" t="s">
        <v>2451</v>
      </c>
      <c r="BS185" s="52" t="s">
        <v>2452</v>
      </c>
      <c r="BU185" s="52" t="s">
        <v>2453</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2454</v>
      </c>
      <c r="BI186" s="52" t="s">
        <v>2209</v>
      </c>
      <c r="BN186" s="52" t="s">
        <v>2455</v>
      </c>
      <c r="BO186" s="52"/>
      <c r="BP186" s="52" t="s">
        <v>2456</v>
      </c>
      <c r="BQ186" s="52" t="s">
        <v>2457</v>
      </c>
      <c r="BS186" s="52" t="s">
        <v>2458</v>
      </c>
      <c r="BU186" s="52" t="s">
        <v>2459</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2460</v>
      </c>
      <c r="BI187" s="52" t="s">
        <v>2461</v>
      </c>
      <c r="BN187" s="52" t="s">
        <v>2462</v>
      </c>
      <c r="BO187" s="52"/>
      <c r="BP187" s="52" t="s">
        <v>2463</v>
      </c>
      <c r="BQ187" s="52" t="s">
        <v>2464</v>
      </c>
      <c r="BS187" s="52" t="s">
        <v>2465</v>
      </c>
      <c r="BU187" s="52" t="s">
        <v>2466</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2467</v>
      </c>
      <c r="BI188" s="52" t="s">
        <v>2468</v>
      </c>
      <c r="BN188" s="52" t="s">
        <v>2469</v>
      </c>
      <c r="BO188" s="52"/>
      <c r="BP188" s="52" t="s">
        <v>2470</v>
      </c>
      <c r="BQ188" s="52" t="s">
        <v>2471</v>
      </c>
      <c r="BS188" s="52" t="s">
        <v>2472</v>
      </c>
      <c r="BU188" s="52" t="s">
        <v>2473</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2474</v>
      </c>
      <c r="BI189" s="52" t="s">
        <v>1833</v>
      </c>
      <c r="BN189" s="52" t="s">
        <v>2475</v>
      </c>
      <c r="BO189" s="52"/>
      <c r="BP189" s="52" t="s">
        <v>2476</v>
      </c>
      <c r="BQ189" s="52" t="s">
        <v>2477</v>
      </c>
      <c r="BS189" s="52" t="s">
        <v>2478</v>
      </c>
      <c r="BU189" s="52" t="s">
        <v>2479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2481</v>
      </c>
      <c r="BN190" s="52" t="s">
        <v>2482</v>
      </c>
      <c r="BO190" s="52"/>
      <c r="BP190" s="52" t="s">
        <v>2483</v>
      </c>
      <c r="BQ190" s="52" t="s">
        <v>2484</v>
      </c>
      <c r="BS190" s="52" t="s">
        <v>2485</v>
      </c>
      <c r="BU190" s="52" t="s">
        <v>2486</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2487</v>
      </c>
      <c r="BN191" s="52" t="s">
        <v>2488</v>
      </c>
      <c r="BO191" s="52"/>
      <c r="BP191" s="52" t="s">
        <v>2489</v>
      </c>
      <c r="BQ191" s="52" t="s">
        <v>2490</v>
      </c>
      <c r="BS191" s="52" t="s">
        <v>2310</v>
      </c>
      <c r="BU191" s="52" t="s">
        <v>2491</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2492</v>
      </c>
      <c r="BN192" s="52" t="s">
        <v>2493</v>
      </c>
      <c r="BO192" s="52"/>
      <c r="BP192" s="52" t="s">
        <v>2494</v>
      </c>
      <c r="BQ192" s="52" t="s">
        <v>2495</v>
      </c>
      <c r="BS192" s="52" t="s">
        <v>2496</v>
      </c>
      <c r="BU192" s="52" t="s">
        <v>2497</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2498</v>
      </c>
      <c r="BN193" s="52" t="s">
        <v>2499</v>
      </c>
      <c r="BO193" s="52"/>
      <c r="BP193" s="52" t="s">
        <v>2500</v>
      </c>
      <c r="BQ193" s="52" t="s">
        <v>2501</v>
      </c>
      <c r="BS193" s="52" t="s">
        <v>2315</v>
      </c>
      <c r="BU193" s="52" t="s">
        <v>2502</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2492</v>
      </c>
      <c r="BN194" s="52" t="s">
        <v>2503</v>
      </c>
      <c r="BO194" s="52"/>
      <c r="BP194" s="52" t="s">
        <v>2504</v>
      </c>
      <c r="BQ194" s="52" t="s">
        <v>2505</v>
      </c>
      <c r="BS194" s="52" t="s">
        <v>2506</v>
      </c>
      <c r="BU194" s="52" t="s">
        <v>2507</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2508</v>
      </c>
      <c r="BN195" s="52" t="s">
        <v>2509</v>
      </c>
      <c r="BO195" s="52"/>
      <c r="BP195" s="52" t="s">
        <v>2510</v>
      </c>
      <c r="BQ195" s="52" t="s">
        <v>2511</v>
      </c>
      <c r="BS195" s="52" t="s">
        <v>2512</v>
      </c>
      <c r="BU195" s="52" t="s">
        <v>2513</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2514</v>
      </c>
      <c r="BN196" s="52" t="s">
        <v>2515</v>
      </c>
      <c r="BO196" s="52"/>
      <c r="BP196" s="52" t="s">
        <v>2516</v>
      </c>
      <c r="BQ196" s="52" t="s">
        <v>2517</v>
      </c>
      <c r="BS196" s="52" t="s">
        <v>2518</v>
      </c>
      <c r="BU196" s="52" t="s">
        <v>2519</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2520</v>
      </c>
      <c r="BN197" s="52" t="s">
        <v>2521</v>
      </c>
      <c r="BO197" s="52"/>
      <c r="BP197" s="52" t="s">
        <v>833</v>
      </c>
      <c r="BQ197" s="52" t="s">
        <v>2522</v>
      </c>
      <c r="BS197" s="52" t="s">
        <v>2523</v>
      </c>
      <c r="BU197" s="52" t="s">
        <v>2524</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2525</v>
      </c>
      <c r="BN198" s="52" t="s">
        <v>2526</v>
      </c>
      <c r="BO198" s="52"/>
      <c r="BP198" s="52" t="s">
        <v>2527</v>
      </c>
      <c r="BQ198" s="52" t="s">
        <v>2511</v>
      </c>
      <c r="BS198" s="52" t="s">
        <v>2528</v>
      </c>
      <c r="BU198" s="52" t="s">
        <v>2529</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2530</v>
      </c>
      <c r="BN199" s="52" t="s">
        <v>2531</v>
      </c>
      <c r="BO199" s="52"/>
      <c r="BP199" s="52" t="s">
        <v>2532</v>
      </c>
      <c r="BQ199" s="52" t="s">
        <v>2517</v>
      </c>
      <c r="BS199" s="52" t="s">
        <v>2533</v>
      </c>
      <c r="BU199" s="52" t="s">
        <v>2534</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2535</v>
      </c>
      <c r="BN200" s="52" t="s">
        <v>2536</v>
      </c>
      <c r="BO200" s="52"/>
      <c r="BP200" s="52" t="s">
        <v>2537</v>
      </c>
      <c r="BQ200" s="52" t="s">
        <v>2538</v>
      </c>
      <c r="BS200" s="52" t="s">
        <v>2539</v>
      </c>
      <c r="BU200" s="52" t="s">
        <v>2540</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2541</v>
      </c>
      <c r="BN201" s="52" t="s">
        <v>2542</v>
      </c>
      <c r="BO201" s="52"/>
      <c r="BP201" s="52" t="s">
        <v>2543</v>
      </c>
      <c r="BQ201" s="52" t="s">
        <v>2544</v>
      </c>
      <c r="BS201" s="52" t="s">
        <v>2545</v>
      </c>
      <c r="BU201" s="52" t="s">
        <v>2546</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2547</v>
      </c>
      <c r="BN202" s="52" t="s">
        <v>2548</v>
      </c>
      <c r="BO202" s="52"/>
      <c r="BP202" s="52" t="s">
        <v>2549</v>
      </c>
      <c r="BQ202" s="52" t="s">
        <v>2550</v>
      </c>
      <c r="BS202" s="52" t="s">
        <v>2551</v>
      </c>
      <c r="BU202" s="52" t="s">
        <v>2552</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2209</v>
      </c>
      <c r="BN203" s="52" t="s">
        <v>2553</v>
      </c>
      <c r="BO203" s="52"/>
      <c r="BP203" s="52" t="s">
        <v>2554</v>
      </c>
      <c r="BQ203" s="52" t="s">
        <v>2555</v>
      </c>
      <c r="BS203" s="52" t="s">
        <v>2556</v>
      </c>
      <c r="BU203" s="52" t="s">
        <v>2557</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2461</v>
      </c>
      <c r="BN204" s="52" t="s">
        <v>2558</v>
      </c>
      <c r="BO204" s="52"/>
      <c r="BP204" s="52" t="s">
        <v>2559</v>
      </c>
      <c r="BQ204" s="52" t="s">
        <v>2560</v>
      </c>
      <c r="BS204" s="52" t="s">
        <v>2561</v>
      </c>
      <c r="BU204" s="52" t="s">
        <v>2562</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2143</v>
      </c>
      <c r="BN205" s="52" t="s">
        <v>2563</v>
      </c>
      <c r="BO205" s="52"/>
      <c r="BP205" s="52" t="s">
        <v>2564</v>
      </c>
      <c r="BQ205" s="52" t="s">
        <v>2565</v>
      </c>
      <c r="BS205" s="52" t="s">
        <v>2566</v>
      </c>
      <c r="BU205" s="52" t="s">
        <v>2567</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1194</v>
      </c>
      <c r="BN206" s="52" t="s">
        <v>2568</v>
      </c>
      <c r="BO206" s="52"/>
      <c r="BP206" s="52" t="s">
        <v>2569</v>
      </c>
      <c r="BQ206" s="52" t="s">
        <v>2570</v>
      </c>
      <c r="BS206" s="52" t="s">
        <v>2571</v>
      </c>
      <c r="BU206" s="52" t="s">
        <v>2572</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2573</v>
      </c>
      <c r="BN207" s="52" t="s">
        <v>2574</v>
      </c>
      <c r="BO207" s="52"/>
      <c r="BP207" s="52" t="s">
        <v>833</v>
      </c>
      <c r="BQ207" s="52" t="s">
        <v>2575</v>
      </c>
      <c r="BS207" s="52" t="s">
        <v>2576</v>
      </c>
      <c r="BU207" s="52" t="s">
        <v>2577</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2209</v>
      </c>
      <c r="BN208" s="52" t="s">
        <v>2578</v>
      </c>
      <c r="BO208" s="52"/>
      <c r="BP208" s="52" t="s">
        <v>2579</v>
      </c>
      <c r="BQ208" s="52" t="s">
        <v>2580</v>
      </c>
      <c r="BS208" s="52" t="s">
        <v>2581</v>
      </c>
      <c r="BU208" s="52" t="s">
        <v>2582</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2461</v>
      </c>
      <c r="BN209" s="52" t="s">
        <v>2583</v>
      </c>
      <c r="BO209" s="52"/>
      <c r="BP209" s="52" t="s">
        <v>2584</v>
      </c>
      <c r="BQ209" s="52" t="s">
        <v>2585</v>
      </c>
      <c r="BS209" s="52" t="s">
        <v>2586</v>
      </c>
      <c r="BU209" s="52" t="s">
        <v>2587</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2243</v>
      </c>
      <c r="BN210" s="52" t="s">
        <v>2588</v>
      </c>
      <c r="BO210" s="52"/>
      <c r="BP210" s="52" t="s">
        <v>1441</v>
      </c>
      <c r="BQ210" s="52" t="s">
        <v>2555</v>
      </c>
      <c r="BS210" s="52" t="s">
        <v>2589</v>
      </c>
      <c r="BU210" s="52" t="s">
        <v>2590</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2143</v>
      </c>
      <c r="BN211" s="52" t="s">
        <v>2591</v>
      </c>
      <c r="BO211" s="52"/>
      <c r="BP211" s="52" t="s">
        <v>1483</v>
      </c>
      <c r="BQ211" s="52" t="s">
        <v>2592</v>
      </c>
      <c r="BS211" s="52" t="s">
        <v>2593</v>
      </c>
      <c r="BU211" s="52" t="s">
        <v>2594</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2595</v>
      </c>
      <c r="BN212" s="52" t="s">
        <v>2596</v>
      </c>
      <c r="BO212" s="52"/>
      <c r="BP212" s="52" t="s">
        <v>2597</v>
      </c>
      <c r="BQ212" s="52" t="s">
        <v>2565</v>
      </c>
      <c r="BS212" s="52" t="s">
        <v>2598</v>
      </c>
      <c r="BU212" s="52" t="s">
        <v>2599</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2600</v>
      </c>
      <c r="BN213" s="52" t="s">
        <v>2601</v>
      </c>
      <c r="BO213" s="52"/>
      <c r="BQ213" s="52" t="s">
        <v>2602</v>
      </c>
      <c r="BS213" s="52" t="s">
        <v>2603</v>
      </c>
      <c r="BU213" s="52" t="s">
        <v>2604</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2605</v>
      </c>
      <c r="BN214" s="52" t="s">
        <v>2606</v>
      </c>
      <c r="BO214" s="52"/>
      <c r="BQ214" s="52" t="s">
        <v>2607</v>
      </c>
      <c r="BS214" s="52" t="s">
        <v>2608</v>
      </c>
      <c r="BU214" s="52" t="s">
        <v>2609</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1833</v>
      </c>
      <c r="BN215" s="52" t="s">
        <v>2610</v>
      </c>
      <c r="BO215" s="52"/>
      <c r="BQ215" s="52" t="s">
        <v>2611</v>
      </c>
      <c r="BS215" s="52" t="s">
        <v>2612</v>
      </c>
      <c r="BU215" s="52" t="s">
        <v>2613</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2614</v>
      </c>
      <c r="BN216" s="52" t="s">
        <v>2615</v>
      </c>
      <c r="BO216" s="52"/>
      <c r="BQ216" s="52" t="s">
        <v>2555</v>
      </c>
      <c r="BS216" s="52" t="s">
        <v>2616</v>
      </c>
      <c r="BU216" s="52" t="s">
        <v>2617</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2618</v>
      </c>
      <c r="BN217" s="52" t="s">
        <v>2619</v>
      </c>
      <c r="BO217" s="52"/>
      <c r="BQ217" s="52" t="s">
        <v>2620</v>
      </c>
      <c r="BS217" s="52" t="s">
        <v>2621</v>
      </c>
      <c r="BU217" s="52" t="s">
        <v>2622</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2143</v>
      </c>
      <c r="BN218" s="52" t="s">
        <v>2623</v>
      </c>
      <c r="BO218" s="52"/>
      <c r="BQ218" s="52" t="s">
        <v>2565</v>
      </c>
      <c r="BS218" s="52" t="s">
        <v>2624</v>
      </c>
      <c r="BU218" s="52" t="s">
        <v>2625</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2626</v>
      </c>
      <c r="BN219" s="52" t="s">
        <v>2627</v>
      </c>
      <c r="BO219" s="52"/>
      <c r="BQ219" s="52" t="s">
        <v>2628</v>
      </c>
      <c r="BS219" s="52" t="s">
        <v>2629</v>
      </c>
      <c r="BU219" s="52" t="s">
        <v>2630</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2631</v>
      </c>
      <c r="BN220" s="52" t="s">
        <v>2632</v>
      </c>
      <c r="BO220" s="52"/>
      <c r="BQ220" s="52" t="s">
        <v>2633</v>
      </c>
      <c r="BS220" s="52" t="s">
        <v>2634</v>
      </c>
      <c r="BU220" s="52" t="s">
        <v>2635</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2636</v>
      </c>
      <c r="BN221" s="52" t="s">
        <v>2637</v>
      </c>
      <c r="BO221" s="52"/>
      <c r="BQ221" s="52" t="s">
        <v>2638</v>
      </c>
      <c r="BS221" s="52" t="s">
        <v>2639</v>
      </c>
      <c r="BU221" s="52" t="s">
        <v>2640</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2641</v>
      </c>
      <c r="BN222" s="52" t="s">
        <v>2642</v>
      </c>
      <c r="BO222" s="52"/>
      <c r="BQ222" s="52" t="s">
        <v>2555</v>
      </c>
      <c r="BS222" s="52" t="s">
        <v>2643</v>
      </c>
      <c r="BU222" s="52" t="s">
        <v>2644</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2645</v>
      </c>
      <c r="BN223" s="52" t="s">
        <v>2646</v>
      </c>
      <c r="BO223" s="52"/>
      <c r="BQ223" s="52" t="s">
        <v>2647</v>
      </c>
      <c r="BS223" s="52" t="s">
        <v>2648</v>
      </c>
      <c r="BU223" s="52" t="s">
        <v>2649</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2143</v>
      </c>
      <c r="BN224" s="52" t="s">
        <v>2650</v>
      </c>
      <c r="BO224" s="52"/>
      <c r="BQ224" s="52" t="s">
        <v>2651</v>
      </c>
      <c r="BS224" s="52" t="s">
        <v>2652</v>
      </c>
      <c r="BU224" s="52" t="s">
        <v>2625</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2243</v>
      </c>
      <c r="BN225" s="52" t="s">
        <v>2653</v>
      </c>
      <c r="BO225" s="52"/>
      <c r="BQ225" s="52" t="s">
        <v>2654</v>
      </c>
      <c r="BS225" s="52" t="s">
        <v>2655</v>
      </c>
      <c r="BU225" s="52" t="s">
        <v>2656</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2657</v>
      </c>
      <c r="BN226" s="52" t="s">
        <v>2658</v>
      </c>
      <c r="BO226" s="52"/>
      <c r="BQ226" s="52" t="s">
        <v>2659</v>
      </c>
      <c r="BS226" s="52" t="s">
        <v>2660</v>
      </c>
      <c r="BU226" s="52" t="s">
        <v>2661</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2143</v>
      </c>
      <c r="BN227" s="52" t="s">
        <v>2662</v>
      </c>
      <c r="BO227" s="52"/>
      <c r="BQ227" s="52" t="s">
        <v>2663</v>
      </c>
      <c r="BS227" s="52" t="s">
        <v>2664</v>
      </c>
      <c r="BU227" s="52" t="s">
        <v>2665</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2666</v>
      </c>
      <c r="BN228" s="52" t="s">
        <v>2667</v>
      </c>
      <c r="BO228" s="52"/>
      <c r="BQ228" s="52" t="s">
        <v>2668</v>
      </c>
      <c r="BS228" s="52" t="s">
        <v>2669</v>
      </c>
      <c r="BU228" s="52" t="s">
        <v>2640</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1833</v>
      </c>
      <c r="BN229" s="52" t="s">
        <v>2670</v>
      </c>
      <c r="BO229" s="52"/>
      <c r="BQ229" s="52" t="s">
        <v>2671</v>
      </c>
      <c r="BS229" s="52" t="s">
        <v>2672</v>
      </c>
      <c r="BU229" s="52" t="s">
        <v>2644</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2673</v>
      </c>
      <c r="BN230" s="52" t="s">
        <v>2674</v>
      </c>
      <c r="BO230" s="52"/>
      <c r="BQ230" s="52" t="s">
        <v>2675</v>
      </c>
      <c r="BS230" s="52" t="s">
        <v>2676</v>
      </c>
      <c r="BU230" s="52" t="s">
        <v>2625</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2492</v>
      </c>
      <c r="BN231" s="52" t="s">
        <v>2677</v>
      </c>
      <c r="BO231" s="52"/>
      <c r="BQ231" s="52" t="s">
        <v>2678</v>
      </c>
      <c r="BS231" s="52" t="s">
        <v>2679</v>
      </c>
      <c r="BU231" s="52" t="s">
        <v>2680</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2681</v>
      </c>
      <c r="BN232" s="52" t="s">
        <v>2682</v>
      </c>
      <c r="BO232" s="52"/>
      <c r="BQ232" s="52" t="s">
        <v>2683</v>
      </c>
      <c r="BS232" s="52" t="s">
        <v>2684</v>
      </c>
      <c r="BU232" s="52" t="s">
        <v>2685</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2686</v>
      </c>
      <c r="BN233" s="52" t="s">
        <v>2687</v>
      </c>
      <c r="BO233" s="52"/>
      <c r="BQ233" s="52" t="s">
        <v>2688</v>
      </c>
      <c r="BS233" s="52" t="s">
        <v>2689</v>
      </c>
      <c r="BU233" s="52" t="s">
        <v>2690</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2691</v>
      </c>
      <c r="BN234" s="52" t="s">
        <v>2692</v>
      </c>
      <c r="BO234" s="52"/>
      <c r="BQ234" s="52" t="s">
        <v>2693</v>
      </c>
      <c r="BS234" s="52" t="s">
        <v>2694</v>
      </c>
      <c r="BU234" s="52" t="s">
        <v>2695</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2696</v>
      </c>
      <c r="BN235" s="52" t="s">
        <v>2697</v>
      </c>
      <c r="BO235" s="52"/>
      <c r="BQ235" s="52" t="s">
        <v>2698</v>
      </c>
      <c r="BS235" s="52" t="s">
        <v>2699</v>
      </c>
      <c r="BU235" s="52" t="s">
        <v>2700</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2143</v>
      </c>
      <c r="BN236" s="52" t="s">
        <v>2701</v>
      </c>
      <c r="BO236" s="52"/>
      <c r="BQ236" s="52" t="s">
        <v>2702</v>
      </c>
      <c r="BS236" s="52" t="s">
        <v>2703</v>
      </c>
      <c r="BU236" s="52" t="s">
        <v>2704</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2243</v>
      </c>
      <c r="BN237" s="52" t="s">
        <v>2705</v>
      </c>
      <c r="BO237" s="52"/>
      <c r="BQ237" s="52" t="s">
        <v>2678</v>
      </c>
      <c r="BS237" s="52" t="s">
        <v>2706</v>
      </c>
      <c r="BU237" s="52" t="s">
        <v>2707</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2708</v>
      </c>
      <c r="BN238" s="52" t="s">
        <v>2709</v>
      </c>
      <c r="BO238" s="52"/>
      <c r="BQ238" s="52" t="s">
        <v>2710</v>
      </c>
      <c r="BS238" s="52" t="s">
        <v>2711</v>
      </c>
      <c r="BU238" s="52" t="s">
        <v>2712</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2713</v>
      </c>
      <c r="BN239" s="52" t="s">
        <v>2714</v>
      </c>
      <c r="BO239" s="52"/>
      <c r="BQ239" s="52" t="s">
        <v>2715</v>
      </c>
      <c r="BS239" s="52" t="s">
        <v>2699</v>
      </c>
      <c r="BU239" s="52" t="s">
        <v>2716</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2717</v>
      </c>
      <c r="BN240" s="52" t="s">
        <v>2718</v>
      </c>
      <c r="BO240" s="52"/>
      <c r="BQ240" s="52" t="s">
        <v>2719</v>
      </c>
      <c r="BS240" s="52" t="s">
        <v>2703</v>
      </c>
      <c r="BU240" s="52" t="s">
        <v>2720</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2721</v>
      </c>
      <c r="BN241" s="52" t="s">
        <v>2722</v>
      </c>
      <c r="BO241" s="52"/>
      <c r="BQ241" s="52" t="s">
        <v>2723</v>
      </c>
      <c r="BS241" s="52" t="s">
        <v>2724</v>
      </c>
      <c r="BU241" s="52" t="s">
        <v>2725</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2726</v>
      </c>
      <c r="BN242" s="52" t="s">
        <v>2727</v>
      </c>
      <c r="BO242" s="52"/>
      <c r="BQ242" s="52" t="s">
        <v>2728</v>
      </c>
      <c r="BS242" s="52" t="s">
        <v>2729</v>
      </c>
      <c r="BU242" s="52" t="s">
        <v>2730</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2151</v>
      </c>
      <c r="BN243" s="52" t="s">
        <v>2731</v>
      </c>
      <c r="BO243" s="52"/>
      <c r="BQ243" s="52" t="s">
        <v>2732</v>
      </c>
      <c r="BS243" s="52" t="s">
        <v>2733</v>
      </c>
      <c r="BU243" s="52" t="s">
        <v>2734</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2735</v>
      </c>
      <c r="BN244" s="52" t="s">
        <v>2736</v>
      </c>
      <c r="BO244" s="52"/>
      <c r="BQ244" s="52" t="s">
        <v>2737</v>
      </c>
      <c r="BS244" s="52" t="s">
        <v>2738</v>
      </c>
      <c r="BU244" s="52" t="s">
        <v>2739</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2740</v>
      </c>
      <c r="BN245" s="52" t="s">
        <v>2741</v>
      </c>
      <c r="BO245" s="52"/>
      <c r="BQ245" s="52" t="s">
        <v>2742</v>
      </c>
      <c r="BS245" s="52" t="s">
        <v>2676</v>
      </c>
      <c r="BU245" s="52" t="s">
        <v>2743</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2744</v>
      </c>
      <c r="BN246" s="52" t="s">
        <v>2745</v>
      </c>
      <c r="BO246" s="52"/>
      <c r="BQ246" s="52" t="s">
        <v>2746</v>
      </c>
      <c r="BS246" s="52" t="s">
        <v>2747</v>
      </c>
      <c r="BU246" s="52" t="s">
        <v>2748</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2749</v>
      </c>
      <c r="BN247" s="52" t="s">
        <v>2750</v>
      </c>
      <c r="BO247" s="52"/>
      <c r="BQ247" s="52" t="s">
        <v>2751</v>
      </c>
      <c r="BS247" s="52" t="s">
        <v>2752</v>
      </c>
      <c r="BU247" s="52" t="s">
        <v>2753</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2754</v>
      </c>
      <c r="BN248" s="52" t="s">
        <v>2755</v>
      </c>
      <c r="BO248" s="52"/>
      <c r="BQ248" t="s">
        <v>2756</v>
      </c>
      <c r="BS248" s="52" t="s">
        <v>2757</v>
      </c>
      <c r="BU248" s="52" t="s">
        <v>2758</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2759</v>
      </c>
      <c r="BN249" s="52" t="s">
        <v>2760</v>
      </c>
      <c r="BO249" s="52"/>
      <c r="BQ249" t="s">
        <v>2761</v>
      </c>
      <c r="BS249" s="52" t="s">
        <v>2762</v>
      </c>
      <c r="BU249" s="52" t="s">
        <v>2763</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2764</v>
      </c>
      <c r="BN250" s="52" t="s">
        <v>2765</v>
      </c>
      <c r="BO250" s="52"/>
      <c r="BQ250" t="s">
        <v>2766</v>
      </c>
      <c r="BS250" s="52" t="s">
        <v>2767</v>
      </c>
      <c r="BU250" s="52" t="s">
        <v>2768</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2769</v>
      </c>
      <c r="BN251" s="52" t="s">
        <v>2770</v>
      </c>
      <c r="BO251" s="52"/>
      <c r="BQ251" t="s">
        <v>2771</v>
      </c>
      <c r="BS251" s="52" t="s">
        <v>2772</v>
      </c>
      <c r="BU251" s="52" t="s">
        <v>2773</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2774</v>
      </c>
      <c r="BN252" s="52" t="s">
        <v>2775</v>
      </c>
      <c r="BO252" s="52"/>
      <c r="BQ252" t="s">
        <v>2776</v>
      </c>
      <c r="BS252" s="52" t="s">
        <v>2777</v>
      </c>
      <c r="BU252" s="52" t="s">
        <v>2778</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2779</v>
      </c>
      <c r="BN253" s="52" t="s">
        <v>2780</v>
      </c>
      <c r="BO253" s="52"/>
      <c r="BS253" s="52" t="s">
        <v>2781</v>
      </c>
      <c r="BU253" s="52" t="s">
        <v>2782</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2783</v>
      </c>
      <c r="BN254" s="52" t="s">
        <v>2784</v>
      </c>
      <c r="BO254" s="52"/>
      <c r="BS254" s="52" t="s">
        <v>2785</v>
      </c>
      <c r="BU254" s="52" t="s">
        <v>2786</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2787</v>
      </c>
      <c r="BN255" s="52" t="s">
        <v>2788</v>
      </c>
      <c r="BO255" s="52"/>
      <c r="BS255" s="52" t="s">
        <v>2789</v>
      </c>
      <c r="BU255" s="52" t="s">
        <v>2790</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2791</v>
      </c>
      <c r="BN256" s="52" t="s">
        <v>2792</v>
      </c>
      <c r="BO256" s="52"/>
      <c r="BS256" s="52" t="s">
        <v>2793</v>
      </c>
      <c r="BU256" s="52" t="s">
        <v>2794</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2795</v>
      </c>
      <c r="BN257" s="52" t="s">
        <v>2796</v>
      </c>
      <c r="BO257" s="52"/>
      <c r="BS257" s="52" t="s">
        <v>2797</v>
      </c>
      <c r="BU257" s="52" t="s">
        <v>2798</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2799</v>
      </c>
      <c r="BN258" s="52" t="s">
        <v>2800</v>
      </c>
      <c r="BO258" s="52"/>
      <c r="BU258" s="52" t="s">
        <v>2801</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2802</v>
      </c>
      <c r="BN259" s="52" t="s">
        <v>2803</v>
      </c>
      <c r="BO259" s="52"/>
      <c r="BU259" s="52" t="s">
        <v>2804</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2805</v>
      </c>
      <c r="BN260" s="52" t="s">
        <v>2806</v>
      </c>
      <c r="BO260" s="52"/>
      <c r="BU260" s="52" t="s">
        <v>2807</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2808</v>
      </c>
      <c r="BN261" s="52" t="s">
        <v>2809</v>
      </c>
      <c r="BO261" s="52"/>
      <c r="BU261" s="52" t="s">
        <v>2810</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2811</v>
      </c>
      <c r="BN262" s="52" t="s">
        <v>2812</v>
      </c>
      <c r="BO262" s="52"/>
      <c r="BU262" s="52" t="s">
        <v>2813</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2814</v>
      </c>
      <c r="BN263" s="52" t="s">
        <v>2815</v>
      </c>
      <c r="BO263" s="52"/>
      <c r="BU263" s="52" t="s">
        <v>2816</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2817</v>
      </c>
      <c r="BN264" s="52" t="s">
        <v>2818</v>
      </c>
      <c r="BO264" s="52"/>
      <c r="BU264" s="52" t="s">
        <v>2819</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2820</v>
      </c>
      <c r="BN265" s="52" t="s">
        <v>2821</v>
      </c>
      <c r="BO265" s="52"/>
      <c r="BU265" s="52" t="s">
        <v>2822</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2823</v>
      </c>
      <c r="BN266" s="52" t="s">
        <v>2824</v>
      </c>
      <c r="BO266" s="52"/>
      <c r="BU266" s="52" t="s">
        <v>2801</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2825</v>
      </c>
      <c r="BN267" s="52" t="s">
        <v>2826</v>
      </c>
      <c r="BO267" s="52"/>
      <c r="BU267" s="52" t="s">
        <v>2804</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2827</v>
      </c>
      <c r="BN268" s="52" t="s">
        <v>2828</v>
      </c>
      <c r="BO268" s="52"/>
      <c r="BU268" s="52" t="s">
        <v>2829</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2830</v>
      </c>
      <c r="BN269" s="52" t="s">
        <v>2831</v>
      </c>
      <c r="BO269" s="52"/>
      <c r="BU269" s="52" t="s">
        <v>2832</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2833</v>
      </c>
      <c r="BN270" s="52" t="s">
        <v>2834</v>
      </c>
      <c r="BO270" s="52"/>
      <c r="BU270" s="52" t="s">
        <v>2835</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2836</v>
      </c>
      <c r="BN271" s="52" t="s">
        <v>2837</v>
      </c>
      <c r="BO271" s="52"/>
      <c r="BU271" s="52" t="s">
        <v>2838</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2839</v>
      </c>
      <c r="BN272" s="52" t="s">
        <v>2840</v>
      </c>
      <c r="BO272" s="52"/>
      <c r="BU272" s="52" t="s">
        <v>2841</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2842</v>
      </c>
      <c r="BN273" s="52" t="s">
        <v>2843</v>
      </c>
      <c r="BO273" s="52"/>
      <c r="BU273" s="52" t="s">
        <v>2829</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2844</v>
      </c>
      <c r="BN274" s="52" t="s">
        <v>2845</v>
      </c>
      <c r="BO274" s="52"/>
      <c r="BU274" s="52" t="s">
        <v>2846</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2847</v>
      </c>
      <c r="BN275" s="52" t="s">
        <v>2848</v>
      </c>
      <c r="BO275" s="52"/>
      <c r="BU275" s="52" t="s">
        <v>2849</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2850</v>
      </c>
      <c r="BN276" s="52" t="s">
        <v>2851</v>
      </c>
      <c r="BO276" s="52"/>
      <c r="BU276" s="52" t="s">
        <v>2852</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2853</v>
      </c>
      <c r="BN277" s="52" t="s">
        <v>2854</v>
      </c>
      <c r="BO277" s="52"/>
      <c r="BU277" s="52" t="s">
        <v>2855</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2856</v>
      </c>
      <c r="BN278" s="52" t="s">
        <v>2857</v>
      </c>
      <c r="BO278" s="52"/>
      <c r="BU278" s="52" t="s">
        <v>2858</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2859</v>
      </c>
      <c r="BN279" s="52" t="s">
        <v>2860</v>
      </c>
      <c r="BO279" s="52"/>
      <c r="BU279" s="52" t="s">
        <v>2861</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2862</v>
      </c>
      <c r="BN280" s="52" t="s">
        <v>2863</v>
      </c>
      <c r="BO280" s="52"/>
      <c r="BU280" s="52" t="s">
        <v>2864</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2865</v>
      </c>
      <c r="BN281" s="52" t="s">
        <v>2866</v>
      </c>
      <c r="BO281" s="52"/>
      <c r="BU281" s="52" t="s">
        <v>2867</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2868</v>
      </c>
      <c r="BN282" s="52" t="s">
        <v>2869</v>
      </c>
      <c r="BO282" s="52"/>
      <c r="BU282" s="52" t="s">
        <v>2870</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2871</v>
      </c>
      <c r="BN283" s="52" t="s">
        <v>2872</v>
      </c>
      <c r="BO283" s="52"/>
      <c r="BU283" s="52" t="s">
        <v>2873</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2874</v>
      </c>
      <c r="BN284" s="52" t="s">
        <v>2875</v>
      </c>
      <c r="BO284" s="52"/>
      <c r="BU284" s="52" t="s">
        <v>2876</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2283</v>
      </c>
      <c r="BN285" s="52" t="s">
        <v>2877</v>
      </c>
      <c r="BO285" s="52"/>
      <c r="BU285" s="52" t="s">
        <v>2878</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2879</v>
      </c>
      <c r="BN286" s="52" t="s">
        <v>2880</v>
      </c>
      <c r="BO286" s="52"/>
      <c r="BU286" s="52" t="s">
        <v>2881</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2882</v>
      </c>
      <c r="BN287" s="52" t="s">
        <v>2883</v>
      </c>
      <c r="BO287" s="52"/>
      <c r="BU287" s="52" t="s">
        <v>2884</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2885</v>
      </c>
      <c r="BN288" s="52" t="s">
        <v>2886</v>
      </c>
      <c r="BO288" s="52"/>
      <c r="BU288" s="52" t="s">
        <v>2887</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2888</v>
      </c>
      <c r="BN289" s="52" t="s">
        <v>2889</v>
      </c>
      <c r="BO289" s="52"/>
      <c r="BU289" s="52" t="s">
        <v>2890</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2891</v>
      </c>
      <c r="BN290" s="52" t="s">
        <v>2892</v>
      </c>
      <c r="BO290" s="52"/>
      <c r="BU290" s="52" t="s">
        <v>2893</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2894</v>
      </c>
      <c r="BN291" s="52" t="s">
        <v>2895</v>
      </c>
      <c r="BO291" s="52"/>
      <c r="BU291" s="52" t="s">
        <v>2896</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2897</v>
      </c>
      <c r="BN292" s="52" t="s">
        <v>2898</v>
      </c>
      <c r="BO292" s="52"/>
      <c r="BU292" s="52" t="s">
        <v>2899</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2900</v>
      </c>
      <c r="BN293" s="52" t="s">
        <v>2901</v>
      </c>
      <c r="BO293" s="52"/>
      <c r="BU293" s="52" t="s">
        <v>2902</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2903</v>
      </c>
      <c r="BN294" s="52" t="s">
        <v>2904</v>
      </c>
      <c r="BO294" s="52"/>
      <c r="BU294" s="52" t="s">
        <v>2905</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2906</v>
      </c>
      <c r="BN295" s="52" t="s">
        <v>2907</v>
      </c>
      <c r="BO295" s="52"/>
      <c r="BU295" s="52" t="s">
        <v>2908</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2909</v>
      </c>
      <c r="BN296" s="52" t="s">
        <v>2910</v>
      </c>
      <c r="BO296" s="52"/>
      <c r="BU296" s="52" t="s">
        <v>2911</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2912</v>
      </c>
      <c r="BN297" s="52" t="s">
        <v>2913</v>
      </c>
      <c r="BO297" s="52"/>
      <c r="BU297" s="52" t="s">
        <v>2914</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2915</v>
      </c>
      <c r="BN298" s="52" t="s">
        <v>2916</v>
      </c>
      <c r="BO298" s="52"/>
      <c r="BU298" s="52" t="s">
        <v>2917</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2918</v>
      </c>
      <c r="BN299" s="52" t="s">
        <v>2919</v>
      </c>
      <c r="BO299" s="52"/>
      <c r="BU299" s="52" t="s">
        <v>2908</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2920</v>
      </c>
      <c r="BN300" s="52" t="s">
        <v>2921</v>
      </c>
      <c r="BO300" s="52"/>
      <c r="BU300" s="52" t="s">
        <v>2922</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2923</v>
      </c>
      <c r="BN301" s="52" t="s">
        <v>2924</v>
      </c>
      <c r="BO301" s="52"/>
      <c r="BU301" s="52" t="s">
        <v>2925</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2926</v>
      </c>
      <c r="BN302" s="52" t="s">
        <v>2927</v>
      </c>
      <c r="BO302" s="52"/>
      <c r="BU302" s="52" t="s">
        <v>2908</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2928</v>
      </c>
      <c r="BN303" s="52" t="s">
        <v>2929</v>
      </c>
      <c r="BO303" s="52"/>
      <c r="BU303" s="52" t="s">
        <v>2930</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2931</v>
      </c>
      <c r="BN304" s="52" t="s">
        <v>2932</v>
      </c>
      <c r="BO304" s="52"/>
      <c r="BU304" s="52" t="s">
        <v>2933</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2934</v>
      </c>
      <c r="BN305" s="52" t="s">
        <v>2935</v>
      </c>
      <c r="BO305" s="52"/>
      <c r="BU305" s="52" t="s">
        <v>2908</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2936</v>
      </c>
      <c r="BN306" s="52" t="s">
        <v>2937</v>
      </c>
      <c r="BO306" s="52"/>
      <c r="BU306" s="52" t="s">
        <v>2938</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2939</v>
      </c>
      <c r="BN307" s="52" t="s">
        <v>2940</v>
      </c>
      <c r="BO307" s="52"/>
      <c r="BU307" s="52" t="s">
        <v>2941</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2942</v>
      </c>
      <c r="BN308" s="52" t="s">
        <v>2943</v>
      </c>
      <c r="BO308" s="52"/>
      <c r="BU308" s="52" t="s">
        <v>2944</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2945</v>
      </c>
      <c r="BN309" s="52" t="s">
        <v>2946</v>
      </c>
      <c r="BO309" s="52"/>
      <c r="BU309" s="52" t="s">
        <v>2947</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2948</v>
      </c>
      <c r="BN310" s="52" t="s">
        <v>2949</v>
      </c>
      <c r="BO310" s="52"/>
      <c r="BU310" s="52" t="s">
        <v>2950</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2951</v>
      </c>
      <c r="BN311" s="52" t="s">
        <v>2952</v>
      </c>
      <c r="BO311" s="52"/>
      <c r="BU311" s="52" t="s">
        <v>2953</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2954</v>
      </c>
      <c r="BN312" s="52" t="s">
        <v>2955</v>
      </c>
      <c r="BO312" s="52"/>
      <c r="BU312" s="52" t="s">
        <v>2956</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2957</v>
      </c>
      <c r="BN313" s="52" t="s">
        <v>2958</v>
      </c>
      <c r="BO313" s="52"/>
      <c r="BU313" s="52" t="s">
        <v>2959</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2960</v>
      </c>
      <c r="BN314" s="52" t="s">
        <v>2961</v>
      </c>
      <c r="BO314" s="52"/>
      <c r="BU314" s="52" t="s">
        <v>2962</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2963</v>
      </c>
      <c r="BN315" s="52" t="s">
        <v>2964</v>
      </c>
      <c r="BO315" s="52"/>
      <c r="BU315" s="52" t="s">
        <v>2965</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2966</v>
      </c>
      <c r="BN316" s="52" t="s">
        <v>2967</v>
      </c>
      <c r="BO316" s="52"/>
      <c r="BU316" s="52" t="s">
        <v>2968</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2969</v>
      </c>
      <c r="BN317" s="52" t="s">
        <v>2970</v>
      </c>
      <c r="BO317" s="52"/>
      <c r="BU317" s="52" t="s">
        <v>2971</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2972</v>
      </c>
      <c r="BN318" s="52" t="s">
        <v>2973</v>
      </c>
      <c r="BO318" s="52"/>
      <c r="BU318" s="52" t="s">
        <v>2974</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2975</v>
      </c>
      <c r="BN319" s="52" t="s">
        <v>2976</v>
      </c>
      <c r="BO319" s="52"/>
      <c r="BU319" s="52" t="s">
        <v>2977</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2978</v>
      </c>
      <c r="BN320" s="52" t="s">
        <v>2979</v>
      </c>
      <c r="BO320" s="52"/>
      <c r="BU320" s="52" t="s">
        <v>2980</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2981</v>
      </c>
      <c r="BN321" s="52" t="s">
        <v>2982</v>
      </c>
      <c r="BO321" s="52"/>
      <c r="BU321" s="52" t="s">
        <v>2983</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2984</v>
      </c>
      <c r="BN322" s="52" t="s">
        <v>2985</v>
      </c>
      <c r="BO322" s="52"/>
      <c r="BU322" s="52" t="s">
        <v>2986</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2987</v>
      </c>
      <c r="BN323" s="52" t="s">
        <v>2988</v>
      </c>
      <c r="BO323" s="52"/>
      <c r="BU323" s="52" t="s">
        <v>2989</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2990</v>
      </c>
      <c r="BN324" s="52" t="s">
        <v>2991</v>
      </c>
      <c r="BO324" s="52"/>
      <c r="BU324" s="52" t="s">
        <v>2992</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2993</v>
      </c>
      <c r="BN325" s="52" t="s">
        <v>2994</v>
      </c>
      <c r="BO325" s="52"/>
      <c r="BU325" s="52" t="s">
        <v>2995</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2996</v>
      </c>
      <c r="BN326" s="52" t="s">
        <v>2997</v>
      </c>
      <c r="BO326" s="52"/>
      <c r="BU326" s="52" t="s">
        <v>2998</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2999</v>
      </c>
      <c r="BN327" s="52" t="s">
        <v>3000</v>
      </c>
      <c r="BO327" s="52"/>
      <c r="BU327" s="52" t="s">
        <v>3001</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3002</v>
      </c>
      <c r="BN328" s="52" t="s">
        <v>3003</v>
      </c>
      <c r="BO328" s="52"/>
      <c r="BU328" s="52" t="s">
        <v>3004</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3005</v>
      </c>
      <c r="BN329" s="52" t="s">
        <v>3006</v>
      </c>
      <c r="BO329" s="52"/>
      <c r="BU329" s="52" t="s">
        <v>3007</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3008</v>
      </c>
      <c r="BN330" s="52" t="s">
        <v>3009</v>
      </c>
      <c r="BO330" s="52"/>
      <c r="BU330" s="52" t="s">
        <v>3010</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3011</v>
      </c>
      <c r="BN331" s="52" t="s">
        <v>3012</v>
      </c>
      <c r="BO331" s="52"/>
      <c r="BU331" s="52" t="s">
        <v>3013</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3014</v>
      </c>
      <c r="BN332" s="52" t="s">
        <v>3015</v>
      </c>
      <c r="BO332" s="52"/>
      <c r="BU332" s="52" t="s">
        <v>3016</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3017</v>
      </c>
      <c r="BN333" s="52" t="s">
        <v>3018</v>
      </c>
      <c r="BO333" s="52"/>
      <c r="BU333" s="52" t="s">
        <v>3019</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3020</v>
      </c>
      <c r="BN334" s="52" t="s">
        <v>3021</v>
      </c>
      <c r="BO334" s="52"/>
      <c r="BU334" s="52" t="s">
        <v>3022</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3023</v>
      </c>
      <c r="BN335" s="52" t="s">
        <v>3024</v>
      </c>
      <c r="BO335" s="52"/>
      <c r="BU335" s="52" t="s">
        <v>3025</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3026</v>
      </c>
      <c r="BN336" s="52" t="s">
        <v>3027</v>
      </c>
      <c r="BO336" s="52"/>
      <c r="BU336" s="52" t="s">
        <v>3028</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3029</v>
      </c>
      <c r="BN337" s="52" t="s">
        <v>3030</v>
      </c>
      <c r="BO337" s="52"/>
      <c r="BU337" s="52" t="s">
        <v>3031</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3032</v>
      </c>
      <c r="BN338" s="52" t="s">
        <v>3033</v>
      </c>
      <c r="BO338" s="52"/>
      <c r="BU338" s="52" t="s">
        <v>3034</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3035</v>
      </c>
      <c r="BN339" s="52" t="s">
        <v>3036</v>
      </c>
      <c r="BO339" s="52"/>
      <c r="BU339" s="52" t="s">
        <v>3037</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3038</v>
      </c>
      <c r="BN340" s="52" t="s">
        <v>3039</v>
      </c>
      <c r="BO340" s="52"/>
      <c r="BU340" s="52" t="s">
        <v>3040</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3041</v>
      </c>
      <c r="BN341" s="52" t="s">
        <v>3042</v>
      </c>
      <c r="BO341" s="52"/>
      <c r="BU341" s="52" t="s">
        <v>3043</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3044</v>
      </c>
      <c r="BN342" s="52" t="s">
        <v>3045</v>
      </c>
      <c r="BO342" s="52"/>
      <c r="BU342" s="52" t="s">
        <v>3046</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3047</v>
      </c>
      <c r="BN343" s="52" t="s">
        <v>3048</v>
      </c>
      <c r="BO343" s="52"/>
      <c r="BU343" s="52" t="s">
        <v>3049</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3050</v>
      </c>
      <c r="BN344" s="52" t="s">
        <v>3051</v>
      </c>
      <c r="BO344" s="52"/>
      <c r="BU344" s="52" t="s">
        <v>3052</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3053</v>
      </c>
      <c r="BN345" s="52" t="s">
        <v>3054</v>
      </c>
      <c r="BO345" s="52"/>
      <c r="BU345" s="52" t="s">
        <v>3055</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3056</v>
      </c>
      <c r="BN346" s="52" t="s">
        <v>3057</v>
      </c>
      <c r="BO346" s="52"/>
      <c r="BU346" s="52" t="s">
        <v>3058</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3059</v>
      </c>
      <c r="BN347" s="52" t="s">
        <v>3060</v>
      </c>
      <c r="BO347" s="52"/>
      <c r="BU347" s="52" t="s">
        <v>3061</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3062</v>
      </c>
      <c r="BN348" s="52" t="s">
        <v>3063</v>
      </c>
      <c r="BO348" s="52"/>
      <c r="BU348" s="52" t="s">
        <v>3064</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3065</v>
      </c>
      <c r="BN349" s="52" t="s">
        <v>3066</v>
      </c>
      <c r="BO349" s="52"/>
      <c r="BU349" s="52" t="s">
        <v>3067</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3068</v>
      </c>
      <c r="BN350" s="52" t="s">
        <v>3069</v>
      </c>
      <c r="BO350" s="52"/>
      <c r="BU350" s="52" t="s">
        <v>3070</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3071</v>
      </c>
      <c r="BN351" s="52" t="s">
        <v>3072</v>
      </c>
      <c r="BO351" s="52"/>
      <c r="BU351" s="52" t="s">
        <v>3073</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3074</v>
      </c>
      <c r="BN352" s="52" t="s">
        <v>3075</v>
      </c>
      <c r="BO352" s="52"/>
      <c r="BU352" s="52" t="s">
        <v>3076</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3077</v>
      </c>
      <c r="BN353" s="52" t="s">
        <v>3078</v>
      </c>
      <c r="BO353" s="52"/>
      <c r="BU353" s="52" t="s">
        <v>3079</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3080</v>
      </c>
      <c r="BN354" s="52" t="s">
        <v>3081</v>
      </c>
      <c r="BO354" s="52"/>
      <c r="BU354" s="52" t="s">
        <v>3082</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3083</v>
      </c>
      <c r="BN355" s="52" t="s">
        <v>3084</v>
      </c>
      <c r="BO355" s="52"/>
      <c r="BU355" s="52" t="s">
        <v>3085</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3086</v>
      </c>
      <c r="BN356" s="52" t="s">
        <v>3087</v>
      </c>
      <c r="BO356" s="52"/>
      <c r="BU356" s="52" t="s">
        <v>3088</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3089</v>
      </c>
      <c r="BN357" s="52" t="s">
        <v>3090</v>
      </c>
      <c r="BO357" s="52"/>
      <c r="BU357" s="52" t="s">
        <v>3091</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3092</v>
      </c>
      <c r="BN358" s="52" t="s">
        <v>3093</v>
      </c>
      <c r="BO358" s="52"/>
      <c r="BU358" s="52" t="s">
        <v>3094</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3095</v>
      </c>
      <c r="BN359" s="52" t="s">
        <v>3096</v>
      </c>
      <c r="BO359" s="52"/>
      <c r="BU359" s="52" t="s">
        <v>3097</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3098</v>
      </c>
      <c r="BN360" s="52" t="s">
        <v>3099</v>
      </c>
      <c r="BO360" s="52"/>
      <c r="BU360" s="52" t="s">
        <v>3100</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3101</v>
      </c>
      <c r="BN361" s="52" t="s">
        <v>3102</v>
      </c>
      <c r="BO361" s="52"/>
      <c r="BU361" s="52" t="s">
        <v>3103</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3104</v>
      </c>
      <c r="BN362" s="52" t="s">
        <v>3105</v>
      </c>
      <c r="BO362" s="52"/>
      <c r="BU362" s="52" t="s">
        <v>3106</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3107</v>
      </c>
      <c r="BN363" s="52" t="s">
        <v>3108</v>
      </c>
      <c r="BO363" s="52"/>
      <c r="BU363" s="52" t="s">
        <v>3109</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3110</v>
      </c>
      <c r="BN364" s="52" t="s">
        <v>3111</v>
      </c>
      <c r="BO364" s="52"/>
      <c r="BU364" s="52" t="s">
        <v>3112</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3113</v>
      </c>
      <c r="BN365" s="52" t="s">
        <v>3114</v>
      </c>
      <c r="BO365" s="52"/>
      <c r="BU365" s="52" t="s">
        <v>3115</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3116</v>
      </c>
      <c r="BN366" s="52" t="s">
        <v>3117</v>
      </c>
      <c r="BO366" s="52"/>
      <c r="BU366" s="52" t="s">
        <v>3118</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3119</v>
      </c>
      <c r="BN367" s="52" t="s">
        <v>3120</v>
      </c>
      <c r="BO367" s="52"/>
      <c r="BU367" s="52" t="s">
        <v>3121</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3122</v>
      </c>
      <c r="BN368" s="52" t="s">
        <v>3123</v>
      </c>
      <c r="BO368" s="52"/>
      <c r="BU368" s="52" t="s">
        <v>3124</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3125</v>
      </c>
      <c r="BN369" s="52" t="s">
        <v>3126</v>
      </c>
      <c r="BO369" s="52"/>
      <c r="BU369" s="52" t="s">
        <v>3127</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3128</v>
      </c>
      <c r="BN370" s="52" t="s">
        <v>3129</v>
      </c>
      <c r="BO370" s="52"/>
      <c r="BU370" s="52" t="s">
        <v>3130</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3131</v>
      </c>
      <c r="BN371" s="52" t="s">
        <v>3132</v>
      </c>
      <c r="BO371" s="52"/>
      <c r="BU371" s="52" t="s">
        <v>3133</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3134</v>
      </c>
      <c r="BN372" s="52" t="s">
        <v>3135</v>
      </c>
      <c r="BO372" s="52"/>
      <c r="BU372" s="52" t="s">
        <v>2640</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3136</v>
      </c>
      <c r="BN373" s="52" t="s">
        <v>3137</v>
      </c>
      <c r="BO373" s="52"/>
      <c r="BU373" s="52" t="s">
        <v>3138</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3139</v>
      </c>
      <c r="BN374" s="52" t="s">
        <v>3140</v>
      </c>
      <c r="BO374" s="52"/>
      <c r="BU374" s="52" t="s">
        <v>2838</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3141</v>
      </c>
      <c r="BN375" s="52" t="s">
        <v>3142</v>
      </c>
      <c r="BO375" s="52"/>
      <c r="BU375" s="52" t="s">
        <v>2829</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3143</v>
      </c>
      <c r="BN376" s="52" t="s">
        <v>3144</v>
      </c>
      <c r="BO376" s="52"/>
      <c r="BU376" s="52" t="s">
        <v>3145</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3146</v>
      </c>
      <c r="BN377" s="52" t="s">
        <v>3147</v>
      </c>
      <c r="BO377" s="52"/>
      <c r="BU377" s="52" t="s">
        <v>3148</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3149</v>
      </c>
      <c r="BN378" s="52" t="s">
        <v>3150</v>
      </c>
      <c r="BO378" s="52"/>
      <c r="BU378" s="52" t="s">
        <v>3151</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2380</v>
      </c>
      <c r="BN379" s="52" t="s">
        <v>3152</v>
      </c>
      <c r="BO379" s="52"/>
      <c r="BU379" s="52" t="s">
        <v>3153</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3154</v>
      </c>
      <c r="BN380" s="52" t="s">
        <v>3155</v>
      </c>
      <c r="BO380" s="52"/>
      <c r="BU380" s="52" t="s">
        <v>3156</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3157</v>
      </c>
      <c r="BN381" s="52" t="s">
        <v>3158</v>
      </c>
      <c r="BO381" s="52"/>
      <c r="BU381" s="52" t="s">
        <v>3159</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3160</v>
      </c>
      <c r="BN382" s="52" t="s">
        <v>3161</v>
      </c>
      <c r="BO382" s="52"/>
      <c r="BU382" s="52" t="s">
        <v>3162</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3163</v>
      </c>
      <c r="BN383" s="52" t="s">
        <v>3164</v>
      </c>
      <c r="BO383" s="52"/>
      <c r="BU383" s="52" t="s">
        <v>3165</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3166</v>
      </c>
      <c r="BN384" s="52" t="s">
        <v>3167</v>
      </c>
      <c r="BO384" s="52"/>
      <c r="BU384" s="52" t="s">
        <v>3168</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3169</v>
      </c>
      <c r="BN385" s="52" t="s">
        <v>3170</v>
      </c>
      <c r="BO385" s="52"/>
      <c r="BU385" s="52" t="s">
        <v>3171</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3172</v>
      </c>
      <c r="BN386" s="52" t="s">
        <v>3173</v>
      </c>
      <c r="BO386" s="52"/>
      <c r="BU386" s="52" t="s">
        <v>3174</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3175</v>
      </c>
      <c r="BN387" s="52" t="s">
        <v>3176</v>
      </c>
      <c r="BO387" s="52"/>
      <c r="BU387" s="52" t="s">
        <v>3177</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3178</v>
      </c>
      <c r="BN388" s="52" t="s">
        <v>3179</v>
      </c>
      <c r="BO388" s="52"/>
      <c r="BU388" s="52" t="s">
        <v>3180</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3181</v>
      </c>
      <c r="BN389" s="52" t="s">
        <v>3182</v>
      </c>
      <c r="BO389" s="52"/>
      <c r="BU389" s="52" t="s">
        <v>3183</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3184</v>
      </c>
      <c r="BN390" s="52" t="s">
        <v>3185</v>
      </c>
      <c r="BO390" s="52"/>
      <c r="BU390" s="52" t="s">
        <v>3186</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3187</v>
      </c>
      <c r="BN391" s="52" t="s">
        <v>3188</v>
      </c>
      <c r="BO391" s="52"/>
      <c r="BU391" s="52" t="s">
        <v>3189</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3190</v>
      </c>
      <c r="BN392" s="52" t="s">
        <v>3191</v>
      </c>
      <c r="BO392" s="52"/>
      <c r="BU392" s="52" t="s">
        <v>3192</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3193</v>
      </c>
      <c r="BN393" s="52" t="s">
        <v>1557</v>
      </c>
      <c r="BO393" s="52"/>
      <c r="BU393" s="52" t="s">
        <v>3194</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3195</v>
      </c>
      <c r="BN394" s="52" t="s">
        <v>3196</v>
      </c>
      <c r="BO394" s="52"/>
      <c r="BU394" s="52" t="s">
        <v>3197</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3198</v>
      </c>
      <c r="BN395" s="52" t="s">
        <v>3199</v>
      </c>
      <c r="BO395" s="52"/>
      <c r="BU395" s="52" t="s">
        <v>3200</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3201</v>
      </c>
      <c r="BN396" s="52" t="s">
        <v>3202</v>
      </c>
      <c r="BO396" s="52"/>
      <c r="BU396" s="52" t="s">
        <v>3203</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3204</v>
      </c>
      <c r="BN397" s="52" t="s">
        <v>3205</v>
      </c>
      <c r="BO397" s="52"/>
      <c r="BU397" s="52" t="s">
        <v>3206</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3207</v>
      </c>
      <c r="BN398" s="52" t="s">
        <v>1674</v>
      </c>
      <c r="BO398" s="52"/>
      <c r="BU398" s="52" t="s">
        <v>3208</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3209</v>
      </c>
      <c r="BN399" s="52" t="s">
        <v>3210</v>
      </c>
      <c r="BO399" s="52"/>
      <c r="BU399" s="52" t="s">
        <v>3211</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3212</v>
      </c>
      <c r="BN400" s="52" t="s">
        <v>3213</v>
      </c>
      <c r="BO400" s="52"/>
      <c r="BU400" s="52" t="s">
        <v>3214</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3215</v>
      </c>
      <c r="BN401" s="52" t="s">
        <v>3216</v>
      </c>
      <c r="BO401" s="52"/>
      <c r="BU401" s="52" t="s">
        <v>3217</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3218</v>
      </c>
      <c r="BN402" s="52" t="s">
        <v>3219</v>
      </c>
      <c r="BO402" s="52"/>
      <c r="BU402" s="52" t="s">
        <v>3220</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3221</v>
      </c>
      <c r="BN403" s="52" t="s">
        <v>3222</v>
      </c>
      <c r="BO403" s="52"/>
      <c r="BU403" s="52" t="s">
        <v>3223</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3224</v>
      </c>
      <c r="BN404" s="52" t="s">
        <v>3225</v>
      </c>
      <c r="BO404" s="52"/>
      <c r="BU404" s="52" t="s">
        <v>3226</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3227</v>
      </c>
      <c r="BN405" s="52" t="s">
        <v>3228</v>
      </c>
      <c r="BO405" s="52"/>
      <c r="BU405" s="52" t="s">
        <v>3229</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3230</v>
      </c>
      <c r="BN406" s="52" t="s">
        <v>3231</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3232</v>
      </c>
      <c r="BN407" s="52" t="s">
        <v>3233</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3234</v>
      </c>
      <c r="BN408" s="52" t="s">
        <v>3235</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3236</v>
      </c>
      <c r="BN409" s="52" t="s">
        <v>3237</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3238</v>
      </c>
      <c r="BN410" s="52" t="s">
        <v>3239</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3240</v>
      </c>
      <c r="BN411" s="52" t="s">
        <v>3241</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3242</v>
      </c>
      <c r="BN412" s="52" t="s">
        <v>3243</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3244</v>
      </c>
      <c r="BN413" s="52" t="s">
        <v>3245</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3246</v>
      </c>
      <c r="BN414" s="52" t="s">
        <v>3247</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2229</v>
      </c>
      <c r="BN415" s="52" t="s">
        <v>3248</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3249</v>
      </c>
      <c r="BN416" s="52" t="s">
        <v>3250</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3251</v>
      </c>
      <c r="BN417" s="52" t="s">
        <v>3252</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3253</v>
      </c>
      <c r="BN418" s="52" t="s">
        <v>3254</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3255</v>
      </c>
      <c r="BN419" s="52" t="s">
        <v>3256</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3257</v>
      </c>
      <c r="BN420" s="52" t="s">
        <v>3258</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3259</v>
      </c>
      <c r="BN421" s="52" t="s">
        <v>3260</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3261</v>
      </c>
      <c r="BN422" s="52" t="s">
        <v>3262</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3263</v>
      </c>
      <c r="BN423" s="52" t="s">
        <v>3264</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3265</v>
      </c>
      <c r="BN424" s="52" t="s">
        <v>3266</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3267</v>
      </c>
      <c r="BN425" s="52" t="s">
        <v>3268</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3269</v>
      </c>
      <c r="BN426" s="52" t="s">
        <v>3270</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3271</v>
      </c>
      <c r="BN427" s="52" t="s">
        <v>3272</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3273</v>
      </c>
      <c r="BN428" s="52" t="s">
        <v>3274</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3275</v>
      </c>
      <c r="BN429" s="52" t="s">
        <v>2174</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3276</v>
      </c>
      <c r="BN430" s="52" t="s">
        <v>3277</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3278</v>
      </c>
      <c r="BN431" s="52" t="s">
        <v>3279</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3280</v>
      </c>
      <c r="BN432" s="52" t="s">
        <v>3281</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3282</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3283</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3284</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3285</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3286</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3287</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2600</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3288</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3289</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3290</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3291</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3292</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3293</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3294</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3295</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3296</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3297</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3298</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3299</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3300</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3301</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3302</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3303</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3304</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3305</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3306</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3307</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2520</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3308</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3309</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3310</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3311</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3312</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3313</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3314</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3315</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3316</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3317</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3318</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3319</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3320</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3321</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3322</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3323</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2657</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3324</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3325</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3326</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2631</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3327</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3328</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3329</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3330</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3331</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3332</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3333</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2636</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3334</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3335</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3336</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3337</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3338</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3339</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3340</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3341</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3342</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3343</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2645</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3344</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3345</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3346</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3347</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3348</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3349</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3350</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3351</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3352</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3353</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3354</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3355</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3356</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3357</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3358</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3359</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3360</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3361</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3362</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3363</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3364</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3365</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3366</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3367</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3368</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3369</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3370</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3371</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3372</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3373</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3374</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3375</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3376</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3377</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3378</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3379</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3380</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3381</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3382</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3383</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3384</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3385</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3386</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3387</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3388</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3389</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3390</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3391</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3392</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3393</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3394</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3395</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3396</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3397</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3398</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3454</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3399</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3400</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3401</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3402</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3403</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3404</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3405</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3406</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3407</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3408</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3409</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3410</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3411</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3412</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3413</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3414</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3415</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3416</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3455</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3417</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3418</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3419</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3420</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3421</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3422</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3423</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3424</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3425</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3426</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21d8bbe-1d54-431d-9723-392bd36a5066">
      <Terms xmlns="http://schemas.microsoft.com/office/infopath/2007/PartnerControls"/>
    </lcf76f155ced4ddcb4097134ff3c332f>
    <TaxCatchAll xmlns="4494cc7c-873d-4c80-9650-25ed479db56e" xsi:nil="true"/>
    <SharedWithUsers xmlns="5ea67a00-16f2-46e9-b61b-e7bbbda2883f">
      <UserInfo>
        <DisplayName>Yamamoto, Keliann Y</DisplayName>
        <AccountId>330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73C353DD6D6504092C4D2C59250B68D" ma:contentTypeVersion="16" ma:contentTypeDescription="Create a new document." ma:contentTypeScope="" ma:versionID="e8b835b1f3e6efaef2ac2713f4972785">
  <xsd:schema xmlns:xsd="http://www.w3.org/2001/XMLSchema" xmlns:xs="http://www.w3.org/2001/XMLSchema" xmlns:p="http://schemas.microsoft.com/office/2006/metadata/properties" xmlns:ns2="b21d8bbe-1d54-431d-9723-392bd36a5066" xmlns:ns3="5ea67a00-16f2-46e9-b61b-e7bbbda2883f" xmlns:ns4="4494cc7c-873d-4c80-9650-25ed479db56e" targetNamespace="http://schemas.microsoft.com/office/2006/metadata/properties" ma:root="true" ma:fieldsID="ae0e361304812141eef9be7af7c61fa9" ns2:_="" ns3:_="" ns4:_="">
    <xsd:import namespace="b21d8bbe-1d54-431d-9723-392bd36a5066"/>
    <xsd:import namespace="5ea67a00-16f2-46e9-b61b-e7bbbda2883f"/>
    <xsd:import namespace="4494cc7c-873d-4c80-9650-25ed479db5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1d8bbe-1d54-431d-9723-392bd36a5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a67a00-16f2-46e9-b61b-e7bbbda2883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1499804-1474-412c-aedf-1bfdfc82a9a6}" ma:internalName="TaxCatchAll" ma:showField="CatchAllData" ma:web="5ea67a00-16f2-46e9-b61b-e7bbbda28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5AA45E-5375-4320-BB74-20741D61A7EF}">
  <ds:schemaRefs>
    <ds:schemaRef ds:uri="http://schemas.microsoft.com/sharepoint/v3/contenttype/forms"/>
  </ds:schemaRefs>
</ds:datastoreItem>
</file>

<file path=customXml/itemProps2.xml><?xml version="1.0" encoding="utf-8"?>
<ds:datastoreItem xmlns:ds="http://schemas.openxmlformats.org/officeDocument/2006/customXml" ds:itemID="{2A1523E6-AD5C-4ECD-BCA4-1B9536595440}">
  <ds:schemaRefs>
    <ds:schemaRef ds:uri="http://schemas.microsoft.com/office/2006/metadata/properties"/>
    <ds:schemaRef ds:uri="http://schemas.microsoft.com/office/infopath/2007/PartnerControls"/>
    <ds:schemaRef ds:uri="b21d8bbe-1d54-431d-9723-392bd36a5066"/>
    <ds:schemaRef ds:uri="4494cc7c-873d-4c80-9650-25ed479db56e"/>
    <ds:schemaRef ds:uri="5ea67a00-16f2-46e9-b61b-e7bbbda2883f"/>
  </ds:schemaRefs>
</ds:datastoreItem>
</file>

<file path=customXml/itemProps3.xml><?xml version="1.0" encoding="utf-8"?>
<ds:datastoreItem xmlns:ds="http://schemas.openxmlformats.org/officeDocument/2006/customXml" ds:itemID="{3A28F6B6-0526-4EE2-88AC-525B18A6B7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1d8bbe-1d54-431d-9723-392bd36a5066"/>
    <ds:schemaRef ds:uri="5ea67a00-16f2-46e9-b61b-e7bbbda2883f"/>
    <ds:schemaRef ds:uri="4494cc7c-873d-4c80-9650-25ed479db5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Nakasone, Latrisha</cp:lastModifiedBy>
  <cp:revision/>
  <dcterms:created xsi:type="dcterms:W3CDTF">2013-04-08T20:12:31Z</dcterms:created>
  <dcterms:modified xsi:type="dcterms:W3CDTF">2025-05-05T21:16:19Z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0x010100873C353DD6D6504092C4D2C59250B68D</vt:lpwstr>
  </property>
  <property fmtid="{D5CDD505-2E9C-101B-9397-08002B2CF9AE}" pid="3" name="MediaServiceImageTags">
    <vt:lpwstr/>
  </property>
</Properties>
</file>