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801"/>
  <workbookPr showInkAnnotation="0" defaultThemeVersion="124226"/>
  <mc:AlternateContent xmlns:mc="http://schemas.openxmlformats.org/markup-compatibility/2006">
    <mc:Choice Requires="x15">
      <x15ac:absPath xmlns:x15ac="http://schemas.microsoft.com/office/spreadsheetml/2010/11/ac" url="S:\OIP\ADM - DO NOT TOUCH\FY21 YEAR-END\"/>
    </mc:Choice>
  </mc:AlternateContent>
  <xr:revisionPtr revIDLastSave="0" documentId="13_ncr:1_{A303129C-4E41-4CDD-85CE-EE3F7747F64C}" xr6:coauthVersionLast="46" xr6:coauthVersionMax="46" xr10:uidLastSave="{00000000-0000-0000-0000-000000000000}"/>
  <bookViews>
    <workbookView xWindow="-110" yWindow="-110" windowWidth="19420" windowHeight="11020"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_UNIVERSITY_OF_HAWAII__UH_SYSTEM">FORM_Log!$CD$13:$CD$104</definedName>
    <definedName name="SOH_ACCOUNTING_AND_GENERAL_SERVICES" localSheetId="0">FORM_Log!$BJ$12:$BJ$206</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FORM_Log!$CD$13:$CD$104</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0" i="3" l="1"/>
  <c r="A10" i="3"/>
  <c r="AL5" i="4" l="1"/>
  <c r="AM5" i="4"/>
  <c r="AN5" i="4"/>
  <c r="AO5" i="4"/>
  <c r="AT5" i="4"/>
  <c r="AX5" i="4"/>
  <c r="BA5" i="4" s="1"/>
  <c r="AY5" i="4"/>
  <c r="AZ5" i="4"/>
  <c r="AL6" i="4"/>
  <c r="AM6" i="4"/>
  <c r="AN6" i="4"/>
  <c r="AO6" i="4"/>
  <c r="AT6" i="4"/>
  <c r="AW6" i="4" s="1"/>
  <c r="AU6" i="4"/>
  <c r="AV6" i="4"/>
  <c r="AX6" i="4"/>
  <c r="AL7" i="4"/>
  <c r="AM7" i="4"/>
  <c r="AN7" i="4"/>
  <c r="AO7" i="4"/>
  <c r="AT7" i="4"/>
  <c r="AW7" i="4" s="1"/>
  <c r="AV7" i="4"/>
  <c r="AX7" i="4"/>
  <c r="BA7" i="4" s="1"/>
  <c r="AZ7" i="4"/>
  <c r="AL8" i="4"/>
  <c r="AT8" i="4"/>
  <c r="AU8" i="4" s="1"/>
  <c r="AX8" i="4"/>
  <c r="BA8" i="4" s="1"/>
  <c r="AZ8" i="4"/>
  <c r="AL12" i="4"/>
  <c r="AM12" i="4"/>
  <c r="AN12" i="4"/>
  <c r="AO12" i="4"/>
  <c r="AP12" i="4"/>
  <c r="AR12" i="4" s="1"/>
  <c r="AT12" i="4"/>
  <c r="AU12" i="4"/>
  <c r="AV12" i="4"/>
  <c r="AX12" i="4"/>
  <c r="AZ12" i="4" s="1"/>
  <c r="AL13" i="4"/>
  <c r="AM13" i="4"/>
  <c r="AN13" i="4"/>
  <c r="AO13" i="4"/>
  <c r="AT13" i="4"/>
  <c r="AW13" i="4" s="1"/>
  <c r="AU13" i="4"/>
  <c r="AX13" i="4"/>
  <c r="BA13" i="4" s="1"/>
  <c r="AY13" i="4"/>
  <c r="AZ13" i="4"/>
  <c r="AL14" i="4"/>
  <c r="AM14" i="4"/>
  <c r="AN14" i="4"/>
  <c r="AO14" i="4"/>
  <c r="AT14" i="4"/>
  <c r="AW14" i="4" s="1"/>
  <c r="AV14" i="4"/>
  <c r="AX14" i="4"/>
  <c r="BA14" i="4" s="1"/>
  <c r="AY14" i="4"/>
  <c r="AL15" i="4"/>
  <c r="AT15" i="4"/>
  <c r="AX15" i="4"/>
  <c r="BA15" i="4" s="1"/>
  <c r="AY15" i="4"/>
  <c r="AZ15" i="4"/>
  <c r="AL16" i="4"/>
  <c r="AM16" i="4"/>
  <c r="AN16" i="4"/>
  <c r="AO16" i="4"/>
  <c r="AT16" i="4"/>
  <c r="AX16" i="4"/>
  <c r="AL17" i="4"/>
  <c r="AM17" i="4"/>
  <c r="AN17" i="4"/>
  <c r="AO17" i="4"/>
  <c r="AT17" i="4"/>
  <c r="AX17" i="4"/>
  <c r="BA17" i="4" s="1"/>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Z20" i="4"/>
  <c r="AL21" i="4"/>
  <c r="AM21" i="4"/>
  <c r="AN21" i="4"/>
  <c r="AO21" i="4"/>
  <c r="AT21" i="4"/>
  <c r="AW21" i="4" s="1"/>
  <c r="AU21" i="4"/>
  <c r="AV21" i="4"/>
  <c r="AX21" i="4"/>
  <c r="AL22" i="4"/>
  <c r="AM22" i="4"/>
  <c r="AN22" i="4"/>
  <c r="AO22" i="4"/>
  <c r="AT22" i="4"/>
  <c r="AX22" i="4"/>
  <c r="BA22" i="4" s="1"/>
  <c r="AY22" i="4"/>
  <c r="AZ22" i="4"/>
  <c r="AL23" i="4"/>
  <c r="AM23" i="4"/>
  <c r="AN23" i="4"/>
  <c r="AO23" i="4"/>
  <c r="AT23" i="4"/>
  <c r="AW23" i="4" s="1"/>
  <c r="AU23" i="4"/>
  <c r="AX23" i="4"/>
  <c r="AY23" i="4"/>
  <c r="AL24" i="4"/>
  <c r="AM24" i="4"/>
  <c r="AN24" i="4"/>
  <c r="AO24" i="4"/>
  <c r="AT24" i="4"/>
  <c r="AX24" i="4"/>
  <c r="AL25" i="4"/>
  <c r="AM25" i="4"/>
  <c r="AN25" i="4"/>
  <c r="AO25" i="4"/>
  <c r="AT25" i="4"/>
  <c r="AW25" i="4" s="1"/>
  <c r="AX25" i="4"/>
  <c r="AL26" i="4"/>
  <c r="AM26" i="4"/>
  <c r="AN26" i="4"/>
  <c r="AO26" i="4"/>
  <c r="AT26" i="4"/>
  <c r="AW26" i="4" s="1"/>
  <c r="AU26" i="4"/>
  <c r="AV26" i="4"/>
  <c r="AX26" i="4"/>
  <c r="BA26" i="4" s="1"/>
  <c r="AY26" i="4"/>
  <c r="AZ26" i="4"/>
  <c r="AL27" i="4"/>
  <c r="AM27" i="4"/>
  <c r="AN27" i="4"/>
  <c r="AO27" i="4"/>
  <c r="AT27" i="4"/>
  <c r="AW27" i="4" s="1"/>
  <c r="AU27" i="4"/>
  <c r="AX27" i="4"/>
  <c r="AL28" i="4"/>
  <c r="AM28" i="4"/>
  <c r="AN28" i="4"/>
  <c r="AO28" i="4"/>
  <c r="AT28" i="4"/>
  <c r="AX28" i="4"/>
  <c r="BA28" i="4" s="1"/>
  <c r="AY28" i="4"/>
  <c r="AL29" i="4"/>
  <c r="AM29" i="4"/>
  <c r="AN29" i="4"/>
  <c r="AO29" i="4"/>
  <c r="AT29" i="4"/>
  <c r="AW29" i="4" s="1"/>
  <c r="AU29" i="4"/>
  <c r="AV29" i="4"/>
  <c r="AX29" i="4"/>
  <c r="AL30" i="4"/>
  <c r="AM30" i="4"/>
  <c r="AN30" i="4"/>
  <c r="AO30" i="4"/>
  <c r="AT30" i="4"/>
  <c r="AW30" i="4" s="1"/>
  <c r="AX30" i="4"/>
  <c r="BA30" i="4" s="1"/>
  <c r="AZ30" i="4"/>
  <c r="AL31" i="4"/>
  <c r="AM31" i="4"/>
  <c r="AN31" i="4"/>
  <c r="AO31" i="4"/>
  <c r="AT31" i="4"/>
  <c r="AW31" i="4" s="1"/>
  <c r="AX31" i="4"/>
  <c r="BA31" i="4" s="1"/>
  <c r="AY31" i="4"/>
  <c r="AZ31" i="4"/>
  <c r="AL32" i="4"/>
  <c r="AM32" i="4"/>
  <c r="AN32" i="4"/>
  <c r="AO32" i="4"/>
  <c r="AT32" i="4"/>
  <c r="AX32" i="4"/>
  <c r="BA32" i="4" s="1"/>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s="1"/>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W53" i="4"/>
  <c r="AX53" i="4"/>
  <c r="AL54" i="4"/>
  <c r="AM54" i="4"/>
  <c r="AN54" i="4"/>
  <c r="AO54" i="4"/>
  <c r="AT54" i="4"/>
  <c r="AW54" i="4" s="1"/>
  <c r="AX54" i="4"/>
  <c r="BA54" i="4" s="1"/>
  <c r="AY54" i="4"/>
  <c r="AL55" i="4"/>
  <c r="AM55" i="4"/>
  <c r="AN55" i="4"/>
  <c r="AO55" i="4"/>
  <c r="AT55" i="4"/>
  <c r="AW55" i="4" s="1"/>
  <c r="AX55" i="4"/>
  <c r="BA55" i="4" s="1"/>
  <c r="AY55" i="4"/>
  <c r="AL56" i="4"/>
  <c r="AM56" i="4"/>
  <c r="AN56" i="4"/>
  <c r="AO56" i="4"/>
  <c r="AT56" i="4"/>
  <c r="AW56" i="4" s="1"/>
  <c r="AU56" i="4"/>
  <c r="AX56" i="4"/>
  <c r="BA56" i="4" s="1"/>
  <c r="AY56" i="4"/>
  <c r="AL57" i="4"/>
  <c r="AM57" i="4"/>
  <c r="AN57" i="4"/>
  <c r="AO57" i="4"/>
  <c r="AT57" i="4"/>
  <c r="AW57" i="4" s="1"/>
  <c r="AU57" i="4"/>
  <c r="AX57" i="4"/>
  <c r="BA57" i="4" s="1"/>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W62" i="4" s="1"/>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c r="AX65" i="4"/>
  <c r="AY65" i="4" s="1"/>
  <c r="AL66" i="4"/>
  <c r="AM66" i="4"/>
  <c r="AN66" i="4"/>
  <c r="AO66" i="4"/>
  <c r="AT66" i="4"/>
  <c r="AU66" i="4" s="1"/>
  <c r="AX66" i="4"/>
  <c r="AY66" i="4" s="1"/>
  <c r="AL67" i="4"/>
  <c r="AM67" i="4"/>
  <c r="AN67" i="4"/>
  <c r="AO67" i="4"/>
  <c r="AT67" i="4"/>
  <c r="AU67" i="4"/>
  <c r="AX67" i="4"/>
  <c r="AY67" i="4" s="1"/>
  <c r="AL68" i="4"/>
  <c r="AM68" i="4"/>
  <c r="AN68" i="4"/>
  <c r="AO68" i="4"/>
  <c r="AT68" i="4"/>
  <c r="AU68" i="4" s="1"/>
  <c r="AX68" i="4"/>
  <c r="AY68" i="4"/>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c r="AL79" i="4"/>
  <c r="AM79" i="4"/>
  <c r="AN79" i="4"/>
  <c r="AO79" i="4"/>
  <c r="AT79" i="4"/>
  <c r="AU79" i="4" s="1"/>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s="1"/>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s="1"/>
  <c r="AX97" i="4"/>
  <c r="AL98" i="4"/>
  <c r="AM98" i="4"/>
  <c r="AN98" i="4"/>
  <c r="AO98" i="4"/>
  <c r="AT98" i="4"/>
  <c r="AX98" i="4"/>
  <c r="AY98" i="4" s="1"/>
  <c r="AL99" i="4"/>
  <c r="AM99" i="4"/>
  <c r="AN99" i="4"/>
  <c r="AO99" i="4"/>
  <c r="AT99" i="4"/>
  <c r="AV99" i="4" s="1"/>
  <c r="AU99" i="4"/>
  <c r="AX99" i="4"/>
  <c r="AZ99" i="4" s="1"/>
  <c r="AL100" i="4"/>
  <c r="AM100" i="4"/>
  <c r="AN100" i="4"/>
  <c r="AO100" i="4"/>
  <c r="AT100" i="4"/>
  <c r="AW100" i="4" s="1"/>
  <c r="AX100" i="4"/>
  <c r="BA100" i="4" s="1"/>
  <c r="AL101" i="4"/>
  <c r="AM101" i="4"/>
  <c r="AN101" i="4"/>
  <c r="AO101" i="4"/>
  <c r="AT101" i="4"/>
  <c r="AW101" i="4" s="1"/>
  <c r="AX101" i="4"/>
  <c r="BA101" i="4"/>
  <c r="AL102" i="4"/>
  <c r="AM102" i="4"/>
  <c r="AN102" i="4"/>
  <c r="AO102" i="4"/>
  <c r="AT102" i="4"/>
  <c r="AW102" i="4"/>
  <c r="AX102" i="4"/>
  <c r="BA102" i="4"/>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s="1"/>
  <c r="AX106" i="4"/>
  <c r="AL107" i="4"/>
  <c r="AM107" i="4"/>
  <c r="AN107" i="4"/>
  <c r="AO107" i="4"/>
  <c r="AT107" i="4"/>
  <c r="AX107" i="4"/>
  <c r="AZ107" i="4" s="1"/>
  <c r="BA107" i="4"/>
  <c r="AL108" i="4"/>
  <c r="AM108" i="4"/>
  <c r="AN108" i="4"/>
  <c r="AO108" i="4"/>
  <c r="AT108" i="4"/>
  <c r="AV108" i="4" s="1"/>
  <c r="AX108" i="4"/>
  <c r="AZ108" i="4" s="1"/>
  <c r="AY108" i="4"/>
  <c r="BA108" i="4"/>
  <c r="AL109" i="4"/>
  <c r="AM109" i="4"/>
  <c r="AN109" i="4"/>
  <c r="AO109" i="4"/>
  <c r="AT109" i="4"/>
  <c r="AX109" i="4"/>
  <c r="AZ109" i="4" s="1"/>
  <c r="AL110" i="4"/>
  <c r="AM110" i="4"/>
  <c r="AN110" i="4"/>
  <c r="AO110" i="4"/>
  <c r="AT110" i="4"/>
  <c r="AX110" i="4"/>
  <c r="AL111" i="4"/>
  <c r="AM111" i="4"/>
  <c r="AN111" i="4"/>
  <c r="AO111" i="4"/>
  <c r="AT111" i="4"/>
  <c r="AV111" i="4" s="1"/>
  <c r="AW111" i="4"/>
  <c r="AX111" i="4"/>
  <c r="AL112" i="4"/>
  <c r="AM112" i="4"/>
  <c r="AN112" i="4"/>
  <c r="AO112" i="4"/>
  <c r="AT112" i="4"/>
  <c r="AX112" i="4"/>
  <c r="BA112" i="4" s="1"/>
  <c r="AL113" i="4"/>
  <c r="AM113" i="4"/>
  <c r="AN113" i="4"/>
  <c r="AO113" i="4"/>
  <c r="AT113" i="4"/>
  <c r="AX113" i="4"/>
  <c r="AZ113" i="4" s="1"/>
  <c r="AL114" i="4"/>
  <c r="AM114" i="4"/>
  <c r="AN114" i="4"/>
  <c r="AO114" i="4"/>
  <c r="AT114" i="4"/>
  <c r="AV114" i="4" s="1"/>
  <c r="AU114" i="4"/>
  <c r="AW114" i="4"/>
  <c r="AX114" i="4"/>
  <c r="AL115" i="4"/>
  <c r="AM115" i="4"/>
  <c r="AN115" i="4"/>
  <c r="AO115" i="4"/>
  <c r="AT115" i="4"/>
  <c r="AU115" i="4"/>
  <c r="AX115" i="4"/>
  <c r="AY115" i="4"/>
  <c r="AL116" i="4"/>
  <c r="AM116" i="4"/>
  <c r="AN116" i="4"/>
  <c r="AO116" i="4"/>
  <c r="AT116" i="4"/>
  <c r="AV116" i="4" s="1"/>
  <c r="AU116" i="4"/>
  <c r="AX116" i="4"/>
  <c r="AZ116" i="4" s="1"/>
  <c r="AL117" i="4"/>
  <c r="AM117" i="4"/>
  <c r="AN117" i="4"/>
  <c r="AO117" i="4"/>
  <c r="AT117" i="4"/>
  <c r="AX117" i="4"/>
  <c r="AZ117" i="4" s="1"/>
  <c r="AY117" i="4"/>
  <c r="AL118" i="4"/>
  <c r="AM118" i="4"/>
  <c r="AN118" i="4"/>
  <c r="AO118" i="4"/>
  <c r="AT118" i="4"/>
  <c r="AV118" i="4" s="1"/>
  <c r="AW118" i="4"/>
  <c r="AX118" i="4"/>
  <c r="AL119" i="4"/>
  <c r="AM119" i="4"/>
  <c r="AN119" i="4"/>
  <c r="AO119" i="4"/>
  <c r="AT119" i="4"/>
  <c r="AX119" i="4"/>
  <c r="AZ119" i="4" s="1"/>
  <c r="AY119" i="4"/>
  <c r="BA119" i="4"/>
  <c r="AL120" i="4"/>
  <c r="AM120" i="4"/>
  <c r="AN120" i="4"/>
  <c r="AO120" i="4"/>
  <c r="AT120" i="4"/>
  <c r="AV120" i="4" s="1"/>
  <c r="AX120" i="4"/>
  <c r="AZ120" i="4" s="1"/>
  <c r="AY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AL124" i="4"/>
  <c r="AM124" i="4"/>
  <c r="AN124" i="4"/>
  <c r="AO124" i="4"/>
  <c r="AT124" i="4"/>
  <c r="AW124" i="4" s="1"/>
  <c r="AU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U128" i="4"/>
  <c r="AX128" i="4"/>
  <c r="AL129" i="4"/>
  <c r="AM129" i="4"/>
  <c r="AN129" i="4"/>
  <c r="AO129" i="4"/>
  <c r="AT129" i="4"/>
  <c r="AX129" i="4"/>
  <c r="BA129" i="4" s="1"/>
  <c r="AL130" i="4"/>
  <c r="AM130" i="4"/>
  <c r="AN130" i="4"/>
  <c r="AO130" i="4"/>
  <c r="AT130" i="4"/>
  <c r="AX130" i="4"/>
  <c r="BA130" i="4" s="1"/>
  <c r="AL131" i="4"/>
  <c r="AM131" i="4"/>
  <c r="AN131" i="4"/>
  <c r="AO131" i="4"/>
  <c r="AT131" i="4"/>
  <c r="AW131" i="4" s="1"/>
  <c r="AX131" i="4"/>
  <c r="AL132" i="4"/>
  <c r="AM132" i="4"/>
  <c r="AN132" i="4"/>
  <c r="AO132" i="4"/>
  <c r="AT132" i="4"/>
  <c r="AW132" i="4" s="1"/>
  <c r="AU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c r="AX138" i="4"/>
  <c r="AY138" i="4" s="1"/>
  <c r="AL139" i="4"/>
  <c r="AM139" i="4"/>
  <c r="AN139" i="4"/>
  <c r="AO139" i="4"/>
  <c r="AT139" i="4"/>
  <c r="AU139" i="4" s="1"/>
  <c r="AX139" i="4"/>
  <c r="AY139" i="4"/>
  <c r="AL140" i="4"/>
  <c r="AM140" i="4"/>
  <c r="AN140" i="4"/>
  <c r="AO140" i="4"/>
  <c r="AT140" i="4"/>
  <c r="AU140" i="4"/>
  <c r="AX140" i="4"/>
  <c r="AY140" i="4"/>
  <c r="AL141" i="4"/>
  <c r="AM141" i="4"/>
  <c r="AN141" i="4"/>
  <c r="AO141" i="4"/>
  <c r="AT141" i="4"/>
  <c r="AU141" i="4"/>
  <c r="AX141" i="4"/>
  <c r="AY141" i="4"/>
  <c r="AL142" i="4"/>
  <c r="AM142" i="4"/>
  <c r="AN142" i="4"/>
  <c r="AO142" i="4"/>
  <c r="AT142" i="4"/>
  <c r="AU142" i="4" s="1"/>
  <c r="AX142" i="4"/>
  <c r="AY142" i="4" s="1"/>
  <c r="AL143" i="4"/>
  <c r="AM143" i="4"/>
  <c r="AN143" i="4"/>
  <c r="AO143" i="4"/>
  <c r="AT143" i="4"/>
  <c r="AU143" i="4" s="1"/>
  <c r="AX143" i="4"/>
  <c r="AY143" i="4"/>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c r="AX148" i="4"/>
  <c r="AY148" i="4"/>
  <c r="AL149" i="4"/>
  <c r="AM149" i="4"/>
  <c r="AN149" i="4"/>
  <c r="AO149" i="4"/>
  <c r="AT149" i="4"/>
  <c r="AU149" i="4"/>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s="1"/>
  <c r="AX156" i="4"/>
  <c r="AY156" i="4" s="1"/>
  <c r="AL157" i="4"/>
  <c r="AM157" i="4"/>
  <c r="AN157" i="4"/>
  <c r="AO157" i="4"/>
  <c r="AT157" i="4"/>
  <c r="AU157" i="4" s="1"/>
  <c r="AX157" i="4"/>
  <c r="AY157" i="4" s="1"/>
  <c r="AL158" i="4"/>
  <c r="AM158" i="4"/>
  <c r="AN158" i="4"/>
  <c r="AO158" i="4"/>
  <c r="AT158" i="4"/>
  <c r="AU158" i="4" s="1"/>
  <c r="AX158" i="4"/>
  <c r="AY158" i="4" s="1"/>
  <c r="AL159" i="4"/>
  <c r="AM159" i="4"/>
  <c r="AN159" i="4"/>
  <c r="AO159" i="4"/>
  <c r="AT159" i="4"/>
  <c r="AU159" i="4" s="1"/>
  <c r="AX159" i="4"/>
  <c r="AY159" i="4" s="1"/>
  <c r="AL160" i="4"/>
  <c r="AM160" i="4"/>
  <c r="AN160" i="4"/>
  <c r="AO160" i="4"/>
  <c r="AT160" i="4"/>
  <c r="AU160" i="4"/>
  <c r="AX160" i="4"/>
  <c r="AY160" i="4"/>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c r="AX164" i="4"/>
  <c r="AY164" i="4"/>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s="1"/>
  <c r="AL173" i="4"/>
  <c r="AM173" i="4"/>
  <c r="AN173" i="4"/>
  <c r="AO173" i="4"/>
  <c r="AT173" i="4"/>
  <c r="AU173" i="4"/>
  <c r="AX173" i="4"/>
  <c r="AY173" i="4" s="1"/>
  <c r="AL174" i="4"/>
  <c r="AM174" i="4"/>
  <c r="AN174" i="4"/>
  <c r="AO174" i="4"/>
  <c r="AT174" i="4"/>
  <c r="AX174" i="4"/>
  <c r="AL175" i="4"/>
  <c r="AM175" i="4"/>
  <c r="AN175" i="4"/>
  <c r="AO175" i="4"/>
  <c r="AT175" i="4"/>
  <c r="AV175" i="4" s="1"/>
  <c r="AU175" i="4"/>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s="1"/>
  <c r="AY180" i="4"/>
  <c r="BA180" i="4"/>
  <c r="AL181" i="4"/>
  <c r="AM181" i="4"/>
  <c r="AN181" i="4"/>
  <c r="AO181" i="4"/>
  <c r="AT181" i="4"/>
  <c r="AV181" i="4" s="1"/>
  <c r="AU181" i="4"/>
  <c r="AX181" i="4"/>
  <c r="AZ181" i="4" s="1"/>
  <c r="AY181" i="4"/>
  <c r="BA181" i="4"/>
  <c r="AL182" i="4"/>
  <c r="AM182" i="4"/>
  <c r="AN182" i="4"/>
  <c r="AO182" i="4"/>
  <c r="AT182" i="4"/>
  <c r="AX182" i="4"/>
  <c r="AL183" i="4"/>
  <c r="AM183" i="4"/>
  <c r="AN183" i="4"/>
  <c r="AO183" i="4"/>
  <c r="AT183" i="4"/>
  <c r="AV183" i="4" s="1"/>
  <c r="AU183" i="4"/>
  <c r="AW183" i="4"/>
  <c r="AX183" i="4"/>
  <c r="AL184" i="4"/>
  <c r="AM184" i="4"/>
  <c r="AN184" i="4"/>
  <c r="AO184" i="4"/>
  <c r="AT184" i="4"/>
  <c r="AV184" i="4" s="1"/>
  <c r="AU184" i="4"/>
  <c r="AW184" i="4"/>
  <c r="AX184" i="4"/>
  <c r="AL185" i="4"/>
  <c r="AM185" i="4"/>
  <c r="AN185" i="4"/>
  <c r="AO185" i="4"/>
  <c r="AT185" i="4"/>
  <c r="AV185" i="4" s="1"/>
  <c r="AU185" i="4"/>
  <c r="AX185" i="4"/>
  <c r="AL186" i="4"/>
  <c r="AM186" i="4"/>
  <c r="AN186" i="4"/>
  <c r="AO186" i="4"/>
  <c r="AT186" i="4"/>
  <c r="AX186" i="4"/>
  <c r="AZ186" i="4" s="1"/>
  <c r="AL187" i="4"/>
  <c r="AM187" i="4"/>
  <c r="AN187" i="4"/>
  <c r="AO187" i="4"/>
  <c r="AT187" i="4"/>
  <c r="AX187" i="4"/>
  <c r="AL188" i="4"/>
  <c r="AM188" i="4"/>
  <c r="AN188" i="4"/>
  <c r="AO188" i="4"/>
  <c r="AT188" i="4"/>
  <c r="AV188" i="4" s="1"/>
  <c r="AU188" i="4"/>
  <c r="AX188" i="4"/>
  <c r="AZ188" i="4" s="1"/>
  <c r="AY188" i="4"/>
  <c r="BA188" i="4"/>
  <c r="AL189" i="4"/>
  <c r="AM189" i="4"/>
  <c r="AN189" i="4"/>
  <c r="AO189" i="4"/>
  <c r="AT189" i="4"/>
  <c r="AV189" i="4" s="1"/>
  <c r="AU189" i="4"/>
  <c r="AX189" i="4"/>
  <c r="AZ189" i="4" s="1"/>
  <c r="BA189" i="4"/>
  <c r="AL190" i="4"/>
  <c r="AM190" i="4"/>
  <c r="AN190" i="4"/>
  <c r="AO190" i="4"/>
  <c r="AT190" i="4"/>
  <c r="AX190" i="4"/>
  <c r="AL191" i="4"/>
  <c r="AM191" i="4"/>
  <c r="AN191" i="4"/>
  <c r="AO191" i="4"/>
  <c r="AT191" i="4"/>
  <c r="AU191" i="4" s="1"/>
  <c r="AX191" i="4"/>
  <c r="AL192" i="4"/>
  <c r="AM192" i="4"/>
  <c r="AN192" i="4"/>
  <c r="AO192" i="4"/>
  <c r="AT192" i="4"/>
  <c r="AV192" i="4" s="1"/>
  <c r="AU192" i="4"/>
  <c r="AX192" i="4"/>
  <c r="BA192" i="4" s="1"/>
  <c r="AL193" i="4"/>
  <c r="AM193" i="4"/>
  <c r="AN193" i="4"/>
  <c r="AO193" i="4"/>
  <c r="AT193" i="4"/>
  <c r="AV193" i="4" s="1"/>
  <c r="AU193" i="4"/>
  <c r="AX193" i="4"/>
  <c r="AZ193" i="4" s="1"/>
  <c r="AY193" i="4"/>
  <c r="BA193" i="4"/>
  <c r="AL194" i="4"/>
  <c r="AM194" i="4"/>
  <c r="AN194" i="4"/>
  <c r="AO194" i="4"/>
  <c r="AT194" i="4"/>
  <c r="AX194" i="4"/>
  <c r="AZ194" i="4" s="1"/>
  <c r="AL195" i="4"/>
  <c r="AM195" i="4"/>
  <c r="AN195" i="4"/>
  <c r="AO195" i="4"/>
  <c r="AT195" i="4"/>
  <c r="AW195" i="4"/>
  <c r="AX195" i="4"/>
  <c r="AL196" i="4"/>
  <c r="AM196" i="4"/>
  <c r="AN196" i="4"/>
  <c r="AO196" i="4"/>
  <c r="AT196" i="4"/>
  <c r="AV196" i="4" s="1"/>
  <c r="AU196" i="4"/>
  <c r="AW196" i="4"/>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BA247" i="4"/>
  <c r="AL248" i="4"/>
  <c r="AM248" i="4"/>
  <c r="AN248" i="4"/>
  <c r="AO248" i="4"/>
  <c r="AT248" i="4"/>
  <c r="AU248" i="4" s="1"/>
  <c r="AX248" i="4"/>
  <c r="AY248" i="4" s="1"/>
  <c r="AZ248" i="4"/>
  <c r="AL249" i="4"/>
  <c r="AM249" i="4"/>
  <c r="AN249" i="4"/>
  <c r="AO249" i="4"/>
  <c r="AT249" i="4"/>
  <c r="AU249" i="4" s="1"/>
  <c r="AV249" i="4"/>
  <c r="AW249" i="4"/>
  <c r="AX249" i="4"/>
  <c r="AY249" i="4" s="1"/>
  <c r="AL250" i="4"/>
  <c r="AM250" i="4"/>
  <c r="AN250" i="4"/>
  <c r="AO250" i="4"/>
  <c r="AT250" i="4"/>
  <c r="AU250" i="4" s="1"/>
  <c r="AW250" i="4"/>
  <c r="AX250" i="4"/>
  <c r="AY250" i="4" s="1"/>
  <c r="AZ250" i="4"/>
  <c r="BA250" i="4"/>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U253" i="4" s="1"/>
  <c r="AW253" i="4"/>
  <c r="AX253" i="4"/>
  <c r="AY253" i="4" s="1"/>
  <c r="AL254" i="4"/>
  <c r="AM254" i="4"/>
  <c r="AN254" i="4"/>
  <c r="AO254" i="4"/>
  <c r="AT254" i="4"/>
  <c r="AU254" i="4" s="1"/>
  <c r="AX254" i="4"/>
  <c r="BA254" i="4"/>
  <c r="AL255" i="4"/>
  <c r="AM255" i="4"/>
  <c r="AN255" i="4"/>
  <c r="AO255" i="4"/>
  <c r="AT255" i="4"/>
  <c r="AX255" i="4"/>
  <c r="AL256" i="4"/>
  <c r="AM256" i="4"/>
  <c r="AN256" i="4"/>
  <c r="AO256" i="4"/>
  <c r="AT256" i="4"/>
  <c r="AU256" i="4" s="1"/>
  <c r="AX256" i="4"/>
  <c r="AL257" i="4"/>
  <c r="AM257" i="4"/>
  <c r="AN257" i="4"/>
  <c r="AO257" i="4"/>
  <c r="AT257" i="4"/>
  <c r="AU257" i="4" s="1"/>
  <c r="AV257" i="4"/>
  <c r="AW257" i="4"/>
  <c r="AX257" i="4"/>
  <c r="AY257" i="4" s="1"/>
  <c r="AL258" i="4"/>
  <c r="AM258" i="4"/>
  <c r="AN258" i="4"/>
  <c r="AO258" i="4"/>
  <c r="AT258" i="4"/>
  <c r="AU258" i="4" s="1"/>
  <c r="AW258" i="4"/>
  <c r="AX258" i="4"/>
  <c r="AZ258" i="4" s="1"/>
  <c r="AL259" i="4"/>
  <c r="AM259" i="4"/>
  <c r="AN259" i="4"/>
  <c r="AO259" i="4"/>
  <c r="AT259" i="4"/>
  <c r="AX259" i="4"/>
  <c r="AY259" i="4" s="1"/>
  <c r="AL260" i="4"/>
  <c r="AM260" i="4"/>
  <c r="AN260" i="4"/>
  <c r="AO260" i="4"/>
  <c r="AT260" i="4"/>
  <c r="AU260" i="4" s="1"/>
  <c r="AX260" i="4"/>
  <c r="AY260" i="4" s="1"/>
  <c r="AZ260" i="4"/>
  <c r="AL261" i="4"/>
  <c r="AM261" i="4"/>
  <c r="AN261" i="4"/>
  <c r="AO261" i="4"/>
  <c r="AT261" i="4"/>
  <c r="AU261" i="4" s="1"/>
  <c r="AV261" i="4"/>
  <c r="AW261" i="4"/>
  <c r="AX261" i="4"/>
  <c r="AY261" i="4" s="1"/>
  <c r="AL262" i="4"/>
  <c r="AM262" i="4"/>
  <c r="AN262" i="4"/>
  <c r="AO262" i="4"/>
  <c r="AT262" i="4"/>
  <c r="AU262" i="4" s="1"/>
  <c r="AW262" i="4"/>
  <c r="AX262" i="4"/>
  <c r="AY262" i="4" s="1"/>
  <c r="AZ262" i="4"/>
  <c r="BA262" i="4"/>
  <c r="AL263" i="4"/>
  <c r="AM263" i="4"/>
  <c r="AN263" i="4"/>
  <c r="AO263" i="4"/>
  <c r="AT263" i="4"/>
  <c r="AU263" i="4" s="1"/>
  <c r="AV263" i="4"/>
  <c r="AX263" i="4"/>
  <c r="AL264" i="4"/>
  <c r="AM264" i="4"/>
  <c r="AN264" i="4"/>
  <c r="AO264" i="4"/>
  <c r="AT264" i="4"/>
  <c r="AX264" i="4"/>
  <c r="AY264" i="4" s="1"/>
  <c r="AZ264" i="4"/>
  <c r="AL265" i="4"/>
  <c r="AM265" i="4"/>
  <c r="AN265" i="4"/>
  <c r="AO265" i="4"/>
  <c r="AT265" i="4"/>
  <c r="AU265" i="4" s="1"/>
  <c r="AV265" i="4"/>
  <c r="AW265" i="4"/>
  <c r="AX265" i="4"/>
  <c r="AL266" i="4"/>
  <c r="AM266" i="4"/>
  <c r="AN266" i="4"/>
  <c r="AO266" i="4"/>
  <c r="AT266" i="4"/>
  <c r="AU266" i="4" s="1"/>
  <c r="AW266" i="4"/>
  <c r="AX266" i="4"/>
  <c r="BA266" i="4"/>
  <c r="AL267" i="4"/>
  <c r="AM267" i="4"/>
  <c r="AN267" i="4"/>
  <c r="AO267" i="4"/>
  <c r="AT267" i="4"/>
  <c r="AX267" i="4"/>
  <c r="AY267" i="4" s="1"/>
  <c r="BA267" i="4"/>
  <c r="AL268" i="4"/>
  <c r="AM268" i="4"/>
  <c r="AN268" i="4"/>
  <c r="AO268" i="4"/>
  <c r="AT268" i="4"/>
  <c r="AX268" i="4"/>
  <c r="AY268" i="4" s="1"/>
  <c r="AZ268" i="4"/>
  <c r="AL269" i="4"/>
  <c r="AM269" i="4"/>
  <c r="AN269" i="4"/>
  <c r="AO269" i="4"/>
  <c r="AT269" i="4"/>
  <c r="AU269" i="4" s="1"/>
  <c r="AW269" i="4"/>
  <c r="AX269" i="4"/>
  <c r="AL270" i="4"/>
  <c r="AM270" i="4"/>
  <c r="AN270" i="4"/>
  <c r="AO270" i="4"/>
  <c r="AT270" i="4"/>
  <c r="AU270" i="4" s="1"/>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c r="AX296" i="4"/>
  <c r="AZ296" i="4" s="1"/>
  <c r="AL297" i="4"/>
  <c r="AM297" i="4"/>
  <c r="AN297" i="4"/>
  <c r="AO297" i="4"/>
  <c r="AT297" i="4"/>
  <c r="AV297" i="4" s="1"/>
  <c r="AX297" i="4"/>
  <c r="AZ297" i="4"/>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X310" i="4"/>
  <c r="AY310" i="4" s="1"/>
  <c r="AL311" i="4"/>
  <c r="AM311" i="4"/>
  <c r="AN311" i="4"/>
  <c r="AO311" i="4"/>
  <c r="AT311" i="4"/>
  <c r="AX311" i="4"/>
  <c r="AY311" i="4" s="1"/>
  <c r="AL312" i="4"/>
  <c r="AM312" i="4"/>
  <c r="AN312" i="4"/>
  <c r="AO312" i="4"/>
  <c r="AT312" i="4"/>
  <c r="AU312" i="4" s="1"/>
  <c r="AV312" i="4"/>
  <c r="AX312" i="4"/>
  <c r="AL313" i="4"/>
  <c r="AM313" i="4"/>
  <c r="AN313" i="4"/>
  <c r="AO313" i="4"/>
  <c r="AT313" i="4"/>
  <c r="AU313" i="4" s="1"/>
  <c r="AX313" i="4"/>
  <c r="AL314" i="4"/>
  <c r="AM314" i="4"/>
  <c r="AN314" i="4"/>
  <c r="AO314" i="4"/>
  <c r="AT314" i="4"/>
  <c r="AU314" i="4" s="1"/>
  <c r="AX314" i="4"/>
  <c r="AY314" i="4" s="1"/>
  <c r="AL315" i="4"/>
  <c r="AM315" i="4"/>
  <c r="AN315" i="4"/>
  <c r="AO315" i="4"/>
  <c r="AT315" i="4"/>
  <c r="AX315" i="4"/>
  <c r="AY315" i="4" s="1"/>
  <c r="AL316" i="4"/>
  <c r="AM316" i="4"/>
  <c r="AN316" i="4"/>
  <c r="AO316" i="4"/>
  <c r="AT316" i="4"/>
  <c r="AU316" i="4" s="1"/>
  <c r="AX316" i="4"/>
  <c r="AL317" i="4"/>
  <c r="AM317" i="4"/>
  <c r="AN317" i="4"/>
  <c r="AO317" i="4"/>
  <c r="AT317" i="4"/>
  <c r="AU317" i="4" s="1"/>
  <c r="AX317" i="4"/>
  <c r="AY317" i="4" s="1"/>
  <c r="AL318" i="4"/>
  <c r="AM318" i="4"/>
  <c r="AN318" i="4"/>
  <c r="AO318" i="4"/>
  <c r="AT318" i="4"/>
  <c r="AX318" i="4"/>
  <c r="AY318" i="4" s="1"/>
  <c r="AL319" i="4"/>
  <c r="AM319" i="4"/>
  <c r="AN319" i="4"/>
  <c r="AO319" i="4"/>
  <c r="AT319" i="4"/>
  <c r="AV319" i="4"/>
  <c r="AX319" i="4"/>
  <c r="AL320" i="4"/>
  <c r="AM320" i="4"/>
  <c r="AN320" i="4"/>
  <c r="AO320" i="4"/>
  <c r="AT320" i="4"/>
  <c r="AU320" i="4" s="1"/>
  <c r="AV320" i="4"/>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X334" i="4"/>
  <c r="AY334" i="4" s="1"/>
  <c r="AL335" i="4"/>
  <c r="AM335" i="4"/>
  <c r="AN335" i="4"/>
  <c r="AO335" i="4"/>
  <c r="AT335" i="4"/>
  <c r="AV335" i="4"/>
  <c r="AX335" i="4"/>
  <c r="AY335" i="4" s="1"/>
  <c r="BA335" i="4"/>
  <c r="AL336" i="4"/>
  <c r="AM336" i="4"/>
  <c r="AN336" i="4"/>
  <c r="AO336" i="4"/>
  <c r="AT336" i="4"/>
  <c r="AV336" i="4" s="1"/>
  <c r="AX336" i="4"/>
  <c r="BA336" i="4"/>
  <c r="AL337" i="4"/>
  <c r="AM337" i="4"/>
  <c r="AN337" i="4"/>
  <c r="AO337" i="4"/>
  <c r="AT337" i="4"/>
  <c r="AX337" i="4"/>
  <c r="AZ337" i="4" s="1"/>
  <c r="AL338" i="4"/>
  <c r="AM338" i="4"/>
  <c r="AN338" i="4"/>
  <c r="AO338" i="4"/>
  <c r="AT338" i="4"/>
  <c r="AX338" i="4"/>
  <c r="AL339" i="4"/>
  <c r="AM339" i="4"/>
  <c r="AN339" i="4"/>
  <c r="AO339" i="4"/>
  <c r="AT339" i="4"/>
  <c r="AU339" i="4" s="1"/>
  <c r="AV339" i="4"/>
  <c r="AW339" i="4"/>
  <c r="AX339" i="4"/>
  <c r="AY339" i="4" s="1"/>
  <c r="BA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W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U347" i="4" s="1"/>
  <c r="AV347" i="4"/>
  <c r="AW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s="1"/>
  <c r="AX373" i="4"/>
  <c r="AZ373" i="4" s="1"/>
  <c r="AL374" i="4"/>
  <c r="AM374" i="4"/>
  <c r="AN374" i="4"/>
  <c r="AO374" i="4"/>
  <c r="AT374" i="4"/>
  <c r="AX374" i="4"/>
  <c r="AY374" i="4" s="1"/>
  <c r="AL375" i="4"/>
  <c r="AM375" i="4"/>
  <c r="AN375" i="4"/>
  <c r="AO375" i="4"/>
  <c r="AT375" i="4"/>
  <c r="AX375" i="4"/>
  <c r="AZ375" i="4" s="1"/>
  <c r="BA375" i="4"/>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V379" i="4" s="1"/>
  <c r="AU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BA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U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X398" i="4"/>
  <c r="AY398" i="4"/>
  <c r="AL399" i="4"/>
  <c r="AM399" i="4"/>
  <c r="AN399" i="4"/>
  <c r="AO399" i="4"/>
  <c r="AT399" i="4"/>
  <c r="AX399" i="4"/>
  <c r="AZ399" i="4" s="1"/>
  <c r="BA399" i="4"/>
  <c r="AL400" i="4"/>
  <c r="AM400" i="4"/>
  <c r="AN400" i="4"/>
  <c r="AO400" i="4"/>
  <c r="AT400" i="4"/>
  <c r="AV400" i="4" s="1"/>
  <c r="AX400" i="4"/>
  <c r="AL401" i="4"/>
  <c r="AM401" i="4"/>
  <c r="AN401" i="4"/>
  <c r="AO401" i="4"/>
  <c r="AT401" i="4"/>
  <c r="AW401" i="4" s="1"/>
  <c r="AX401" i="4"/>
  <c r="AZ401" i="4" s="1"/>
  <c r="AL402" i="4"/>
  <c r="AM402" i="4"/>
  <c r="AN402" i="4"/>
  <c r="AO402" i="4"/>
  <c r="AT402" i="4"/>
  <c r="AV402" i="4" s="1"/>
  <c r="AW402" i="4"/>
  <c r="AX402" i="4"/>
  <c r="AY402" i="4"/>
  <c r="AL403" i="4"/>
  <c r="AM403" i="4"/>
  <c r="AN403" i="4"/>
  <c r="AO403" i="4"/>
  <c r="AT403" i="4"/>
  <c r="AX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AL412" i="4"/>
  <c r="AM412" i="4"/>
  <c r="AN412" i="4"/>
  <c r="AO412" i="4"/>
  <c r="AT412" i="4"/>
  <c r="AX412" i="4"/>
  <c r="AL413" i="4"/>
  <c r="AM413" i="4"/>
  <c r="AN413" i="4"/>
  <c r="AO413" i="4"/>
  <c r="AT413" i="4"/>
  <c r="AU413" i="4" s="1"/>
  <c r="AV413" i="4"/>
  <c r="AW413" i="4"/>
  <c r="AX413" i="4"/>
  <c r="AZ413" i="4" s="1"/>
  <c r="AL414" i="4"/>
  <c r="AM414" i="4"/>
  <c r="AN414" i="4"/>
  <c r="AO414" i="4"/>
  <c r="AT414" i="4"/>
  <c r="AV414" i="4"/>
  <c r="AX414" i="4"/>
  <c r="AZ414" i="4" s="1"/>
  <c r="AL415" i="4"/>
  <c r="AM415" i="4"/>
  <c r="AN415" i="4"/>
  <c r="AO415" i="4"/>
  <c r="AT415" i="4"/>
  <c r="AX415" i="4"/>
  <c r="AL416" i="4"/>
  <c r="AM416" i="4"/>
  <c r="AN416" i="4"/>
  <c r="AO416" i="4"/>
  <c r="AT416" i="4"/>
  <c r="AX416" i="4"/>
  <c r="AZ416" i="4" s="1"/>
  <c r="AY416" i="4"/>
  <c r="BA416" i="4"/>
  <c r="AL417" i="4"/>
  <c r="AM417" i="4"/>
  <c r="AN417" i="4"/>
  <c r="AO417" i="4"/>
  <c r="AT417" i="4"/>
  <c r="AX417" i="4"/>
  <c r="AZ417" i="4" s="1"/>
  <c r="BA417" i="4"/>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U421" i="4" s="1"/>
  <c r="AV421" i="4"/>
  <c r="AW421" i="4"/>
  <c r="AX421" i="4"/>
  <c r="AL422" i="4"/>
  <c r="AM422" i="4"/>
  <c r="AN422" i="4"/>
  <c r="AO422" i="4"/>
  <c r="AT422" i="4"/>
  <c r="AX422" i="4"/>
  <c r="AY422" i="4"/>
  <c r="AL423" i="4"/>
  <c r="AM423" i="4"/>
  <c r="AN423" i="4"/>
  <c r="AO423" i="4"/>
  <c r="AT423" i="4"/>
  <c r="AV423" i="4" s="1"/>
  <c r="AX423" i="4"/>
  <c r="AL424" i="4"/>
  <c r="AM424" i="4"/>
  <c r="AN424" i="4"/>
  <c r="AO424" i="4"/>
  <c r="AT424" i="4"/>
  <c r="AU424" i="4" s="1"/>
  <c r="AW424" i="4"/>
  <c r="AX424" i="4"/>
  <c r="AL425" i="4"/>
  <c r="AM425" i="4"/>
  <c r="AN425" i="4"/>
  <c r="AO425" i="4"/>
  <c r="AT425" i="4"/>
  <c r="AV425" i="4"/>
  <c r="AX425" i="4"/>
  <c r="AZ425" i="4" s="1"/>
  <c r="BA425" i="4"/>
  <c r="AL426" i="4"/>
  <c r="AM426" i="4"/>
  <c r="AN426" i="4"/>
  <c r="AO426" i="4"/>
  <c r="AT426" i="4"/>
  <c r="AU426" i="4" s="1"/>
  <c r="AV426" i="4"/>
  <c r="AX426" i="4"/>
  <c r="AZ426" i="4" s="1"/>
  <c r="AY426" i="4"/>
  <c r="BA426" i="4"/>
  <c r="AL427" i="4"/>
  <c r="AM427" i="4"/>
  <c r="AN427" i="4"/>
  <c r="AO427" i="4"/>
  <c r="AT427" i="4"/>
  <c r="AX427" i="4"/>
  <c r="AY427" i="4"/>
  <c r="AL428" i="4"/>
  <c r="AM428" i="4"/>
  <c r="AN428" i="4"/>
  <c r="AO428" i="4"/>
  <c r="AT428" i="4"/>
  <c r="AW428" i="4"/>
  <c r="AX428" i="4"/>
  <c r="AL429" i="4"/>
  <c r="AM429" i="4"/>
  <c r="AN429" i="4"/>
  <c r="AO429" i="4"/>
  <c r="AT429" i="4"/>
  <c r="AU429" i="4" s="1"/>
  <c r="AV429" i="4"/>
  <c r="AW429" i="4"/>
  <c r="AX429" i="4"/>
  <c r="AZ429" i="4" s="1"/>
  <c r="AY429" i="4"/>
  <c r="BA429" i="4"/>
  <c r="AL430" i="4"/>
  <c r="AM430" i="4"/>
  <c r="AN430" i="4"/>
  <c r="AO430" i="4"/>
  <c r="AT430" i="4"/>
  <c r="AX430" i="4"/>
  <c r="AZ430" i="4" s="1"/>
  <c r="AY430" i="4"/>
  <c r="BA430" i="4"/>
  <c r="AL431" i="4"/>
  <c r="AM431" i="4"/>
  <c r="AN431" i="4"/>
  <c r="AO431" i="4"/>
  <c r="AT431" i="4"/>
  <c r="AU431" i="4" s="1"/>
  <c r="AV431" i="4"/>
  <c r="AX431" i="4"/>
  <c r="AL432" i="4"/>
  <c r="AM432" i="4"/>
  <c r="AN432" i="4"/>
  <c r="AO432" i="4"/>
  <c r="AT432" i="4"/>
  <c r="AU432" i="4" s="1"/>
  <c r="AW432" i="4"/>
  <c r="AX432" i="4"/>
  <c r="AY432" i="4"/>
  <c r="AL433" i="4"/>
  <c r="AM433" i="4"/>
  <c r="AN433" i="4"/>
  <c r="AO433" i="4"/>
  <c r="AT433" i="4"/>
  <c r="AU433" i="4" s="1"/>
  <c r="AV433" i="4"/>
  <c r="AX433" i="4"/>
  <c r="AZ433" i="4" s="1"/>
  <c r="BA433" i="4"/>
  <c r="AL434" i="4"/>
  <c r="AM434" i="4"/>
  <c r="AN434" i="4"/>
  <c r="AO434" i="4"/>
  <c r="AT434" i="4"/>
  <c r="AU434" i="4" s="1"/>
  <c r="AV434" i="4"/>
  <c r="AW434" i="4"/>
  <c r="AX434" i="4"/>
  <c r="AL435" i="4"/>
  <c r="AM435" i="4"/>
  <c r="AN435" i="4"/>
  <c r="AO435" i="4"/>
  <c r="AT435" i="4"/>
  <c r="AX435" i="4"/>
  <c r="AZ435" i="4" s="1"/>
  <c r="AY435" i="4"/>
  <c r="AL436" i="4"/>
  <c r="AM436" i="4"/>
  <c r="AN436" i="4"/>
  <c r="AO436" i="4"/>
  <c r="AT436" i="4"/>
  <c r="AW436" i="4" s="1"/>
  <c r="AX436" i="4"/>
  <c r="AL437" i="4"/>
  <c r="AM437" i="4"/>
  <c r="AN437" i="4"/>
  <c r="AO437" i="4"/>
  <c r="AT437" i="4"/>
  <c r="AX437" i="4"/>
  <c r="AY437" i="4"/>
  <c r="AL438" i="4"/>
  <c r="AM438" i="4"/>
  <c r="AN438" i="4"/>
  <c r="AO438" i="4"/>
  <c r="AT438" i="4"/>
  <c r="AV438" i="4"/>
  <c r="AX438" i="4"/>
  <c r="AZ438" i="4" s="1"/>
  <c r="AY438" i="4"/>
  <c r="BA438" i="4"/>
  <c r="AL439" i="4"/>
  <c r="AM439" i="4"/>
  <c r="AN439" i="4"/>
  <c r="AO439" i="4"/>
  <c r="AT439" i="4"/>
  <c r="AU439" i="4" s="1"/>
  <c r="AV439" i="4"/>
  <c r="AW439" i="4"/>
  <c r="AX439" i="4"/>
  <c r="AY439" i="4"/>
  <c r="AL440" i="4"/>
  <c r="AM440" i="4"/>
  <c r="AN440" i="4"/>
  <c r="AO440" i="4"/>
  <c r="AT440" i="4"/>
  <c r="AU440" i="4" s="1"/>
  <c r="AW440" i="4"/>
  <c r="AX440" i="4"/>
  <c r="AY440" i="4" s="1"/>
  <c r="AL441" i="4"/>
  <c r="AM441" i="4"/>
  <c r="AN441" i="4"/>
  <c r="AO441" i="4"/>
  <c r="AT441" i="4"/>
  <c r="AU441" i="4" s="1"/>
  <c r="AV441" i="4"/>
  <c r="AW441" i="4"/>
  <c r="AX441" i="4"/>
  <c r="AZ441" i="4" s="1"/>
  <c r="BA441" i="4"/>
  <c r="AL442" i="4"/>
  <c r="AM442" i="4"/>
  <c r="AN442" i="4"/>
  <c r="AO442" i="4"/>
  <c r="AT442" i="4"/>
  <c r="AX442" i="4"/>
  <c r="BA442" i="4"/>
  <c r="AL443" i="4"/>
  <c r="AM443" i="4"/>
  <c r="AN443" i="4"/>
  <c r="AO443" i="4"/>
  <c r="AT443" i="4"/>
  <c r="AX443" i="4"/>
  <c r="AZ443" i="4" s="1"/>
  <c r="AY443" i="4"/>
  <c r="BA443" i="4"/>
  <c r="AL444" i="4"/>
  <c r="AM444" i="4"/>
  <c r="AN444" i="4"/>
  <c r="AO444" i="4"/>
  <c r="AT444" i="4"/>
  <c r="AX444" i="4"/>
  <c r="AL445" i="4"/>
  <c r="AM445" i="4"/>
  <c r="AN445" i="4"/>
  <c r="AO445" i="4"/>
  <c r="AT445" i="4"/>
  <c r="AX445" i="4"/>
  <c r="AY445" i="4" s="1"/>
  <c r="AL446" i="4"/>
  <c r="AM446" i="4"/>
  <c r="AN446" i="4"/>
  <c r="AO446" i="4"/>
  <c r="AT446" i="4"/>
  <c r="AV446" i="4" s="1"/>
  <c r="AX446" i="4"/>
  <c r="AZ446" i="4" s="1"/>
  <c r="AY446" i="4"/>
  <c r="BA446" i="4"/>
  <c r="AL447" i="4"/>
  <c r="AM447" i="4"/>
  <c r="AN447" i="4"/>
  <c r="AO447" i="4"/>
  <c r="AT447" i="4"/>
  <c r="AX447" i="4"/>
  <c r="AL448" i="4"/>
  <c r="AM448" i="4"/>
  <c r="AN448" i="4"/>
  <c r="AO448" i="4"/>
  <c r="AT448" i="4"/>
  <c r="AU448" i="4" s="1"/>
  <c r="AW448" i="4"/>
  <c r="AX448" i="4"/>
  <c r="AZ448" i="4" s="1"/>
  <c r="AY448" i="4"/>
  <c r="BA448" i="4"/>
  <c r="AL449" i="4"/>
  <c r="AM449" i="4"/>
  <c r="AN449" i="4"/>
  <c r="AO449" i="4"/>
  <c r="AT449" i="4"/>
  <c r="AX449" i="4"/>
  <c r="AZ449" i="4" s="1"/>
  <c r="BA449" i="4"/>
  <c r="AL450" i="4"/>
  <c r="AM450" i="4"/>
  <c r="AN450" i="4"/>
  <c r="AO450" i="4"/>
  <c r="AT450" i="4"/>
  <c r="AX450" i="4"/>
  <c r="BA450" i="4"/>
  <c r="AL451" i="4"/>
  <c r="AM451" i="4"/>
  <c r="AN451" i="4"/>
  <c r="AO451" i="4"/>
  <c r="AT451" i="4"/>
  <c r="AX451" i="4"/>
  <c r="BA451" i="4" s="1"/>
  <c r="AL452" i="4"/>
  <c r="AM452" i="4"/>
  <c r="AN452" i="4"/>
  <c r="AO452" i="4"/>
  <c r="AT452" i="4"/>
  <c r="AX452" i="4"/>
  <c r="AL453" i="4"/>
  <c r="AM453" i="4"/>
  <c r="AN453" i="4"/>
  <c r="AO453" i="4"/>
  <c r="AT453" i="4"/>
  <c r="AU453" i="4" s="1"/>
  <c r="AV453" i="4"/>
  <c r="AW453" i="4"/>
  <c r="AX453" i="4"/>
  <c r="AY453" i="4"/>
  <c r="AL454" i="4"/>
  <c r="AM454" i="4"/>
  <c r="AN454" i="4"/>
  <c r="AO454" i="4"/>
  <c r="AT454" i="4"/>
  <c r="AV454" i="4" s="1"/>
  <c r="AX454" i="4"/>
  <c r="AL455" i="4"/>
  <c r="AM455" i="4"/>
  <c r="AN455" i="4"/>
  <c r="AO455" i="4"/>
  <c r="AT455" i="4"/>
  <c r="AU455" i="4" s="1"/>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c r="AX458" i="4"/>
  <c r="AZ458" i="4" s="1"/>
  <c r="AY458" i="4"/>
  <c r="AL459" i="4"/>
  <c r="AM459" i="4"/>
  <c r="AN459" i="4"/>
  <c r="AO459" i="4"/>
  <c r="AT459" i="4"/>
  <c r="AX459" i="4"/>
  <c r="BA459" i="4"/>
  <c r="AL460" i="4"/>
  <c r="AM460" i="4"/>
  <c r="AN460" i="4"/>
  <c r="AO460" i="4"/>
  <c r="AT460" i="4"/>
  <c r="AU460" i="4" s="1"/>
  <c r="AV460" i="4"/>
  <c r="AW460" i="4"/>
  <c r="AX460" i="4"/>
  <c r="AL461" i="4"/>
  <c r="AM461" i="4"/>
  <c r="AN461" i="4"/>
  <c r="AO461" i="4"/>
  <c r="AT461" i="4"/>
  <c r="AU461" i="4" s="1"/>
  <c r="AV461" i="4"/>
  <c r="AW461" i="4"/>
  <c r="AX461" i="4"/>
  <c r="AY461" i="4" s="1"/>
  <c r="AL462" i="4"/>
  <c r="AM462" i="4"/>
  <c r="AN462" i="4"/>
  <c r="AO462" i="4"/>
  <c r="AT462" i="4"/>
  <c r="AX462" i="4"/>
  <c r="AY462" i="4"/>
  <c r="AL463" i="4"/>
  <c r="AM463" i="4"/>
  <c r="AN463" i="4"/>
  <c r="AO463" i="4"/>
  <c r="AT463" i="4"/>
  <c r="AX463" i="4"/>
  <c r="BA463" i="4" s="1"/>
  <c r="AL464" i="4"/>
  <c r="AM464" i="4"/>
  <c r="AN464" i="4"/>
  <c r="AO464" i="4"/>
  <c r="AT464" i="4"/>
  <c r="AW464" i="4" s="1"/>
  <c r="AU464" i="4"/>
  <c r="AV464" i="4"/>
  <c r="AX464" i="4"/>
  <c r="AL465" i="4"/>
  <c r="AM465" i="4"/>
  <c r="AN465" i="4"/>
  <c r="AO465" i="4"/>
  <c r="AT465" i="4"/>
  <c r="AW465" i="4" s="1"/>
  <c r="AX465" i="4"/>
  <c r="BA465" i="4"/>
  <c r="AL466" i="4"/>
  <c r="AM466" i="4"/>
  <c r="AN466" i="4"/>
  <c r="AO466" i="4"/>
  <c r="AT466" i="4"/>
  <c r="AU466" i="4" s="1"/>
  <c r="AV466" i="4"/>
  <c r="AW466" i="4"/>
  <c r="AX466" i="4"/>
  <c r="AL467" i="4"/>
  <c r="AM467" i="4"/>
  <c r="AN467" i="4"/>
  <c r="AO467" i="4"/>
  <c r="AT467" i="4"/>
  <c r="AX467" i="4"/>
  <c r="BA467" i="4"/>
  <c r="AL468" i="4"/>
  <c r="AM468" i="4"/>
  <c r="AN468" i="4"/>
  <c r="AO468" i="4"/>
  <c r="AT468" i="4"/>
  <c r="AV468" i="4"/>
  <c r="AX468" i="4"/>
  <c r="BA468" i="4"/>
  <c r="AL469" i="4"/>
  <c r="AM469" i="4"/>
  <c r="AN469" i="4"/>
  <c r="AO469" i="4"/>
  <c r="AT469" i="4"/>
  <c r="AV469" i="4" s="1"/>
  <c r="AU469" i="4"/>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W476" i="4"/>
  <c r="AX476" i="4"/>
  <c r="BA476" i="4" s="1"/>
  <c r="AL477" i="4"/>
  <c r="AM477" i="4"/>
  <c r="AN477" i="4"/>
  <c r="AO477" i="4"/>
  <c r="AT477" i="4"/>
  <c r="AX477" i="4"/>
  <c r="BA477" i="4"/>
  <c r="AL478" i="4"/>
  <c r="AM478" i="4"/>
  <c r="AN478" i="4"/>
  <c r="AO478" i="4"/>
  <c r="AT478" i="4"/>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s="1"/>
  <c r="AX481" i="4"/>
  <c r="BA481" i="4" s="1"/>
  <c r="AL482" i="4"/>
  <c r="AM482" i="4"/>
  <c r="AN482" i="4"/>
  <c r="AO482" i="4"/>
  <c r="AT482" i="4"/>
  <c r="AV482" i="4" s="1"/>
  <c r="AU482" i="4"/>
  <c r="AW482" i="4"/>
  <c r="AX482" i="4"/>
  <c r="BA482" i="4" s="1"/>
  <c r="AL483" i="4"/>
  <c r="AM483" i="4"/>
  <c r="AN483" i="4"/>
  <c r="AO483" i="4"/>
  <c r="AT483" i="4"/>
  <c r="AV483" i="4" s="1"/>
  <c r="AW483" i="4"/>
  <c r="AX483" i="4"/>
  <c r="BA483" i="4" s="1"/>
  <c r="AL484" i="4"/>
  <c r="AM484" i="4"/>
  <c r="AN484" i="4"/>
  <c r="AO484" i="4"/>
  <c r="AT484" i="4"/>
  <c r="AU484" i="4" s="1"/>
  <c r="AW484" i="4"/>
  <c r="AX484" i="4"/>
  <c r="AL485" i="4"/>
  <c r="AM485" i="4"/>
  <c r="AN485" i="4"/>
  <c r="AO485" i="4"/>
  <c r="AT485" i="4"/>
  <c r="AX485" i="4"/>
  <c r="BA485" i="4" s="1"/>
  <c r="AL486" i="4"/>
  <c r="AM486" i="4"/>
  <c r="AN486" i="4"/>
  <c r="AO486" i="4"/>
  <c r="AT486" i="4"/>
  <c r="AX486" i="4"/>
  <c r="BA486" i="4"/>
  <c r="AL487" i="4"/>
  <c r="AM487" i="4"/>
  <c r="AN487" i="4"/>
  <c r="AO487" i="4"/>
  <c r="AT487" i="4"/>
  <c r="AV487" i="4" s="1"/>
  <c r="AW487" i="4"/>
  <c r="AX487" i="4"/>
  <c r="AL488" i="4"/>
  <c r="AM488" i="4"/>
  <c r="AN488" i="4"/>
  <c r="AO488" i="4"/>
  <c r="AT488" i="4"/>
  <c r="AV488" i="4" s="1"/>
  <c r="AW488" i="4"/>
  <c r="AX488" i="4"/>
  <c r="AL489" i="4"/>
  <c r="AM489" i="4"/>
  <c r="AN489" i="4"/>
  <c r="AO489" i="4"/>
  <c r="AT489" i="4"/>
  <c r="AW489" i="4" s="1"/>
  <c r="AX489" i="4"/>
  <c r="BA489" i="4" s="1"/>
  <c r="AL490" i="4"/>
  <c r="AM490" i="4"/>
  <c r="AN490" i="4"/>
  <c r="AO490" i="4"/>
  <c r="AT490" i="4"/>
  <c r="AU490" i="4"/>
  <c r="AX490" i="4"/>
  <c r="BA490" i="4" s="1"/>
  <c r="AL491" i="4"/>
  <c r="AM491" i="4"/>
  <c r="AN491" i="4"/>
  <c r="AO491" i="4"/>
  <c r="AT491" i="4"/>
  <c r="AV491" i="4" s="1"/>
  <c r="AU491" i="4"/>
  <c r="AW491" i="4"/>
  <c r="AX491" i="4"/>
  <c r="BA491" i="4"/>
  <c r="AL492" i="4"/>
  <c r="AM492" i="4"/>
  <c r="AN492" i="4"/>
  <c r="AO492" i="4"/>
  <c r="AT492" i="4"/>
  <c r="AU492" i="4" s="1"/>
  <c r="AW492" i="4"/>
  <c r="AX492" i="4"/>
  <c r="AL493" i="4"/>
  <c r="AM493" i="4"/>
  <c r="AN493" i="4"/>
  <c r="AO493" i="4"/>
  <c r="AT493" i="4"/>
  <c r="AX493" i="4"/>
  <c r="AL494" i="4"/>
  <c r="AM494" i="4"/>
  <c r="AN494" i="4"/>
  <c r="AO494" i="4"/>
  <c r="AT494" i="4"/>
  <c r="AU494" i="4" s="1"/>
  <c r="AX494" i="4"/>
  <c r="BA494" i="4"/>
  <c r="AL495" i="4"/>
  <c r="AM495" i="4"/>
  <c r="AN495" i="4"/>
  <c r="AO495" i="4"/>
  <c r="AT495" i="4"/>
  <c r="AX495" i="4"/>
  <c r="BA495" i="4"/>
  <c r="AL496" i="4"/>
  <c r="AM496" i="4"/>
  <c r="AN496" i="4"/>
  <c r="AO496" i="4"/>
  <c r="AT496" i="4"/>
  <c r="AX496" i="4"/>
  <c r="AL497" i="4"/>
  <c r="AM497" i="4"/>
  <c r="AN497" i="4"/>
  <c r="AO497" i="4"/>
  <c r="AT497" i="4"/>
  <c r="AW497" i="4" s="1"/>
  <c r="AX497" i="4"/>
  <c r="BA497" i="4"/>
  <c r="AL498" i="4"/>
  <c r="AM498" i="4"/>
  <c r="AN498" i="4"/>
  <c r="AO498" i="4"/>
  <c r="AT498" i="4"/>
  <c r="AU498" i="4" s="1"/>
  <c r="AV498" i="4"/>
  <c r="AW498" i="4"/>
  <c r="AX498" i="4"/>
  <c r="BA498" i="4"/>
  <c r="AL499" i="4"/>
  <c r="AM499" i="4"/>
  <c r="AN499" i="4"/>
  <c r="AO499" i="4"/>
  <c r="AT499" i="4"/>
  <c r="AV499" i="4" s="1"/>
  <c r="AU499" i="4"/>
  <c r="AW499" i="4"/>
  <c r="AX499" i="4"/>
  <c r="BA499" i="4" s="1"/>
  <c r="AL500" i="4"/>
  <c r="AM500" i="4"/>
  <c r="AN500" i="4"/>
  <c r="AO500" i="4"/>
  <c r="AT500" i="4"/>
  <c r="AX500" i="4"/>
  <c r="BA500" i="4"/>
  <c r="AL501" i="4"/>
  <c r="AM501" i="4"/>
  <c r="AN501" i="4"/>
  <c r="AO501" i="4"/>
  <c r="AT501" i="4"/>
  <c r="AV501" i="4" s="1"/>
  <c r="AU501" i="4"/>
  <c r="AW501" i="4"/>
  <c r="AX501" i="4"/>
  <c r="BA501" i="4" s="1"/>
  <c r="AL502" i="4"/>
  <c r="AM502" i="4"/>
  <c r="AN502" i="4"/>
  <c r="AO502" i="4"/>
  <c r="AT502" i="4"/>
  <c r="AX502" i="4"/>
  <c r="AY502" i="4"/>
  <c r="AL503" i="4"/>
  <c r="AM503" i="4"/>
  <c r="AN503" i="4"/>
  <c r="AO503" i="4"/>
  <c r="AT503" i="4"/>
  <c r="AW503" i="4"/>
  <c r="AX503" i="4"/>
  <c r="AL504" i="4"/>
  <c r="AM504" i="4"/>
  <c r="AN504" i="4"/>
  <c r="AO504" i="4"/>
  <c r="AT504" i="4"/>
  <c r="AX504" i="4"/>
  <c r="AL505" i="4"/>
  <c r="AM505" i="4"/>
  <c r="AN505" i="4"/>
  <c r="AO505" i="4"/>
  <c r="AT505" i="4"/>
  <c r="AX505" i="4"/>
  <c r="AZ505" i="4" s="1"/>
  <c r="AL506" i="4"/>
  <c r="AM506" i="4"/>
  <c r="AN506" i="4"/>
  <c r="AO506" i="4"/>
  <c r="AT506" i="4"/>
  <c r="AU506" i="4" s="1"/>
  <c r="AX506" i="4"/>
  <c r="AZ506" i="4" s="1"/>
  <c r="BA506" i="4"/>
  <c r="AL507" i="4"/>
  <c r="AM507" i="4"/>
  <c r="AN507" i="4"/>
  <c r="AO507" i="4"/>
  <c r="AT507" i="4"/>
  <c r="AX507" i="4"/>
  <c r="BA507" i="4" s="1"/>
  <c r="AL508" i="4"/>
  <c r="AM508" i="4"/>
  <c r="AN508" i="4"/>
  <c r="AO508" i="4"/>
  <c r="AT508" i="4"/>
  <c r="AX508" i="4"/>
  <c r="AL509" i="4"/>
  <c r="AM509" i="4"/>
  <c r="AN509" i="4"/>
  <c r="AO509" i="4"/>
  <c r="AT509" i="4"/>
  <c r="AW509" i="4" s="1"/>
  <c r="AU509" i="4"/>
  <c r="AX509" i="4"/>
  <c r="AY509" i="4" s="1"/>
  <c r="AL510" i="4"/>
  <c r="AM510" i="4"/>
  <c r="AN510" i="4"/>
  <c r="AO510" i="4"/>
  <c r="AT510" i="4"/>
  <c r="AU510" i="4" s="1"/>
  <c r="AX510" i="4"/>
  <c r="AL511" i="4"/>
  <c r="AM511" i="4"/>
  <c r="AN511" i="4"/>
  <c r="AO511" i="4"/>
  <c r="AT511" i="4"/>
  <c r="AU511" i="4"/>
  <c r="AV511" i="4"/>
  <c r="AW511" i="4"/>
  <c r="AX511" i="4"/>
  <c r="AZ511" i="4" s="1"/>
  <c r="BA511" i="4"/>
  <c r="AL512" i="4"/>
  <c r="AM512" i="4"/>
  <c r="AN512" i="4"/>
  <c r="AO512" i="4"/>
  <c r="AT512" i="4"/>
  <c r="AW512" i="4" s="1"/>
  <c r="AX512" i="4"/>
  <c r="AL513" i="4"/>
  <c r="AM513" i="4"/>
  <c r="AN513" i="4"/>
  <c r="AO513" i="4"/>
  <c r="AT513" i="4"/>
  <c r="AW513" i="4" s="1"/>
  <c r="AU513" i="4"/>
  <c r="AX513" i="4"/>
  <c r="AL514" i="4"/>
  <c r="AM514" i="4"/>
  <c r="AN514" i="4"/>
  <c r="AO514" i="4"/>
  <c r="AT514" i="4"/>
  <c r="AU514" i="4"/>
  <c r="AX514" i="4"/>
  <c r="AL515" i="4"/>
  <c r="AM515" i="4"/>
  <c r="AN515" i="4"/>
  <c r="AO515" i="4"/>
  <c r="AT515" i="4"/>
  <c r="AU515" i="4"/>
  <c r="AX515" i="4"/>
  <c r="AZ515" i="4" s="1"/>
  <c r="BA515" i="4"/>
  <c r="AL516" i="4"/>
  <c r="AM516" i="4"/>
  <c r="AN516" i="4"/>
  <c r="AO516" i="4"/>
  <c r="AT516" i="4"/>
  <c r="AW516" i="4"/>
  <c r="AX516" i="4"/>
  <c r="AL517" i="4"/>
  <c r="AM517" i="4"/>
  <c r="AN517" i="4"/>
  <c r="AO517" i="4"/>
  <c r="AT517" i="4"/>
  <c r="AW517" i="4" s="1"/>
  <c r="AX517" i="4"/>
  <c r="AZ517" i="4" s="1"/>
  <c r="BA517" i="4"/>
  <c r="AL518" i="4"/>
  <c r="AM518" i="4"/>
  <c r="AN518" i="4"/>
  <c r="AO518" i="4"/>
  <c r="AT518" i="4"/>
  <c r="AU518" i="4" s="1"/>
  <c r="AV518" i="4"/>
  <c r="AX518" i="4"/>
  <c r="AL519" i="4"/>
  <c r="AM519" i="4"/>
  <c r="AN519" i="4"/>
  <c r="AO519" i="4"/>
  <c r="AT519" i="4"/>
  <c r="AU519" i="4" s="1"/>
  <c r="AV519" i="4"/>
  <c r="AW519" i="4"/>
  <c r="AX519" i="4"/>
  <c r="AZ519" i="4" s="1"/>
  <c r="AY519" i="4"/>
  <c r="BA519" i="4"/>
  <c r="AL520" i="4"/>
  <c r="AM520" i="4"/>
  <c r="AN520" i="4"/>
  <c r="AO520" i="4"/>
  <c r="AT520" i="4"/>
  <c r="AW520" i="4" s="1"/>
  <c r="AX520" i="4"/>
  <c r="AL521" i="4"/>
  <c r="AM521" i="4"/>
  <c r="AN521" i="4"/>
  <c r="AO521" i="4"/>
  <c r="AT521" i="4"/>
  <c r="AW521" i="4" s="1"/>
  <c r="AU521" i="4"/>
  <c r="AX521" i="4"/>
  <c r="AZ521" i="4" s="1"/>
  <c r="AY521" i="4"/>
  <c r="BA521" i="4"/>
  <c r="AL522" i="4"/>
  <c r="AM522" i="4"/>
  <c r="AN522" i="4"/>
  <c r="AO522" i="4"/>
  <c r="AT522" i="4"/>
  <c r="AW522" i="4" s="1"/>
  <c r="AX522" i="4"/>
  <c r="AL523" i="4"/>
  <c r="AM523" i="4"/>
  <c r="AN523" i="4"/>
  <c r="AO523" i="4"/>
  <c r="AT523" i="4"/>
  <c r="AU523" i="4" s="1"/>
  <c r="AV523" i="4"/>
  <c r="AW523" i="4"/>
  <c r="AX523" i="4"/>
  <c r="AZ523" i="4" s="1"/>
  <c r="AY523" i="4"/>
  <c r="BA523" i="4"/>
  <c r="AL524" i="4"/>
  <c r="AM524" i="4"/>
  <c r="AN524" i="4"/>
  <c r="AO524" i="4"/>
  <c r="AT524" i="4"/>
  <c r="AX524" i="4"/>
  <c r="AL525" i="4"/>
  <c r="AM525" i="4"/>
  <c r="AN525" i="4"/>
  <c r="AO525" i="4"/>
  <c r="AT525" i="4"/>
  <c r="AW525" i="4" s="1"/>
  <c r="AU525" i="4"/>
  <c r="AX525" i="4"/>
  <c r="AZ525" i="4" s="1"/>
  <c r="AY525" i="4"/>
  <c r="BA525" i="4"/>
  <c r="AL526" i="4"/>
  <c r="AM526" i="4"/>
  <c r="AN526" i="4"/>
  <c r="AO526" i="4"/>
  <c r="AT526" i="4"/>
  <c r="AU526" i="4" s="1"/>
  <c r="AX526" i="4"/>
  <c r="AL527" i="4"/>
  <c r="AM527" i="4"/>
  <c r="AN527" i="4"/>
  <c r="AO527" i="4"/>
  <c r="AT527" i="4"/>
  <c r="AU527" i="4"/>
  <c r="AV527" i="4"/>
  <c r="AW527" i="4"/>
  <c r="AX527" i="4"/>
  <c r="AL528" i="4"/>
  <c r="AM528" i="4"/>
  <c r="AN528" i="4"/>
  <c r="AO528" i="4"/>
  <c r="AT528" i="4"/>
  <c r="AW528" i="4" s="1"/>
  <c r="AX528" i="4"/>
  <c r="AL529" i="4"/>
  <c r="AM529" i="4"/>
  <c r="AN529" i="4"/>
  <c r="AO529" i="4"/>
  <c r="AT529" i="4"/>
  <c r="AW529" i="4" s="1"/>
  <c r="AX529" i="4"/>
  <c r="AZ529" i="4" s="1"/>
  <c r="AY529" i="4"/>
  <c r="BA529" i="4"/>
  <c r="AL530" i="4"/>
  <c r="AM530" i="4"/>
  <c r="AN530" i="4"/>
  <c r="AO530" i="4"/>
  <c r="AT530" i="4"/>
  <c r="AU530" i="4"/>
  <c r="AX530" i="4"/>
  <c r="AL531" i="4"/>
  <c r="AM531" i="4"/>
  <c r="AN531" i="4"/>
  <c r="AO531" i="4"/>
  <c r="AT531" i="4"/>
  <c r="AU531" i="4" s="1"/>
  <c r="AV531" i="4"/>
  <c r="AW531" i="4"/>
  <c r="AX531" i="4"/>
  <c r="AY531" i="4"/>
  <c r="AL532" i="4"/>
  <c r="AM532" i="4"/>
  <c r="AN532" i="4"/>
  <c r="AO532" i="4"/>
  <c r="AT532" i="4"/>
  <c r="AW532" i="4" s="1"/>
  <c r="AX532" i="4"/>
  <c r="AL533" i="4"/>
  <c r="AM533" i="4"/>
  <c r="AN533" i="4"/>
  <c r="AO533" i="4"/>
  <c r="AT533" i="4"/>
  <c r="AW533" i="4" s="1"/>
  <c r="AU533" i="4"/>
  <c r="AX533" i="4"/>
  <c r="AY533" i="4" s="1"/>
  <c r="AL534" i="4"/>
  <c r="AM534" i="4"/>
  <c r="AN534" i="4"/>
  <c r="AO534" i="4"/>
  <c r="AT534" i="4"/>
  <c r="AU534" i="4" s="1"/>
  <c r="AX534" i="4"/>
  <c r="AL535" i="4"/>
  <c r="AM535" i="4"/>
  <c r="AN535" i="4"/>
  <c r="AO535" i="4"/>
  <c r="AT535" i="4"/>
  <c r="AU535" i="4"/>
  <c r="AV535" i="4"/>
  <c r="AW535" i="4"/>
  <c r="AX535" i="4"/>
  <c r="AZ535" i="4" s="1"/>
  <c r="BA535" i="4"/>
  <c r="AL536" i="4"/>
  <c r="AM536" i="4"/>
  <c r="AN536" i="4"/>
  <c r="AO536" i="4"/>
  <c r="AT536" i="4"/>
  <c r="AW536" i="4" s="1"/>
  <c r="AX536" i="4"/>
  <c r="AL537" i="4"/>
  <c r="AM537" i="4"/>
  <c r="AN537" i="4"/>
  <c r="AO537" i="4"/>
  <c r="AT537" i="4"/>
  <c r="AW537" i="4" s="1"/>
  <c r="AU537" i="4"/>
  <c r="AX537" i="4"/>
  <c r="AL538" i="4"/>
  <c r="AM538" i="4"/>
  <c r="AN538" i="4"/>
  <c r="AO538" i="4"/>
  <c r="AT538" i="4"/>
  <c r="AU538" i="4"/>
  <c r="AX538" i="4"/>
  <c r="AY538" i="4" s="1"/>
  <c r="BA538" i="4"/>
  <c r="AL539" i="4"/>
  <c r="AM539" i="4"/>
  <c r="AN539" i="4"/>
  <c r="AO539" i="4"/>
  <c r="AT539" i="4"/>
  <c r="AX539" i="4"/>
  <c r="AY539" i="4" s="1"/>
  <c r="BA539" i="4"/>
  <c r="AL540" i="4"/>
  <c r="AM540" i="4"/>
  <c r="AN540" i="4"/>
  <c r="AO540" i="4"/>
  <c r="AT540" i="4"/>
  <c r="AU540" i="4"/>
  <c r="AX540" i="4"/>
  <c r="AY540" i="4" s="1"/>
  <c r="AZ540" i="4"/>
  <c r="BA540" i="4"/>
  <c r="AL541" i="4"/>
  <c r="AM541" i="4"/>
  <c r="AN541" i="4"/>
  <c r="AO541" i="4"/>
  <c r="AT541" i="4"/>
  <c r="AU541" i="4" s="1"/>
  <c r="AX541" i="4"/>
  <c r="AY541" i="4" s="1"/>
  <c r="AZ541" i="4"/>
  <c r="BA541" i="4"/>
  <c r="AL542" i="4"/>
  <c r="AM542" i="4"/>
  <c r="AN542" i="4"/>
  <c r="AO542" i="4"/>
  <c r="AT542" i="4"/>
  <c r="AV542" i="4" s="1"/>
  <c r="AU542" i="4"/>
  <c r="AW542" i="4"/>
  <c r="AX542" i="4"/>
  <c r="AZ542" i="4" s="1"/>
  <c r="AL543" i="4"/>
  <c r="AM543" i="4"/>
  <c r="AN543" i="4"/>
  <c r="AO543" i="4"/>
  <c r="AT543" i="4"/>
  <c r="AW543" i="4" s="1"/>
  <c r="AU543" i="4"/>
  <c r="AX543" i="4"/>
  <c r="AY543" i="4" s="1"/>
  <c r="BA543" i="4"/>
  <c r="AL544" i="4"/>
  <c r="AM544" i="4"/>
  <c r="AN544" i="4"/>
  <c r="AO544" i="4"/>
  <c r="AT544" i="4"/>
  <c r="AX544" i="4"/>
  <c r="AY544" i="4" s="1"/>
  <c r="AZ544" i="4"/>
  <c r="BA544" i="4"/>
  <c r="AL545" i="4"/>
  <c r="AM545" i="4"/>
  <c r="AN545" i="4"/>
  <c r="AO545" i="4"/>
  <c r="AT545" i="4"/>
  <c r="AV545" i="4" s="1"/>
  <c r="AX545" i="4"/>
  <c r="AY545" i="4" s="1"/>
  <c r="AZ545" i="4"/>
  <c r="BA545" i="4"/>
  <c r="AL546" i="4"/>
  <c r="AM546" i="4"/>
  <c r="AN546" i="4"/>
  <c r="AO546" i="4"/>
  <c r="AT546" i="4"/>
  <c r="AU546" i="4"/>
  <c r="AV546" i="4"/>
  <c r="AW546" i="4"/>
  <c r="AX546" i="4"/>
  <c r="AL547" i="4"/>
  <c r="AM547" i="4"/>
  <c r="AN547" i="4"/>
  <c r="AO547" i="4"/>
  <c r="AT547" i="4"/>
  <c r="AU547" i="4" s="1"/>
  <c r="AX547" i="4"/>
  <c r="AY547" i="4" s="1"/>
  <c r="BA547" i="4"/>
  <c r="AL548" i="4"/>
  <c r="AM548" i="4"/>
  <c r="AN548" i="4"/>
  <c r="AO548" i="4"/>
  <c r="AT548" i="4"/>
  <c r="AX548" i="4"/>
  <c r="AY548" i="4" s="1"/>
  <c r="BA548" i="4"/>
  <c r="AL549" i="4"/>
  <c r="AM549" i="4"/>
  <c r="AN549" i="4"/>
  <c r="AO549" i="4"/>
  <c r="AT549" i="4"/>
  <c r="AX549" i="4"/>
  <c r="AY549" i="4" s="1"/>
  <c r="BA549" i="4"/>
  <c r="AL550" i="4"/>
  <c r="AM550" i="4"/>
  <c r="AN550" i="4"/>
  <c r="AO550" i="4"/>
  <c r="AT550" i="4"/>
  <c r="AV550" i="4" s="1"/>
  <c r="AU550" i="4"/>
  <c r="AW550" i="4"/>
  <c r="AX550" i="4"/>
  <c r="AY550" i="4" s="1"/>
  <c r="BA550" i="4"/>
  <c r="AL551" i="4"/>
  <c r="AM551" i="4"/>
  <c r="AN551" i="4"/>
  <c r="AO551" i="4"/>
  <c r="AT551" i="4"/>
  <c r="AW551" i="4" s="1"/>
  <c r="AU551" i="4"/>
  <c r="AX551" i="4"/>
  <c r="AY551" i="4" s="1"/>
  <c r="AZ551" i="4"/>
  <c r="BA551" i="4"/>
  <c r="AL552" i="4"/>
  <c r="AM552" i="4"/>
  <c r="AN552" i="4"/>
  <c r="AO552" i="4"/>
  <c r="AT552" i="4"/>
  <c r="AW552" i="4" s="1"/>
  <c r="AV552" i="4"/>
  <c r="AX552" i="4"/>
  <c r="AY552" i="4" s="1"/>
  <c r="BA552" i="4"/>
  <c r="AL553" i="4"/>
  <c r="AM553" i="4"/>
  <c r="AN553" i="4"/>
  <c r="AO553" i="4"/>
  <c r="AT553" i="4"/>
  <c r="AV553" i="4" s="1"/>
  <c r="AX553" i="4"/>
  <c r="AY553" i="4" s="1"/>
  <c r="AZ553" i="4"/>
  <c r="BA553" i="4"/>
  <c r="AL554" i="4"/>
  <c r="AM554" i="4"/>
  <c r="AN554" i="4"/>
  <c r="AO554" i="4"/>
  <c r="AT554" i="4"/>
  <c r="AU554" i="4" s="1"/>
  <c r="AV554" i="4"/>
  <c r="AW554" i="4"/>
  <c r="AX554" i="4"/>
  <c r="AY554" i="4" s="1"/>
  <c r="AZ554" i="4"/>
  <c r="AL555" i="4"/>
  <c r="AM555" i="4"/>
  <c r="AN555" i="4"/>
  <c r="AO555" i="4"/>
  <c r="AT555" i="4"/>
  <c r="AV555" i="4"/>
  <c r="AX555" i="4"/>
  <c r="AY555" i="4" s="1"/>
  <c r="AL556" i="4"/>
  <c r="AM556" i="4"/>
  <c r="AN556" i="4"/>
  <c r="AO556" i="4"/>
  <c r="AT556" i="4"/>
  <c r="AV556" i="4" s="1"/>
  <c r="AU556" i="4"/>
  <c r="AX556" i="4"/>
  <c r="AL557" i="4"/>
  <c r="AM557" i="4"/>
  <c r="AN557" i="4"/>
  <c r="AO557" i="4"/>
  <c r="AT557" i="4"/>
  <c r="AW557" i="4" s="1"/>
  <c r="AU557" i="4"/>
  <c r="AX557" i="4"/>
  <c r="AY557" i="4" s="1"/>
  <c r="BA557" i="4"/>
  <c r="AL558" i="4"/>
  <c r="AM558" i="4"/>
  <c r="AN558" i="4"/>
  <c r="AO558" i="4"/>
  <c r="AT558" i="4"/>
  <c r="AX558" i="4"/>
  <c r="AY558" i="4" s="1"/>
  <c r="BA558" i="4"/>
  <c r="AL559" i="4"/>
  <c r="AM559" i="4"/>
  <c r="AN559" i="4"/>
  <c r="AO559" i="4"/>
  <c r="AT559" i="4"/>
  <c r="AU559" i="4"/>
  <c r="AX559" i="4"/>
  <c r="AY559" i="4" s="1"/>
  <c r="AZ559" i="4"/>
  <c r="BA559" i="4"/>
  <c r="AL560" i="4"/>
  <c r="AM560" i="4"/>
  <c r="AN560" i="4"/>
  <c r="AO560" i="4"/>
  <c r="AT560" i="4"/>
  <c r="AU560" i="4" s="1"/>
  <c r="AV560" i="4"/>
  <c r="AX560" i="4"/>
  <c r="AZ560" i="4" s="1"/>
  <c r="AL561" i="4"/>
  <c r="AM561" i="4"/>
  <c r="AN561" i="4"/>
  <c r="AO561" i="4"/>
  <c r="AT561" i="4"/>
  <c r="AV561" i="4" s="1"/>
  <c r="AX561" i="4"/>
  <c r="AL562" i="4"/>
  <c r="AM562" i="4"/>
  <c r="AN562" i="4"/>
  <c r="AO562" i="4"/>
  <c r="AT562" i="4"/>
  <c r="AU562" i="4"/>
  <c r="AX562" i="4"/>
  <c r="AY562" i="4" s="1"/>
  <c r="AZ562" i="4"/>
  <c r="BA562" i="4"/>
  <c r="AL563" i="4"/>
  <c r="AM563" i="4"/>
  <c r="AN563" i="4"/>
  <c r="AO563" i="4"/>
  <c r="AT563" i="4"/>
  <c r="AU563" i="4" s="1"/>
  <c r="AV563" i="4"/>
  <c r="AW563" i="4"/>
  <c r="AX563" i="4"/>
  <c r="AY563" i="4" s="1"/>
  <c r="AZ563" i="4"/>
  <c r="BA563" i="4"/>
  <c r="AL564" i="4"/>
  <c r="AM564" i="4"/>
  <c r="AN564" i="4"/>
  <c r="AO564" i="4"/>
  <c r="AT564" i="4"/>
  <c r="AX564" i="4"/>
  <c r="AY564" i="4" s="1"/>
  <c r="AZ564" i="4"/>
  <c r="BA564" i="4"/>
  <c r="AL565" i="4"/>
  <c r="AM565" i="4"/>
  <c r="AN565" i="4"/>
  <c r="AO565" i="4"/>
  <c r="AT565" i="4"/>
  <c r="AU565" i="4" s="1"/>
  <c r="AV565" i="4"/>
  <c r="AX565" i="4"/>
  <c r="AL566" i="4"/>
  <c r="AM566" i="4"/>
  <c r="AN566" i="4"/>
  <c r="AO566" i="4"/>
  <c r="AT566" i="4"/>
  <c r="AV566" i="4" s="1"/>
  <c r="AU566" i="4"/>
  <c r="AW566" i="4"/>
  <c r="AX566" i="4"/>
  <c r="AL567" i="4"/>
  <c r="AM567" i="4"/>
  <c r="AN567" i="4"/>
  <c r="AO567" i="4"/>
  <c r="AT567" i="4"/>
  <c r="AU567" i="4"/>
  <c r="AX567" i="4"/>
  <c r="AY567" i="4" s="1"/>
  <c r="AZ567" i="4"/>
  <c r="BA567" i="4"/>
  <c r="AL568" i="4"/>
  <c r="AM568" i="4"/>
  <c r="AN568" i="4"/>
  <c r="AO568" i="4"/>
  <c r="AT568" i="4"/>
  <c r="AU568" i="4"/>
  <c r="AV568" i="4"/>
  <c r="AW568" i="4"/>
  <c r="AX568" i="4"/>
  <c r="AY568" i="4" s="1"/>
  <c r="AL569" i="4"/>
  <c r="AM569" i="4"/>
  <c r="AN569" i="4"/>
  <c r="AO569" i="4"/>
  <c r="AT569" i="4"/>
  <c r="AV569" i="4"/>
  <c r="AX569" i="4"/>
  <c r="AY569" i="4" s="1"/>
  <c r="AL570" i="4"/>
  <c r="AM570" i="4"/>
  <c r="AN570" i="4"/>
  <c r="AO570" i="4"/>
  <c r="AT570" i="4"/>
  <c r="AU570" i="4" s="1"/>
  <c r="AX570" i="4"/>
  <c r="AZ570" i="4" s="1"/>
  <c r="AL571" i="4"/>
  <c r="AM571" i="4"/>
  <c r="AN571" i="4"/>
  <c r="AO571" i="4"/>
  <c r="AT571" i="4"/>
  <c r="AU571" i="4" s="1"/>
  <c r="AX571" i="4"/>
  <c r="AY571" i="4" s="1"/>
  <c r="AZ571" i="4"/>
  <c r="BA571" i="4"/>
  <c r="AL572" i="4"/>
  <c r="AM572" i="4"/>
  <c r="AN572" i="4"/>
  <c r="AO572" i="4"/>
  <c r="AT572" i="4"/>
  <c r="AU572" i="4" s="1"/>
  <c r="AX572" i="4"/>
  <c r="AY572" i="4" s="1"/>
  <c r="AZ572" i="4"/>
  <c r="BA572" i="4"/>
  <c r="AL573" i="4"/>
  <c r="AM573" i="4"/>
  <c r="AN573" i="4"/>
  <c r="AO573" i="4"/>
  <c r="AT573" i="4"/>
  <c r="AU573" i="4" s="1"/>
  <c r="AV573" i="4"/>
  <c r="AX573" i="4"/>
  <c r="AL574" i="4"/>
  <c r="AM574" i="4"/>
  <c r="AN574" i="4"/>
  <c r="AO574" i="4"/>
  <c r="AT574" i="4"/>
  <c r="AV574" i="4" s="1"/>
  <c r="AU574" i="4"/>
  <c r="AW574" i="4"/>
  <c r="AX574" i="4"/>
  <c r="AY574" i="4" s="1"/>
  <c r="AZ574" i="4"/>
  <c r="BA574" i="4"/>
  <c r="AL575" i="4"/>
  <c r="AM575" i="4"/>
  <c r="AN575" i="4"/>
  <c r="AO575" i="4"/>
  <c r="AT575" i="4"/>
  <c r="AW575" i="4" s="1"/>
  <c r="AU575" i="4"/>
  <c r="AV575" i="4"/>
  <c r="AX575" i="4"/>
  <c r="AZ575" i="4"/>
  <c r="AL576" i="4"/>
  <c r="AM576" i="4"/>
  <c r="AN576" i="4"/>
  <c r="AO576" i="4"/>
  <c r="AT576" i="4"/>
  <c r="AW576" i="4" s="1"/>
  <c r="AU576" i="4"/>
  <c r="AV576" i="4"/>
  <c r="AX576" i="4"/>
  <c r="AY576" i="4" s="1"/>
  <c r="AZ576" i="4"/>
  <c r="BA576" i="4"/>
  <c r="AL577" i="4"/>
  <c r="AM577" i="4"/>
  <c r="AN577" i="4"/>
  <c r="AO577" i="4"/>
  <c r="AT577" i="4"/>
  <c r="AV577" i="4"/>
  <c r="AX577" i="4"/>
  <c r="BA577" i="4" s="1"/>
  <c r="AL578" i="4"/>
  <c r="AM578" i="4"/>
  <c r="AN578" i="4"/>
  <c r="AO578" i="4"/>
  <c r="AT578" i="4"/>
  <c r="AU578" i="4"/>
  <c r="AV578" i="4"/>
  <c r="AW578" i="4"/>
  <c r="AX578" i="4"/>
  <c r="AY578" i="4" s="1"/>
  <c r="AZ578" i="4"/>
  <c r="BA578" i="4"/>
  <c r="AL579" i="4"/>
  <c r="AM579" i="4"/>
  <c r="AN579" i="4"/>
  <c r="AO579" i="4"/>
  <c r="AT579" i="4"/>
  <c r="AU579" i="4" s="1"/>
  <c r="AX579" i="4"/>
  <c r="AL580" i="4"/>
  <c r="AM580" i="4"/>
  <c r="AN580" i="4"/>
  <c r="AO580" i="4"/>
  <c r="AT580" i="4"/>
  <c r="AV580" i="4" s="1"/>
  <c r="AW580" i="4"/>
  <c r="AX580" i="4"/>
  <c r="AY580" i="4" s="1"/>
  <c r="AZ580" i="4"/>
  <c r="BA580" i="4"/>
  <c r="AL581" i="4"/>
  <c r="AM581" i="4"/>
  <c r="AN581" i="4"/>
  <c r="AO581" i="4"/>
  <c r="AT581" i="4"/>
  <c r="AX581" i="4"/>
  <c r="AY581" i="4" s="1"/>
  <c r="AZ581" i="4"/>
  <c r="BA581" i="4"/>
  <c r="AL582" i="4"/>
  <c r="AM582" i="4"/>
  <c r="AN582" i="4"/>
  <c r="AO582" i="4"/>
  <c r="AT582" i="4"/>
  <c r="AX582" i="4"/>
  <c r="BA582" i="4"/>
  <c r="AL583" i="4"/>
  <c r="AM583" i="4"/>
  <c r="AN583" i="4"/>
  <c r="AO583" i="4"/>
  <c r="AT583" i="4"/>
  <c r="AW583" i="4" s="1"/>
  <c r="AU583" i="4"/>
  <c r="AX583" i="4"/>
  <c r="AY583" i="4" s="1"/>
  <c r="AZ583" i="4"/>
  <c r="BA583" i="4"/>
  <c r="AL584" i="4"/>
  <c r="AM584" i="4"/>
  <c r="AN584" i="4"/>
  <c r="AO584" i="4"/>
  <c r="AT584" i="4"/>
  <c r="AX584" i="4"/>
  <c r="AZ584" i="4"/>
  <c r="AL585" i="4"/>
  <c r="AM585" i="4"/>
  <c r="AN585" i="4"/>
  <c r="AO585" i="4"/>
  <c r="AT585" i="4"/>
  <c r="AV585" i="4"/>
  <c r="AX585" i="4"/>
  <c r="AL586" i="4"/>
  <c r="AM586" i="4"/>
  <c r="AN586" i="4"/>
  <c r="AO586" i="4"/>
  <c r="AT586" i="4"/>
  <c r="AX586" i="4"/>
  <c r="BA586" i="4"/>
  <c r="AL587" i="4"/>
  <c r="AM587" i="4"/>
  <c r="AN587" i="4"/>
  <c r="AO587" i="4"/>
  <c r="AT587" i="4"/>
  <c r="AV587" i="4" s="1"/>
  <c r="AX587" i="4"/>
  <c r="BA587" i="4"/>
  <c r="AL588" i="4"/>
  <c r="AM588" i="4"/>
  <c r="AN588" i="4"/>
  <c r="AO588" i="4"/>
  <c r="AT588" i="4"/>
  <c r="AV588" i="4" s="1"/>
  <c r="AU588" i="4"/>
  <c r="AW588" i="4"/>
  <c r="AX588" i="4"/>
  <c r="AY588" i="4" s="1"/>
  <c r="AZ588" i="4"/>
  <c r="BA588" i="4"/>
  <c r="AL589" i="4"/>
  <c r="AM589" i="4"/>
  <c r="AN589" i="4"/>
  <c r="AO589" i="4"/>
  <c r="AT589" i="4"/>
  <c r="AW589" i="4" s="1"/>
  <c r="AU589" i="4"/>
  <c r="AX589" i="4"/>
  <c r="AY589" i="4" s="1"/>
  <c r="AZ589" i="4"/>
  <c r="AL590" i="4"/>
  <c r="AM590" i="4"/>
  <c r="AN590" i="4"/>
  <c r="AO590" i="4"/>
  <c r="AT590" i="4"/>
  <c r="AV590" i="4" s="1"/>
  <c r="AU590" i="4"/>
  <c r="AW590" i="4"/>
  <c r="AX590" i="4"/>
  <c r="AL591" i="4"/>
  <c r="AM591" i="4"/>
  <c r="AN591" i="4"/>
  <c r="AO591" i="4"/>
  <c r="AT591" i="4"/>
  <c r="AU591" i="4"/>
  <c r="AX591" i="4"/>
  <c r="AY591" i="4" s="1"/>
  <c r="AZ591" i="4"/>
  <c r="BA591" i="4"/>
  <c r="AL592" i="4"/>
  <c r="AM592" i="4"/>
  <c r="AN592" i="4"/>
  <c r="AO592" i="4"/>
  <c r="AT592" i="4"/>
  <c r="AW592" i="4"/>
  <c r="AX592" i="4"/>
  <c r="AY592" i="4" s="1"/>
  <c r="AZ592" i="4"/>
  <c r="BA592" i="4"/>
  <c r="AL593" i="4"/>
  <c r="AM593" i="4"/>
  <c r="AN593" i="4"/>
  <c r="AO593" i="4"/>
  <c r="AT593" i="4"/>
  <c r="AV593" i="4" s="1"/>
  <c r="AX593" i="4"/>
  <c r="AY593" i="4" s="1"/>
  <c r="AZ593" i="4"/>
  <c r="AL594" i="4"/>
  <c r="AM594" i="4"/>
  <c r="AN594" i="4"/>
  <c r="AO594" i="4"/>
  <c r="AT594" i="4"/>
  <c r="AV594" i="4" s="1"/>
  <c r="AU594" i="4"/>
  <c r="AW594" i="4"/>
  <c r="AX594" i="4"/>
  <c r="AZ594" i="4"/>
  <c r="AL595" i="4"/>
  <c r="AM595" i="4"/>
  <c r="AN595" i="4"/>
  <c r="AO595" i="4"/>
  <c r="AT595" i="4"/>
  <c r="AU595" i="4" s="1"/>
  <c r="AX595" i="4"/>
  <c r="AY595" i="4" s="1"/>
  <c r="AZ595" i="4"/>
  <c r="BA595" i="4"/>
  <c r="AL596" i="4"/>
  <c r="AM596" i="4"/>
  <c r="AN596" i="4"/>
  <c r="AO596" i="4"/>
  <c r="AT596" i="4"/>
  <c r="AX596" i="4"/>
  <c r="AY596" i="4" s="1"/>
  <c r="AZ596" i="4"/>
  <c r="BA596" i="4"/>
  <c r="AL597" i="4"/>
  <c r="AM597" i="4"/>
  <c r="AN597" i="4"/>
  <c r="AO597" i="4"/>
  <c r="AT597" i="4"/>
  <c r="AU597" i="4" s="1"/>
  <c r="AV597" i="4"/>
  <c r="AW597" i="4"/>
  <c r="AX597" i="4"/>
  <c r="AY597" i="4" s="1"/>
  <c r="AZ597" i="4"/>
  <c r="BA597" i="4"/>
  <c r="AL598" i="4"/>
  <c r="AM598" i="4"/>
  <c r="AN598" i="4"/>
  <c r="AO598" i="4"/>
  <c r="AT598" i="4"/>
  <c r="AV598" i="4" s="1"/>
  <c r="AU598" i="4"/>
  <c r="AW598" i="4"/>
  <c r="AX598" i="4"/>
  <c r="AL599" i="4"/>
  <c r="AM599" i="4"/>
  <c r="AN599" i="4"/>
  <c r="AO599" i="4"/>
  <c r="AT599" i="4"/>
  <c r="AW599" i="4" s="1"/>
  <c r="AU599" i="4"/>
  <c r="AX599" i="4"/>
  <c r="AL600" i="4"/>
  <c r="AM600" i="4"/>
  <c r="AN600" i="4"/>
  <c r="AO600" i="4"/>
  <c r="AT600" i="4"/>
  <c r="AU600" i="4"/>
  <c r="AX600" i="4"/>
  <c r="AY600" i="4" s="1"/>
  <c r="AL601" i="4"/>
  <c r="AM601" i="4"/>
  <c r="AN601" i="4"/>
  <c r="AO601" i="4"/>
  <c r="AT601" i="4"/>
  <c r="AV601" i="4"/>
  <c r="AX601" i="4"/>
  <c r="AY601" i="4" s="1"/>
  <c r="BA601" i="4"/>
  <c r="AL602" i="4"/>
  <c r="AM602" i="4"/>
  <c r="AN602" i="4"/>
  <c r="AO602" i="4"/>
  <c r="AT602" i="4"/>
  <c r="AU602" i="4" s="1"/>
  <c r="AX602" i="4"/>
  <c r="AY602" i="4" s="1"/>
  <c r="AZ602" i="4"/>
  <c r="BA602" i="4"/>
  <c r="AL603" i="4"/>
  <c r="AM603" i="4"/>
  <c r="AN603" i="4"/>
  <c r="AO603" i="4"/>
  <c r="AT603" i="4"/>
  <c r="AU603" i="4" s="1"/>
  <c r="AW603" i="4"/>
  <c r="AX603" i="4"/>
  <c r="AZ603" i="4"/>
  <c r="AL604" i="4"/>
  <c r="AM604" i="4"/>
  <c r="AN604" i="4"/>
  <c r="AO604" i="4"/>
  <c r="AT604" i="4"/>
  <c r="AU604" i="4"/>
  <c r="AX604" i="4"/>
  <c r="AL605" i="4"/>
  <c r="AM605" i="4"/>
  <c r="AN605" i="4"/>
  <c r="AO605" i="4"/>
  <c r="AT605" i="4"/>
  <c r="AU605" i="4" s="1"/>
  <c r="AX605" i="4"/>
  <c r="AY605" i="4" s="1"/>
  <c r="AZ605" i="4"/>
  <c r="BA605" i="4"/>
  <c r="AL606" i="4"/>
  <c r="AM606" i="4"/>
  <c r="AN606" i="4"/>
  <c r="AO606" i="4"/>
  <c r="AT606" i="4"/>
  <c r="AW606" i="4"/>
  <c r="AX606" i="4"/>
  <c r="AY606" i="4" s="1"/>
  <c r="AZ606" i="4"/>
  <c r="BA606" i="4"/>
  <c r="AL607" i="4"/>
  <c r="AM607" i="4"/>
  <c r="AN607" i="4"/>
  <c r="AO607" i="4"/>
  <c r="AT607" i="4"/>
  <c r="AX607" i="4"/>
  <c r="AY607" i="4" s="1"/>
  <c r="AZ607" i="4"/>
  <c r="AL608" i="4"/>
  <c r="AM608" i="4"/>
  <c r="AN608" i="4"/>
  <c r="AO608" i="4"/>
  <c r="AT608" i="4"/>
  <c r="AW608" i="4" s="1"/>
  <c r="AU608" i="4"/>
  <c r="AV608" i="4"/>
  <c r="AX608" i="4"/>
  <c r="BA608" i="4" s="1"/>
  <c r="AL609" i="4"/>
  <c r="AM609" i="4"/>
  <c r="AN609" i="4"/>
  <c r="AO609" i="4"/>
  <c r="AT609" i="4"/>
  <c r="AV609" i="4" s="1"/>
  <c r="AX609" i="4"/>
  <c r="AY609" i="4" s="1"/>
  <c r="BA609" i="4"/>
  <c r="AL610" i="4"/>
  <c r="AM610" i="4"/>
  <c r="AN610" i="4"/>
  <c r="AO610" i="4"/>
  <c r="AT610" i="4"/>
  <c r="AV610" i="4" s="1"/>
  <c r="AU610" i="4"/>
  <c r="AW610" i="4"/>
  <c r="AX610" i="4"/>
  <c r="AY610" i="4" s="1"/>
  <c r="AZ610" i="4"/>
  <c r="BA610" i="4"/>
  <c r="AL611" i="4"/>
  <c r="AM611" i="4"/>
  <c r="AN611" i="4"/>
  <c r="AO611" i="4"/>
  <c r="AT611" i="4"/>
  <c r="AX611" i="4"/>
  <c r="AY611" i="4" s="1"/>
  <c r="AZ611" i="4"/>
  <c r="BA611" i="4"/>
  <c r="AL612" i="4"/>
  <c r="AM612" i="4"/>
  <c r="AN612" i="4"/>
  <c r="AO612" i="4"/>
  <c r="AT612" i="4"/>
  <c r="AV612" i="4" s="1"/>
  <c r="AU612" i="4"/>
  <c r="AW612" i="4"/>
  <c r="AX612" i="4"/>
  <c r="AL613" i="4"/>
  <c r="AM613" i="4"/>
  <c r="AN613" i="4"/>
  <c r="AO613" i="4"/>
  <c r="AT613" i="4"/>
  <c r="AV613" i="4"/>
  <c r="AX613" i="4"/>
  <c r="AY613" i="4" s="1"/>
  <c r="AZ613" i="4"/>
  <c r="AL614" i="4"/>
  <c r="AM614" i="4"/>
  <c r="AN614" i="4"/>
  <c r="AO614" i="4"/>
  <c r="AT614" i="4"/>
  <c r="AX614" i="4"/>
  <c r="AY614" i="4" s="1"/>
  <c r="AZ614" i="4"/>
  <c r="BA614" i="4"/>
  <c r="AL615" i="4"/>
  <c r="AM615" i="4"/>
  <c r="AN615" i="4"/>
  <c r="AO615" i="4"/>
  <c r="AT615" i="4"/>
  <c r="AW615" i="4" s="1"/>
  <c r="AX615" i="4"/>
  <c r="AL616" i="4"/>
  <c r="AM616" i="4"/>
  <c r="AN616" i="4"/>
  <c r="AO616" i="4"/>
  <c r="AT616" i="4"/>
  <c r="AU616" i="4"/>
  <c r="AV616" i="4"/>
  <c r="AW616" i="4"/>
  <c r="AX616" i="4"/>
  <c r="AL617" i="4"/>
  <c r="AM617" i="4"/>
  <c r="AN617" i="4"/>
  <c r="AO617" i="4"/>
  <c r="AT617" i="4"/>
  <c r="AV617" i="4"/>
  <c r="AX617" i="4"/>
  <c r="AL618" i="4"/>
  <c r="AM618" i="4"/>
  <c r="AN618" i="4"/>
  <c r="AO618" i="4"/>
  <c r="AT618" i="4"/>
  <c r="AU618" i="4" s="1"/>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X622" i="4"/>
  <c r="BA622" i="4"/>
  <c r="AL623" i="4"/>
  <c r="AM623" i="4"/>
  <c r="AN623" i="4"/>
  <c r="AO623" i="4"/>
  <c r="AT623" i="4"/>
  <c r="AU623" i="4" s="1"/>
  <c r="AV623" i="4"/>
  <c r="AW623" i="4"/>
  <c r="AX623" i="4"/>
  <c r="BA623" i="4" s="1"/>
  <c r="AL624" i="4"/>
  <c r="AM624" i="4"/>
  <c r="AN624" i="4"/>
  <c r="AO624" i="4"/>
  <c r="AT624" i="4"/>
  <c r="AX624" i="4"/>
  <c r="AL625" i="4"/>
  <c r="AM625" i="4"/>
  <c r="AN625" i="4"/>
  <c r="AO625" i="4"/>
  <c r="AT625" i="4"/>
  <c r="AX625" i="4"/>
  <c r="AL626" i="4"/>
  <c r="AM626" i="4"/>
  <c r="AN626" i="4"/>
  <c r="AO626" i="4"/>
  <c r="AT626" i="4"/>
  <c r="AX626" i="4"/>
  <c r="BA626" i="4"/>
  <c r="AL627" i="4"/>
  <c r="AM627" i="4"/>
  <c r="AN627" i="4"/>
  <c r="AO627" i="4"/>
  <c r="AT627" i="4"/>
  <c r="AU627" i="4" s="1"/>
  <c r="AV627" i="4"/>
  <c r="AW627" i="4"/>
  <c r="AX627" i="4"/>
  <c r="AY627" i="4" s="1"/>
  <c r="AZ627" i="4"/>
  <c r="BA627" i="4"/>
  <c r="AL628" i="4"/>
  <c r="AM628" i="4"/>
  <c r="AN628" i="4"/>
  <c r="AO628" i="4"/>
  <c r="AT628" i="4"/>
  <c r="AX628" i="4"/>
  <c r="BA628" i="4" s="1"/>
  <c r="AL629" i="4"/>
  <c r="AM629" i="4"/>
  <c r="AN629" i="4"/>
  <c r="AO629" i="4"/>
  <c r="AT629" i="4"/>
  <c r="AU629" i="4" s="1"/>
  <c r="AX629" i="4"/>
  <c r="BA629" i="4" s="1"/>
  <c r="AL630" i="4"/>
  <c r="AM630" i="4"/>
  <c r="AN630" i="4"/>
  <c r="AO630" i="4"/>
  <c r="AT630" i="4"/>
  <c r="AV630" i="4" s="1"/>
  <c r="AU630" i="4"/>
  <c r="AX630" i="4"/>
  <c r="AZ630" i="4" s="1"/>
  <c r="AL631" i="4"/>
  <c r="AM631" i="4"/>
  <c r="AN631" i="4"/>
  <c r="AO631" i="4"/>
  <c r="AT631" i="4"/>
  <c r="AU631" i="4" s="1"/>
  <c r="AX631" i="4"/>
  <c r="AL632" i="4"/>
  <c r="AM632" i="4"/>
  <c r="AN632" i="4"/>
  <c r="AO632" i="4"/>
  <c r="AT632" i="4"/>
  <c r="AX632" i="4"/>
  <c r="AZ632" i="4"/>
  <c r="AL633" i="4"/>
  <c r="AM633" i="4"/>
  <c r="AN633" i="4"/>
  <c r="AO633" i="4"/>
  <c r="AT633" i="4"/>
  <c r="AW633" i="4" s="1"/>
  <c r="AX633" i="4"/>
  <c r="AL634" i="4"/>
  <c r="AM634" i="4"/>
  <c r="AN634" i="4"/>
  <c r="AO634" i="4"/>
  <c r="AT634" i="4"/>
  <c r="AV634" i="4" s="1"/>
  <c r="AX634" i="4"/>
  <c r="AY634" i="4" s="1"/>
  <c r="BA634" i="4"/>
  <c r="AL635" i="4"/>
  <c r="AM635" i="4"/>
  <c r="AN635" i="4"/>
  <c r="AO635" i="4"/>
  <c r="AT635" i="4"/>
  <c r="AW635" i="4" s="1"/>
  <c r="AX635" i="4"/>
  <c r="AY635" i="4" s="1"/>
  <c r="AZ635" i="4"/>
  <c r="BA635" i="4"/>
  <c r="AL636" i="4"/>
  <c r="AM636" i="4"/>
  <c r="AN636" i="4"/>
  <c r="AO636" i="4"/>
  <c r="AT636" i="4"/>
  <c r="AV636" i="4"/>
  <c r="AX636" i="4"/>
  <c r="BA636" i="4"/>
  <c r="AL637" i="4"/>
  <c r="AM637" i="4"/>
  <c r="AN637" i="4"/>
  <c r="AO637" i="4"/>
  <c r="AT637" i="4"/>
  <c r="AV637" i="4" s="1"/>
  <c r="AU637" i="4"/>
  <c r="AW637" i="4"/>
  <c r="AX637" i="4"/>
  <c r="BA637" i="4" s="1"/>
  <c r="AL638" i="4"/>
  <c r="AM638" i="4"/>
  <c r="AN638" i="4"/>
  <c r="AO638" i="4"/>
  <c r="AT638" i="4"/>
  <c r="AU638" i="4"/>
  <c r="AX638" i="4"/>
  <c r="AY638" i="4" s="1"/>
  <c r="AL639" i="4"/>
  <c r="AM639" i="4"/>
  <c r="AN639" i="4"/>
  <c r="AO639" i="4"/>
  <c r="AT639" i="4"/>
  <c r="AX639" i="4"/>
  <c r="AZ639" i="4"/>
  <c r="AL640" i="4"/>
  <c r="AM640" i="4"/>
  <c r="AN640" i="4"/>
  <c r="AO640" i="4"/>
  <c r="AT640" i="4"/>
  <c r="AV640" i="4" s="1"/>
  <c r="AX640" i="4"/>
  <c r="AY640" i="4" s="1"/>
  <c r="BA640" i="4"/>
  <c r="AL641" i="4"/>
  <c r="AM641" i="4"/>
  <c r="AN641" i="4"/>
  <c r="AO641" i="4"/>
  <c r="AT641" i="4"/>
  <c r="AX641" i="4"/>
  <c r="AL642" i="4"/>
  <c r="AM642" i="4"/>
  <c r="AN642" i="4"/>
  <c r="AO642" i="4"/>
  <c r="AT642" i="4"/>
  <c r="AV642" i="4" s="1"/>
  <c r="AX642" i="4"/>
  <c r="BA642" i="4" s="1"/>
  <c r="AL643" i="4"/>
  <c r="AM643" i="4"/>
  <c r="AN643" i="4"/>
  <c r="AO643" i="4"/>
  <c r="AT643" i="4"/>
  <c r="AU643" i="4" s="1"/>
  <c r="AV643" i="4"/>
  <c r="AW643" i="4"/>
  <c r="AX643" i="4"/>
  <c r="AY643" i="4" s="1"/>
  <c r="AZ643" i="4"/>
  <c r="AL644" i="4"/>
  <c r="AM644" i="4"/>
  <c r="AN644" i="4"/>
  <c r="AO644" i="4"/>
  <c r="AT644" i="4"/>
  <c r="AU644" i="4" s="1"/>
  <c r="AX644" i="4"/>
  <c r="AY644" i="4" s="1"/>
  <c r="AL645" i="4"/>
  <c r="AM645" i="4"/>
  <c r="AN645" i="4"/>
  <c r="AO645" i="4"/>
  <c r="AT645" i="4"/>
  <c r="AX645" i="4"/>
  <c r="BA645" i="4" s="1"/>
  <c r="AL646" i="4"/>
  <c r="AM646" i="4"/>
  <c r="AN646" i="4"/>
  <c r="AO646" i="4"/>
  <c r="AT646" i="4"/>
  <c r="AX646" i="4"/>
  <c r="AZ646" i="4" s="1"/>
  <c r="AL647" i="4"/>
  <c r="AM647" i="4"/>
  <c r="AN647" i="4"/>
  <c r="AO647" i="4"/>
  <c r="AT647" i="4"/>
  <c r="AU647" i="4" s="1"/>
  <c r="AX647" i="4"/>
  <c r="BA647" i="4" s="1"/>
  <c r="AL648" i="4"/>
  <c r="AM648" i="4"/>
  <c r="AN648" i="4"/>
  <c r="AO648" i="4"/>
  <c r="AT648" i="4"/>
  <c r="AW648" i="4" s="1"/>
  <c r="AU648" i="4"/>
  <c r="AX648" i="4"/>
  <c r="AY648" i="4" s="1"/>
  <c r="AZ648" i="4"/>
  <c r="AL649" i="4"/>
  <c r="AM649" i="4"/>
  <c r="AN649" i="4"/>
  <c r="AO649" i="4"/>
  <c r="AT649" i="4"/>
  <c r="AV649" i="4"/>
  <c r="AX649" i="4"/>
  <c r="BA649" i="4" s="1"/>
  <c r="AL650" i="4"/>
  <c r="AM650" i="4"/>
  <c r="AN650" i="4"/>
  <c r="AO650" i="4"/>
  <c r="AT650" i="4"/>
  <c r="AX650" i="4"/>
  <c r="BA650" i="4" s="1"/>
  <c r="AL651" i="4"/>
  <c r="AM651" i="4"/>
  <c r="AN651" i="4"/>
  <c r="AO651" i="4"/>
  <c r="AT651" i="4"/>
  <c r="AW651" i="4" s="1"/>
  <c r="AX651" i="4"/>
  <c r="AL652" i="4"/>
  <c r="AM652" i="4"/>
  <c r="AN652" i="4"/>
  <c r="AO652" i="4"/>
  <c r="AT652" i="4"/>
  <c r="AW652" i="4" s="1"/>
  <c r="AU652" i="4"/>
  <c r="AX652" i="4"/>
  <c r="BA652" i="4" s="1"/>
  <c r="AL653" i="4"/>
  <c r="AM653" i="4"/>
  <c r="AN653" i="4"/>
  <c r="AO653" i="4"/>
  <c r="AT653" i="4"/>
  <c r="AW653" i="4" s="1"/>
  <c r="AV653" i="4"/>
  <c r="AX653" i="4"/>
  <c r="BA653" i="4" s="1"/>
  <c r="AL654" i="4"/>
  <c r="AM654" i="4"/>
  <c r="AN654" i="4"/>
  <c r="AO654" i="4"/>
  <c r="AT654" i="4"/>
  <c r="AX654" i="4"/>
  <c r="AY654" i="4" s="1"/>
  <c r="AZ654" i="4"/>
  <c r="BA654" i="4"/>
  <c r="AL655" i="4"/>
  <c r="AM655" i="4"/>
  <c r="AN655" i="4"/>
  <c r="AO655" i="4"/>
  <c r="AT655" i="4"/>
  <c r="AV655" i="4" s="1"/>
  <c r="AX655" i="4"/>
  <c r="BA655" i="4"/>
  <c r="AL656" i="4"/>
  <c r="AM656" i="4"/>
  <c r="AN656" i="4"/>
  <c r="AO656" i="4"/>
  <c r="AT656" i="4"/>
  <c r="AV656" i="4"/>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AL660" i="4"/>
  <c r="AM660" i="4"/>
  <c r="AN660" i="4"/>
  <c r="AO660" i="4"/>
  <c r="AT660" i="4"/>
  <c r="AU660" i="4"/>
  <c r="AX660" i="4"/>
  <c r="AL661" i="4"/>
  <c r="AM661" i="4"/>
  <c r="AN661" i="4"/>
  <c r="AO661" i="4"/>
  <c r="AT661" i="4"/>
  <c r="AU661" i="4" s="1"/>
  <c r="AV661" i="4"/>
  <c r="AW661" i="4"/>
  <c r="AX661" i="4"/>
  <c r="BA661" i="4" s="1"/>
  <c r="AL662" i="4"/>
  <c r="AM662" i="4"/>
  <c r="AN662" i="4"/>
  <c r="AO662" i="4"/>
  <c r="AT662" i="4"/>
  <c r="AV662" i="4" s="1"/>
  <c r="AU662" i="4"/>
  <c r="AW662" i="4"/>
  <c r="AX662" i="4"/>
  <c r="AY662" i="4" s="1"/>
  <c r="AZ662" i="4"/>
  <c r="AL663" i="4"/>
  <c r="AM663" i="4"/>
  <c r="AN663" i="4"/>
  <c r="AO663" i="4"/>
  <c r="AT663" i="4"/>
  <c r="AV663" i="4" s="1"/>
  <c r="AX663" i="4"/>
  <c r="BA663" i="4" s="1"/>
  <c r="AL664" i="4"/>
  <c r="AM664" i="4"/>
  <c r="AN664" i="4"/>
  <c r="AO664" i="4"/>
  <c r="AT664" i="4"/>
  <c r="AV664" i="4" s="1"/>
  <c r="AX664" i="4"/>
  <c r="AZ664" i="4"/>
  <c r="AL665" i="4"/>
  <c r="AM665" i="4"/>
  <c r="AN665" i="4"/>
  <c r="AO665" i="4"/>
  <c r="AT665" i="4"/>
  <c r="AW665" i="4" s="1"/>
  <c r="AX665" i="4"/>
  <c r="AL666" i="4"/>
  <c r="AM666" i="4"/>
  <c r="AN666" i="4"/>
  <c r="AO666" i="4"/>
  <c r="AT666" i="4"/>
  <c r="AU666" i="4" s="1"/>
  <c r="AX666" i="4"/>
  <c r="AZ666" i="4" s="1"/>
  <c r="AL667" i="4"/>
  <c r="AM667" i="4"/>
  <c r="AN667" i="4"/>
  <c r="AO667" i="4"/>
  <c r="AT667" i="4"/>
  <c r="AV667" i="4" s="1"/>
  <c r="AX667" i="4"/>
  <c r="AZ667" i="4"/>
  <c r="AL668" i="4"/>
  <c r="AM668" i="4"/>
  <c r="AN668" i="4"/>
  <c r="AO668" i="4"/>
  <c r="AT668" i="4"/>
  <c r="AV668" i="4" s="1"/>
  <c r="AX668" i="4"/>
  <c r="AZ668" i="4" s="1"/>
  <c r="AY668" i="4"/>
  <c r="BA668" i="4"/>
  <c r="AL669" i="4"/>
  <c r="AM669" i="4"/>
  <c r="AN669" i="4"/>
  <c r="AO669" i="4"/>
  <c r="AT669" i="4"/>
  <c r="AU669" i="4"/>
  <c r="AX669" i="4"/>
  <c r="AZ669" i="4" s="1"/>
  <c r="AY669" i="4"/>
  <c r="BA669" i="4"/>
  <c r="AL670" i="4"/>
  <c r="AM670" i="4"/>
  <c r="AN670" i="4"/>
  <c r="AO670" i="4"/>
  <c r="AT670" i="4"/>
  <c r="AX670" i="4"/>
  <c r="AY670" i="4" s="1"/>
  <c r="AZ670" i="4"/>
  <c r="BA670" i="4"/>
  <c r="AL671" i="4"/>
  <c r="AM671" i="4"/>
  <c r="AN671" i="4"/>
  <c r="AO671" i="4"/>
  <c r="AT671" i="4"/>
  <c r="AW671" i="4" s="1"/>
  <c r="AX671" i="4"/>
  <c r="AY671" i="4"/>
  <c r="AL672" i="4"/>
  <c r="AM672" i="4"/>
  <c r="AN672" i="4"/>
  <c r="AO672" i="4"/>
  <c r="AT672" i="4"/>
  <c r="AV672" i="4" s="1"/>
  <c r="AU672" i="4"/>
  <c r="AX672" i="4"/>
  <c r="AZ672" i="4" s="1"/>
  <c r="AY672" i="4"/>
  <c r="BA672" i="4"/>
  <c r="AL673" i="4"/>
  <c r="AM673" i="4"/>
  <c r="AN673" i="4"/>
  <c r="AO673" i="4"/>
  <c r="AT673" i="4"/>
  <c r="AU673" i="4"/>
  <c r="AX673" i="4"/>
  <c r="AZ673" i="4" s="1"/>
  <c r="AY673" i="4"/>
  <c r="BA673" i="4"/>
  <c r="AL674" i="4"/>
  <c r="AM674" i="4"/>
  <c r="AN674" i="4"/>
  <c r="AO674" i="4"/>
  <c r="AT674" i="4"/>
  <c r="AX674" i="4"/>
  <c r="AY674" i="4" s="1"/>
  <c r="AZ674" i="4"/>
  <c r="BA674" i="4"/>
  <c r="AL675" i="4"/>
  <c r="AM675" i="4"/>
  <c r="AN675" i="4"/>
  <c r="AO675" i="4"/>
  <c r="AT675" i="4"/>
  <c r="AX675" i="4"/>
  <c r="AZ675" i="4" s="1"/>
  <c r="AL676" i="4"/>
  <c r="AM676" i="4"/>
  <c r="AN676" i="4"/>
  <c r="AO676" i="4"/>
  <c r="AT676" i="4"/>
  <c r="AV676" i="4" s="1"/>
  <c r="AU676" i="4"/>
  <c r="AX676" i="4"/>
  <c r="AZ676" i="4" s="1"/>
  <c r="AL677" i="4"/>
  <c r="AM677" i="4"/>
  <c r="AN677" i="4"/>
  <c r="AO677" i="4"/>
  <c r="AT677" i="4"/>
  <c r="AU677" i="4" s="1"/>
  <c r="AX677" i="4"/>
  <c r="AZ677" i="4" s="1"/>
  <c r="AY677" i="4"/>
  <c r="BA677" i="4"/>
  <c r="AL678" i="4"/>
  <c r="AM678" i="4"/>
  <c r="AN678" i="4"/>
  <c r="AO678" i="4"/>
  <c r="AT678" i="4"/>
  <c r="AW678" i="4" s="1"/>
  <c r="AU678" i="4"/>
  <c r="AX678" i="4"/>
  <c r="AY678" i="4"/>
  <c r="AZ678" i="4"/>
  <c r="BA678" i="4"/>
  <c r="AL679" i="4"/>
  <c r="AM679" i="4"/>
  <c r="AN679" i="4"/>
  <c r="AO679" i="4"/>
  <c r="AT679" i="4"/>
  <c r="AU679" i="4"/>
  <c r="AV679" i="4"/>
  <c r="AW679" i="4"/>
  <c r="AX679" i="4"/>
  <c r="AZ679" i="4" s="1"/>
  <c r="AY679" i="4"/>
  <c r="BA679" i="4"/>
  <c r="AL680" i="4"/>
  <c r="AM680" i="4"/>
  <c r="AN680" i="4"/>
  <c r="AO680" i="4"/>
  <c r="AT680" i="4"/>
  <c r="AX680" i="4"/>
  <c r="AY680" i="4"/>
  <c r="AZ680" i="4"/>
  <c r="BA680" i="4"/>
  <c r="AL681" i="4"/>
  <c r="AM681" i="4"/>
  <c r="AN681" i="4"/>
  <c r="AO681" i="4"/>
  <c r="AT681" i="4"/>
  <c r="AU681" i="4"/>
  <c r="AV681" i="4"/>
  <c r="AW681" i="4"/>
  <c r="AX681" i="4"/>
  <c r="AY681" i="4"/>
  <c r="AL682" i="4"/>
  <c r="AM682" i="4"/>
  <c r="AN682" i="4"/>
  <c r="AO682" i="4"/>
  <c r="AT682" i="4"/>
  <c r="AU682" i="4" s="1"/>
  <c r="AW682" i="4"/>
  <c r="AX682" i="4"/>
  <c r="AZ682" i="4" s="1"/>
  <c r="AY682" i="4"/>
  <c r="BA682" i="4"/>
  <c r="AL683" i="4"/>
  <c r="AM683" i="4"/>
  <c r="AN683" i="4"/>
  <c r="AO683" i="4"/>
  <c r="AT683" i="4"/>
  <c r="AV683" i="4" s="1"/>
  <c r="AU683" i="4"/>
  <c r="AX683" i="4"/>
  <c r="AY683" i="4"/>
  <c r="AZ683" i="4"/>
  <c r="BA683" i="4"/>
  <c r="AL684" i="4"/>
  <c r="AM684" i="4"/>
  <c r="AN684" i="4"/>
  <c r="AO684" i="4"/>
  <c r="AT684" i="4"/>
  <c r="AX684" i="4"/>
  <c r="AY684" i="4" s="1"/>
  <c r="AL685" i="4"/>
  <c r="AM685" i="4"/>
  <c r="AN685" i="4"/>
  <c r="AO685" i="4"/>
  <c r="AT685" i="4"/>
  <c r="AX685" i="4"/>
  <c r="AY685" i="4" s="1"/>
  <c r="AL686" i="4"/>
  <c r="AM686" i="4"/>
  <c r="AN686" i="4"/>
  <c r="AO686" i="4"/>
  <c r="AT686" i="4"/>
  <c r="AW686" i="4" s="1"/>
  <c r="AX686" i="4"/>
  <c r="AZ686" i="4" s="1"/>
  <c r="AY686" i="4"/>
  <c r="BA686" i="4"/>
  <c r="AL687" i="4"/>
  <c r="AM687" i="4"/>
  <c r="AN687" i="4"/>
  <c r="AO687" i="4"/>
  <c r="AT687" i="4"/>
  <c r="AU687" i="4"/>
  <c r="AX687" i="4"/>
  <c r="AY687" i="4" s="1"/>
  <c r="AZ687" i="4"/>
  <c r="BA687" i="4"/>
  <c r="AL688" i="4"/>
  <c r="AM688" i="4"/>
  <c r="AN688" i="4"/>
  <c r="AO688" i="4"/>
  <c r="AT688" i="4"/>
  <c r="AU688" i="4" s="1"/>
  <c r="AV688" i="4"/>
  <c r="AW688" i="4"/>
  <c r="AX688" i="4"/>
  <c r="AL689" i="4"/>
  <c r="AM689" i="4"/>
  <c r="AN689" i="4"/>
  <c r="AO689" i="4"/>
  <c r="AT689" i="4"/>
  <c r="AU689" i="4"/>
  <c r="AX689" i="4"/>
  <c r="AY689" i="4" s="1"/>
  <c r="AL690" i="4"/>
  <c r="AM690" i="4"/>
  <c r="AN690" i="4"/>
  <c r="AO690" i="4"/>
  <c r="AT690" i="4"/>
  <c r="AX690" i="4"/>
  <c r="AY690" i="4" s="1"/>
  <c r="AL691" i="4"/>
  <c r="AM691" i="4"/>
  <c r="AN691" i="4"/>
  <c r="AO691" i="4"/>
  <c r="AT691" i="4"/>
  <c r="AV691" i="4" s="1"/>
  <c r="AX691" i="4"/>
  <c r="BA691" i="4" s="1"/>
  <c r="AY691" i="4"/>
  <c r="AZ691" i="4"/>
  <c r="AL692" i="4"/>
  <c r="AM692" i="4"/>
  <c r="AN692" i="4"/>
  <c r="AO692" i="4"/>
  <c r="AT692" i="4"/>
  <c r="AX692" i="4"/>
  <c r="AZ692" i="4" s="1"/>
  <c r="AY692" i="4"/>
  <c r="BA692" i="4"/>
  <c r="AL693" i="4"/>
  <c r="AM693" i="4"/>
  <c r="AN693" i="4"/>
  <c r="AO693" i="4"/>
  <c r="AT693" i="4"/>
  <c r="AU693" i="4" s="1"/>
  <c r="AX693" i="4"/>
  <c r="AZ693" i="4"/>
  <c r="AL694" i="4"/>
  <c r="AM694" i="4"/>
  <c r="AN694" i="4"/>
  <c r="AO694" i="4"/>
  <c r="AT694" i="4"/>
  <c r="AV694" i="4" s="1"/>
  <c r="AX694" i="4"/>
  <c r="AY694" i="4"/>
  <c r="AZ694" i="4"/>
  <c r="BA694" i="4"/>
  <c r="AL695" i="4"/>
  <c r="AM695" i="4"/>
  <c r="AN695" i="4"/>
  <c r="AO695" i="4"/>
  <c r="AT695" i="4"/>
  <c r="AX695" i="4"/>
  <c r="AY695" i="4"/>
  <c r="AZ695" i="4"/>
  <c r="BA695" i="4"/>
  <c r="AL696" i="4"/>
  <c r="AM696" i="4"/>
  <c r="AN696" i="4"/>
  <c r="AO696" i="4"/>
  <c r="AT696" i="4"/>
  <c r="AU696" i="4"/>
  <c r="AV696" i="4"/>
  <c r="AW696" i="4"/>
  <c r="AX696" i="4"/>
  <c r="AZ696" i="4"/>
  <c r="AL697" i="4"/>
  <c r="AM697" i="4"/>
  <c r="AN697" i="4"/>
  <c r="AO697" i="4"/>
  <c r="AT697" i="4"/>
  <c r="AV697" i="4"/>
  <c r="AX697" i="4"/>
  <c r="BA697" i="4" s="1"/>
  <c r="AY697" i="4"/>
  <c r="AZ697" i="4"/>
  <c r="AL698" i="4"/>
  <c r="AM698" i="4"/>
  <c r="AN698" i="4"/>
  <c r="AO698" i="4"/>
  <c r="AT698" i="4"/>
  <c r="AU698" i="4" s="1"/>
  <c r="AW698" i="4"/>
  <c r="AX698" i="4"/>
  <c r="BA698" i="4" s="1"/>
  <c r="AL699" i="4"/>
  <c r="AM699" i="4"/>
  <c r="AN699" i="4"/>
  <c r="AO699" i="4"/>
  <c r="AT699" i="4"/>
  <c r="AV699" i="4" s="1"/>
  <c r="AX699" i="4"/>
  <c r="AZ699" i="4"/>
  <c r="AL700" i="4"/>
  <c r="AM700" i="4"/>
  <c r="AN700" i="4"/>
  <c r="AO700" i="4"/>
  <c r="AT700" i="4"/>
  <c r="AX700" i="4"/>
  <c r="AZ700" i="4" s="1"/>
  <c r="AY700" i="4"/>
  <c r="BA700" i="4"/>
  <c r="AL701" i="4"/>
  <c r="AM701" i="4"/>
  <c r="AN701" i="4"/>
  <c r="AO701" i="4"/>
  <c r="AT701" i="4"/>
  <c r="AU701" i="4"/>
  <c r="AX701" i="4"/>
  <c r="AY701" i="4"/>
  <c r="AZ701" i="4"/>
  <c r="BA701" i="4"/>
  <c r="AL702" i="4"/>
  <c r="AM702" i="4"/>
  <c r="AN702" i="4"/>
  <c r="AO702" i="4"/>
  <c r="AT702" i="4"/>
  <c r="AU702" i="4"/>
  <c r="AX702" i="4"/>
  <c r="BA702" i="4" s="1"/>
  <c r="AY702" i="4"/>
  <c r="AZ702" i="4"/>
  <c r="AL703" i="4"/>
  <c r="AM703" i="4"/>
  <c r="AN703" i="4"/>
  <c r="AO703" i="4"/>
  <c r="AT703" i="4"/>
  <c r="AU703" i="4" s="1"/>
  <c r="AW703" i="4"/>
  <c r="AX703" i="4"/>
  <c r="AL704" i="4"/>
  <c r="AM704" i="4"/>
  <c r="AN704" i="4"/>
  <c r="AO704" i="4"/>
  <c r="AT704" i="4"/>
  <c r="AU704" i="4" s="1"/>
  <c r="AX704" i="4"/>
  <c r="AY704" i="4"/>
  <c r="AZ704" i="4"/>
  <c r="BA704" i="4"/>
  <c r="AL705" i="4"/>
  <c r="AM705" i="4"/>
  <c r="AN705" i="4"/>
  <c r="AO705" i="4"/>
  <c r="AT705" i="4"/>
  <c r="AU705" i="4"/>
  <c r="AV705" i="4"/>
  <c r="AW705" i="4"/>
  <c r="AX705" i="4"/>
  <c r="AZ705" i="4" s="1"/>
  <c r="AY705" i="4"/>
  <c r="BA705" i="4"/>
  <c r="AL706" i="4"/>
  <c r="AM706" i="4"/>
  <c r="AN706" i="4"/>
  <c r="AO706" i="4"/>
  <c r="AT706" i="4"/>
  <c r="AU706" i="4" s="1"/>
  <c r="AW706" i="4"/>
  <c r="AX706" i="4"/>
  <c r="AY706" i="4"/>
  <c r="AZ706" i="4"/>
  <c r="BA706" i="4"/>
  <c r="AL707" i="4"/>
  <c r="AM707" i="4"/>
  <c r="AN707" i="4"/>
  <c r="AO707" i="4"/>
  <c r="AT707" i="4"/>
  <c r="AV707" i="4" s="1"/>
  <c r="AU707" i="4"/>
  <c r="AX707" i="4"/>
  <c r="AY707" i="4"/>
  <c r="AZ707" i="4"/>
  <c r="BA707" i="4"/>
  <c r="AL708" i="4"/>
  <c r="AM708" i="4"/>
  <c r="AN708" i="4"/>
  <c r="AO708" i="4"/>
  <c r="AT708" i="4"/>
  <c r="AX708" i="4"/>
  <c r="AY708" i="4" s="1"/>
  <c r="AL709" i="4"/>
  <c r="AM709" i="4"/>
  <c r="AN709" i="4"/>
  <c r="AO709" i="4"/>
  <c r="AT709" i="4"/>
  <c r="AU709" i="4" s="1"/>
  <c r="AX709" i="4"/>
  <c r="BA709" i="4" s="1"/>
  <c r="AY709" i="4"/>
  <c r="AZ709" i="4"/>
  <c r="AL710" i="4"/>
  <c r="AM710" i="4"/>
  <c r="AN710" i="4"/>
  <c r="AO710" i="4"/>
  <c r="AT710" i="4"/>
  <c r="AW710" i="4" s="1"/>
  <c r="AX710" i="4"/>
  <c r="AZ710" i="4"/>
  <c r="AL711" i="4"/>
  <c r="AM711" i="4"/>
  <c r="AN711" i="4"/>
  <c r="AO711" i="4"/>
  <c r="AT711" i="4"/>
  <c r="AV711" i="4" s="1"/>
  <c r="AX711" i="4"/>
  <c r="AY711" i="4"/>
  <c r="AZ711" i="4"/>
  <c r="BA711" i="4"/>
  <c r="AL712" i="4"/>
  <c r="AM712" i="4"/>
  <c r="AN712" i="4"/>
  <c r="AO712" i="4"/>
  <c r="AT712" i="4"/>
  <c r="AU712" i="4"/>
  <c r="AV712" i="4"/>
  <c r="AW712" i="4"/>
  <c r="AX712" i="4"/>
  <c r="AZ712" i="4"/>
  <c r="AL713" i="4"/>
  <c r="AM713" i="4"/>
  <c r="AN713" i="4"/>
  <c r="AO713" i="4"/>
  <c r="AT713" i="4"/>
  <c r="AV713" i="4" s="1"/>
  <c r="AX713" i="4"/>
  <c r="BA713" i="4" s="1"/>
  <c r="AY713" i="4"/>
  <c r="AZ713" i="4"/>
  <c r="AL714" i="4"/>
  <c r="AM714" i="4"/>
  <c r="AN714" i="4"/>
  <c r="AO714" i="4"/>
  <c r="AT714" i="4"/>
  <c r="AU714" i="4" s="1"/>
  <c r="AW714" i="4"/>
  <c r="AX714" i="4"/>
  <c r="BA714" i="4" s="1"/>
  <c r="AL715" i="4"/>
  <c r="AM715" i="4"/>
  <c r="AN715" i="4"/>
  <c r="AO715" i="4"/>
  <c r="AT715" i="4"/>
  <c r="AV715" i="4" s="1"/>
  <c r="AX715" i="4"/>
  <c r="AZ715" i="4"/>
  <c r="AL716" i="4"/>
  <c r="AM716" i="4"/>
  <c r="AN716" i="4"/>
  <c r="AO716" i="4"/>
  <c r="AT716" i="4"/>
  <c r="AX716" i="4"/>
  <c r="AZ716" i="4" s="1"/>
  <c r="AY716" i="4"/>
  <c r="BA716" i="4"/>
  <c r="AL717" i="4"/>
  <c r="AM717" i="4"/>
  <c r="AN717" i="4"/>
  <c r="AO717" i="4"/>
  <c r="AT717" i="4"/>
  <c r="AX717" i="4"/>
  <c r="AY717" i="4" s="1"/>
  <c r="AL718" i="4"/>
  <c r="AM718" i="4"/>
  <c r="AN718" i="4"/>
  <c r="AO718" i="4"/>
  <c r="AT718" i="4"/>
  <c r="AX718" i="4"/>
  <c r="AY718" i="4" s="1"/>
  <c r="AL719" i="4"/>
  <c r="AM719" i="4"/>
  <c r="AN719" i="4"/>
  <c r="AO719" i="4"/>
  <c r="AT719" i="4"/>
  <c r="AW719" i="4" s="1"/>
  <c r="AX719" i="4"/>
  <c r="AZ719" i="4" s="1"/>
  <c r="AY719" i="4"/>
  <c r="BA719" i="4"/>
  <c r="AL720" i="4"/>
  <c r="AM720" i="4"/>
  <c r="AN720" i="4"/>
  <c r="AO720" i="4"/>
  <c r="AT720" i="4"/>
  <c r="AV720" i="4" s="1"/>
  <c r="AW720" i="4"/>
  <c r="AX720" i="4"/>
  <c r="AY720" i="4"/>
  <c r="AZ720" i="4"/>
  <c r="BA720" i="4"/>
  <c r="AL721" i="4"/>
  <c r="AM721" i="4"/>
  <c r="AN721" i="4"/>
  <c r="AO721" i="4"/>
  <c r="AT721" i="4"/>
  <c r="AU721" i="4"/>
  <c r="AV721" i="4"/>
  <c r="AW721" i="4"/>
  <c r="AX721" i="4"/>
  <c r="AZ721" i="4" s="1"/>
  <c r="AY721" i="4"/>
  <c r="BA721" i="4"/>
  <c r="AL722" i="4"/>
  <c r="AM722" i="4"/>
  <c r="AN722" i="4"/>
  <c r="AO722" i="4"/>
  <c r="AT722" i="4"/>
  <c r="AU722" i="4" s="1"/>
  <c r="AX722" i="4"/>
  <c r="AY722" i="4"/>
  <c r="AZ722" i="4"/>
  <c r="BA722" i="4"/>
  <c r="AL723" i="4"/>
  <c r="AM723" i="4"/>
  <c r="AN723" i="4"/>
  <c r="AO723" i="4"/>
  <c r="AT723" i="4"/>
  <c r="AV723" i="4" s="1"/>
  <c r="AU723" i="4"/>
  <c r="AX723" i="4"/>
  <c r="AY723" i="4"/>
  <c r="AZ723" i="4"/>
  <c r="BA723" i="4"/>
  <c r="AL724" i="4"/>
  <c r="AM724" i="4"/>
  <c r="AN724" i="4"/>
  <c r="AO724" i="4"/>
  <c r="AT724" i="4"/>
  <c r="AX724" i="4"/>
  <c r="AL725" i="4"/>
  <c r="AM725" i="4"/>
  <c r="AN725" i="4"/>
  <c r="AO725" i="4"/>
  <c r="AT725" i="4"/>
  <c r="AX725" i="4"/>
  <c r="BA725" i="4" s="1"/>
  <c r="AY725" i="4"/>
  <c r="AZ725" i="4"/>
  <c r="AL726" i="4"/>
  <c r="AM726" i="4"/>
  <c r="AN726" i="4"/>
  <c r="AO726" i="4"/>
  <c r="AT726" i="4"/>
  <c r="AX726" i="4"/>
  <c r="BA726" i="4" s="1"/>
  <c r="AL727" i="4"/>
  <c r="AM727" i="4"/>
  <c r="AN727" i="4"/>
  <c r="AO727" i="4"/>
  <c r="AT727" i="4"/>
  <c r="AX727" i="4"/>
  <c r="AZ727" i="4" s="1"/>
  <c r="AL728" i="4"/>
  <c r="AM728" i="4"/>
  <c r="AN728" i="4"/>
  <c r="AO728" i="4"/>
  <c r="AT728" i="4"/>
  <c r="AX728" i="4"/>
  <c r="AZ728" i="4" s="1"/>
  <c r="AL729" i="4"/>
  <c r="AM729" i="4"/>
  <c r="AN729" i="4"/>
  <c r="AO729" i="4"/>
  <c r="AT729" i="4"/>
  <c r="AX729" i="4"/>
  <c r="AZ729" i="4" s="1"/>
  <c r="AY729" i="4"/>
  <c r="BA729" i="4"/>
  <c r="AL730" i="4"/>
  <c r="AM730" i="4"/>
  <c r="AN730" i="4"/>
  <c r="AO730" i="4"/>
  <c r="AT730" i="4"/>
  <c r="AX730" i="4"/>
  <c r="AY730" i="4" s="1"/>
  <c r="AZ730" i="4"/>
  <c r="BA730" i="4"/>
  <c r="AL731" i="4"/>
  <c r="AM731" i="4"/>
  <c r="AN731" i="4"/>
  <c r="AO731" i="4"/>
  <c r="AT731" i="4"/>
  <c r="AX731" i="4"/>
  <c r="AY731" i="4"/>
  <c r="AZ731" i="4"/>
  <c r="BA731" i="4"/>
  <c r="AL732" i="4"/>
  <c r="AM732" i="4"/>
  <c r="AN732" i="4"/>
  <c r="AO732" i="4"/>
  <c r="AT732" i="4"/>
  <c r="AX732" i="4"/>
  <c r="AY732" i="4" s="1"/>
  <c r="AL733" i="4"/>
  <c r="AM733" i="4"/>
  <c r="AN733" i="4"/>
  <c r="AO733" i="4"/>
  <c r="AT733" i="4"/>
  <c r="AX733" i="4"/>
  <c r="AY733" i="4" s="1"/>
  <c r="AL734" i="4"/>
  <c r="AM734" i="4"/>
  <c r="AN734" i="4"/>
  <c r="AO734" i="4"/>
  <c r="AT734" i="4"/>
  <c r="AX734" i="4"/>
  <c r="BA734" i="4" s="1"/>
  <c r="AY734" i="4"/>
  <c r="AZ734" i="4"/>
  <c r="AL735" i="4"/>
  <c r="AM735" i="4"/>
  <c r="AN735" i="4"/>
  <c r="AO735" i="4"/>
  <c r="AT735" i="4"/>
  <c r="AX735" i="4"/>
  <c r="AZ735" i="4" s="1"/>
  <c r="AY735" i="4"/>
  <c r="BA735" i="4"/>
  <c r="AL736" i="4"/>
  <c r="AM736" i="4"/>
  <c r="AN736" i="4"/>
  <c r="AO736" i="4"/>
  <c r="AT736" i="4"/>
  <c r="AX736" i="4"/>
  <c r="AZ736" i="4"/>
  <c r="AL737" i="4"/>
  <c r="AM737" i="4"/>
  <c r="AN737" i="4"/>
  <c r="AO737" i="4"/>
  <c r="AT737" i="4"/>
  <c r="AX737" i="4"/>
  <c r="AZ737" i="4" s="1"/>
  <c r="AY737" i="4"/>
  <c r="BA737" i="4"/>
  <c r="AL738" i="4"/>
  <c r="AM738" i="4"/>
  <c r="AN738" i="4"/>
  <c r="AO738" i="4"/>
  <c r="AT738" i="4"/>
  <c r="AX738" i="4"/>
  <c r="AY738" i="4" s="1"/>
  <c r="AL739" i="4"/>
  <c r="AM739" i="4"/>
  <c r="AN739" i="4"/>
  <c r="AO739" i="4"/>
  <c r="AT739" i="4"/>
  <c r="AX739" i="4"/>
  <c r="AY739" i="4"/>
  <c r="AZ739" i="4"/>
  <c r="BA739" i="4"/>
  <c r="AL740" i="4"/>
  <c r="AM740" i="4"/>
  <c r="AN740" i="4"/>
  <c r="AO740" i="4"/>
  <c r="AT740" i="4"/>
  <c r="AX740" i="4"/>
  <c r="AY740" i="4"/>
  <c r="AZ740" i="4"/>
  <c r="BA740" i="4"/>
  <c r="AL741" i="4"/>
  <c r="AM741" i="4"/>
  <c r="AN741" i="4"/>
  <c r="AO741" i="4"/>
  <c r="AT741" i="4"/>
  <c r="AX741" i="4"/>
  <c r="AY741" i="4"/>
  <c r="AZ741" i="4"/>
  <c r="BA741" i="4"/>
  <c r="AL742" i="4"/>
  <c r="AM742" i="4"/>
  <c r="AN742" i="4"/>
  <c r="AO742" i="4"/>
  <c r="AT742" i="4"/>
  <c r="AX742" i="4"/>
  <c r="BA742" i="4" s="1"/>
  <c r="AY742" i="4"/>
  <c r="AZ742" i="4"/>
  <c r="AL743" i="4"/>
  <c r="AM743" i="4"/>
  <c r="AN743" i="4"/>
  <c r="AO743" i="4"/>
  <c r="AT743" i="4"/>
  <c r="AX743" i="4"/>
  <c r="AZ743" i="4" s="1"/>
  <c r="AY743" i="4"/>
  <c r="BA743" i="4"/>
  <c r="AL744" i="4"/>
  <c r="AM744" i="4"/>
  <c r="AN744" i="4"/>
  <c r="AO744" i="4"/>
  <c r="AT744" i="4"/>
  <c r="AX744" i="4"/>
  <c r="AZ744" i="4"/>
  <c r="AL745" i="4"/>
  <c r="AM745" i="4"/>
  <c r="AN745" i="4"/>
  <c r="AO745" i="4"/>
  <c r="AT745" i="4"/>
  <c r="AX745" i="4"/>
  <c r="AZ745" i="4" s="1"/>
  <c r="AY745" i="4"/>
  <c r="BA745" i="4"/>
  <c r="AL746" i="4"/>
  <c r="AM746" i="4"/>
  <c r="AN746" i="4"/>
  <c r="AO746" i="4"/>
  <c r="AT746" i="4"/>
  <c r="AX746" i="4"/>
  <c r="AY746" i="4" s="1"/>
  <c r="AZ746" i="4"/>
  <c r="BA746" i="4"/>
  <c r="AL747" i="4"/>
  <c r="AM747" i="4"/>
  <c r="AN747" i="4"/>
  <c r="AO747" i="4"/>
  <c r="AT747" i="4"/>
  <c r="AX747" i="4"/>
  <c r="AY747" i="4"/>
  <c r="AZ747" i="4"/>
  <c r="BA747" i="4"/>
  <c r="AL748" i="4"/>
  <c r="AM748" i="4"/>
  <c r="AN748" i="4"/>
  <c r="AO748" i="4"/>
  <c r="AT748" i="4"/>
  <c r="AX748" i="4"/>
  <c r="BA748" i="4" s="1"/>
  <c r="AY748" i="4"/>
  <c r="AZ748" i="4"/>
  <c r="AL749" i="4"/>
  <c r="AM749" i="4"/>
  <c r="AN749" i="4"/>
  <c r="AO749" i="4"/>
  <c r="AT749" i="4"/>
  <c r="AX749" i="4"/>
  <c r="AY749" i="4"/>
  <c r="AL750" i="4"/>
  <c r="AM750" i="4"/>
  <c r="AN750" i="4"/>
  <c r="AO750" i="4"/>
  <c r="AT750" i="4"/>
  <c r="AX750" i="4"/>
  <c r="AL751" i="4"/>
  <c r="AM751" i="4"/>
  <c r="AN751" i="4"/>
  <c r="AO751" i="4"/>
  <c r="AT751" i="4"/>
  <c r="AX751" i="4"/>
  <c r="AL752" i="4"/>
  <c r="AM752" i="4"/>
  <c r="AN752" i="4"/>
  <c r="AO752" i="4"/>
  <c r="AT752" i="4"/>
  <c r="AX752" i="4"/>
  <c r="AL753" i="4"/>
  <c r="AM753" i="4"/>
  <c r="AN753" i="4"/>
  <c r="AO753" i="4"/>
  <c r="AT753" i="4"/>
  <c r="AX753" i="4"/>
  <c r="AZ753" i="4" s="1"/>
  <c r="AY753" i="4"/>
  <c r="BA753" i="4"/>
  <c r="AL754" i="4"/>
  <c r="AM754" i="4"/>
  <c r="AN754" i="4"/>
  <c r="AO754" i="4"/>
  <c r="AT754" i="4"/>
  <c r="AX754" i="4"/>
  <c r="AZ754" i="4" s="1"/>
  <c r="AL755" i="4"/>
  <c r="AM755" i="4"/>
  <c r="AN755" i="4"/>
  <c r="AO755" i="4"/>
  <c r="AT755" i="4"/>
  <c r="AX755" i="4"/>
  <c r="AY755" i="4"/>
  <c r="AZ755" i="4"/>
  <c r="BA755" i="4"/>
  <c r="AL756" i="4"/>
  <c r="AM756" i="4"/>
  <c r="AN756" i="4"/>
  <c r="AO756" i="4"/>
  <c r="AT756" i="4"/>
  <c r="AX756" i="4"/>
  <c r="AL757" i="4"/>
  <c r="AM757" i="4"/>
  <c r="AN757" i="4"/>
  <c r="AO757" i="4"/>
  <c r="AT757" i="4"/>
  <c r="AX757" i="4"/>
  <c r="AY757" i="4"/>
  <c r="AZ757" i="4"/>
  <c r="BA757" i="4"/>
  <c r="AL758" i="4"/>
  <c r="AM758" i="4"/>
  <c r="AN758" i="4"/>
  <c r="AO758" i="4"/>
  <c r="AT758" i="4"/>
  <c r="AX758" i="4"/>
  <c r="BA758" i="4" s="1"/>
  <c r="AL759" i="4"/>
  <c r="AM759" i="4"/>
  <c r="AN759" i="4"/>
  <c r="AO759" i="4"/>
  <c r="AT759" i="4"/>
  <c r="AX759" i="4"/>
  <c r="AZ759" i="4" s="1"/>
  <c r="AL760" i="4"/>
  <c r="AM760" i="4"/>
  <c r="AN760" i="4"/>
  <c r="AO760" i="4"/>
  <c r="AT760" i="4"/>
  <c r="AX760" i="4"/>
  <c r="AZ760" i="4" s="1"/>
  <c r="AL761" i="4"/>
  <c r="AM761" i="4"/>
  <c r="AN761" i="4"/>
  <c r="AO761" i="4"/>
  <c r="AT761" i="4"/>
  <c r="AX761" i="4"/>
  <c r="AZ761" i="4" s="1"/>
  <c r="AY761" i="4"/>
  <c r="BA761" i="4"/>
  <c r="AL762" i="4"/>
  <c r="AM762" i="4"/>
  <c r="AN762" i="4"/>
  <c r="AO762" i="4"/>
  <c r="AT762" i="4"/>
  <c r="AX762" i="4"/>
  <c r="AY762" i="4" s="1"/>
  <c r="AZ762" i="4"/>
  <c r="BA762" i="4"/>
  <c r="AL763" i="4"/>
  <c r="AM763" i="4"/>
  <c r="AN763" i="4"/>
  <c r="AO763" i="4"/>
  <c r="AT763" i="4"/>
  <c r="AX763" i="4"/>
  <c r="AY763" i="4"/>
  <c r="AZ763" i="4"/>
  <c r="BA763" i="4"/>
  <c r="AL764" i="4"/>
  <c r="AM764" i="4"/>
  <c r="AN764" i="4"/>
  <c r="AO764" i="4"/>
  <c r="AT764" i="4"/>
  <c r="AX764" i="4"/>
  <c r="AY764" i="4" s="1"/>
  <c r="AL765" i="4"/>
  <c r="AM765" i="4"/>
  <c r="AN765" i="4"/>
  <c r="AO765" i="4"/>
  <c r="AT765" i="4"/>
  <c r="AX765" i="4"/>
  <c r="AY765" i="4" s="1"/>
  <c r="AL766" i="4"/>
  <c r="AM766" i="4"/>
  <c r="AN766" i="4"/>
  <c r="AO766" i="4"/>
  <c r="AT766" i="4"/>
  <c r="AX766" i="4"/>
  <c r="BA766" i="4" s="1"/>
  <c r="AY766" i="4"/>
  <c r="AZ766" i="4"/>
  <c r="AL767" i="4"/>
  <c r="AM767" i="4"/>
  <c r="AN767" i="4"/>
  <c r="AO767" i="4"/>
  <c r="AT767" i="4"/>
  <c r="AX767" i="4"/>
  <c r="AZ767" i="4" s="1"/>
  <c r="AY767" i="4"/>
  <c r="BA767" i="4"/>
  <c r="AL768" i="4"/>
  <c r="AM768" i="4"/>
  <c r="AN768" i="4"/>
  <c r="AO768" i="4"/>
  <c r="AT768" i="4"/>
  <c r="AX768" i="4"/>
  <c r="AZ768" i="4"/>
  <c r="AL769" i="4"/>
  <c r="AM769" i="4"/>
  <c r="AN769" i="4"/>
  <c r="AO769" i="4"/>
  <c r="AT769" i="4"/>
  <c r="AX769" i="4"/>
  <c r="AZ769" i="4" s="1"/>
  <c r="AY769" i="4"/>
  <c r="BA769" i="4"/>
  <c r="AL770" i="4"/>
  <c r="AM770" i="4"/>
  <c r="AN770" i="4"/>
  <c r="AO770" i="4"/>
  <c r="AT770" i="4"/>
  <c r="AX770" i="4"/>
  <c r="AY770" i="4" s="1"/>
  <c r="AL771" i="4"/>
  <c r="AM771" i="4"/>
  <c r="AN771" i="4"/>
  <c r="AO771" i="4"/>
  <c r="AT771" i="4"/>
  <c r="AX771" i="4"/>
  <c r="AY771" i="4"/>
  <c r="AZ771" i="4"/>
  <c r="BA771" i="4"/>
  <c r="AL772" i="4"/>
  <c r="AM772" i="4"/>
  <c r="AN772" i="4"/>
  <c r="AO772" i="4"/>
  <c r="AT772" i="4"/>
  <c r="AX772" i="4"/>
  <c r="AY772" i="4"/>
  <c r="AZ772" i="4"/>
  <c r="BA772" i="4"/>
  <c r="AL773" i="4"/>
  <c r="AM773" i="4"/>
  <c r="AN773" i="4"/>
  <c r="AO773" i="4"/>
  <c r="AT773" i="4"/>
  <c r="AX773" i="4"/>
  <c r="AY773" i="4"/>
  <c r="AZ773" i="4"/>
  <c r="BA773" i="4"/>
  <c r="AL774" i="4"/>
  <c r="AM774" i="4"/>
  <c r="AN774" i="4"/>
  <c r="AO774" i="4"/>
  <c r="AT774" i="4"/>
  <c r="AX774" i="4"/>
  <c r="BA774" i="4" s="1"/>
  <c r="AY774" i="4"/>
  <c r="AZ774" i="4"/>
  <c r="AL775" i="4"/>
  <c r="AM775" i="4"/>
  <c r="AN775" i="4"/>
  <c r="AO775" i="4"/>
  <c r="AT775" i="4"/>
  <c r="AX775" i="4"/>
  <c r="AZ775" i="4" s="1"/>
  <c r="AY775" i="4"/>
  <c r="BA775" i="4"/>
  <c r="AL776" i="4"/>
  <c r="AM776" i="4"/>
  <c r="AN776" i="4"/>
  <c r="AO776" i="4"/>
  <c r="AT776" i="4"/>
  <c r="AX776" i="4"/>
  <c r="AZ776" i="4"/>
  <c r="AL777" i="4"/>
  <c r="AM777" i="4"/>
  <c r="AN777" i="4"/>
  <c r="AO777" i="4"/>
  <c r="AT777" i="4"/>
  <c r="AX777" i="4"/>
  <c r="AY777" i="4"/>
  <c r="AZ777" i="4"/>
  <c r="BA777" i="4"/>
  <c r="AL778" i="4"/>
  <c r="AM778" i="4"/>
  <c r="AN778" i="4"/>
  <c r="AO778" i="4"/>
  <c r="AT778" i="4"/>
  <c r="AX778" i="4"/>
  <c r="BA778" i="4" s="1"/>
  <c r="AY778" i="4"/>
  <c r="AZ778" i="4"/>
  <c r="AL779" i="4"/>
  <c r="AM779" i="4"/>
  <c r="AN779" i="4"/>
  <c r="AO779" i="4"/>
  <c r="AT779" i="4"/>
  <c r="AX779" i="4"/>
  <c r="AY779" i="4"/>
  <c r="AL780" i="4"/>
  <c r="AM780" i="4"/>
  <c r="AN780" i="4"/>
  <c r="AO780" i="4"/>
  <c r="AT780" i="4"/>
  <c r="AX780" i="4"/>
  <c r="AL781" i="4"/>
  <c r="AM781" i="4"/>
  <c r="AN781" i="4"/>
  <c r="AO781" i="4"/>
  <c r="AT781" i="4"/>
  <c r="AX781" i="4"/>
  <c r="AY781" i="4"/>
  <c r="AZ781" i="4"/>
  <c r="BA781" i="4"/>
  <c r="AL782" i="4"/>
  <c r="AM782" i="4"/>
  <c r="AN782" i="4"/>
  <c r="AO782" i="4"/>
  <c r="AT782" i="4"/>
  <c r="AX782" i="4"/>
  <c r="AY782" i="4" s="1"/>
  <c r="AL783" i="4"/>
  <c r="AM783" i="4"/>
  <c r="AN783" i="4"/>
  <c r="AO783" i="4"/>
  <c r="AT783" i="4"/>
  <c r="AX783" i="4"/>
  <c r="AY783" i="4" s="1"/>
  <c r="BA783" i="4"/>
  <c r="AL784" i="4"/>
  <c r="AM784" i="4"/>
  <c r="AN784" i="4"/>
  <c r="AO784" i="4"/>
  <c r="AT784" i="4"/>
  <c r="AX784" i="4"/>
  <c r="AY784" i="4"/>
  <c r="AZ784" i="4"/>
  <c r="BA784" i="4"/>
  <c r="AL785" i="4"/>
  <c r="AM785" i="4"/>
  <c r="AN785" i="4"/>
  <c r="AO785" i="4"/>
  <c r="AT785" i="4"/>
  <c r="AX785" i="4"/>
  <c r="AY785" i="4"/>
  <c r="AZ785" i="4"/>
  <c r="BA785" i="4"/>
  <c r="AL786" i="4"/>
  <c r="AM786" i="4"/>
  <c r="AN786" i="4"/>
  <c r="AO786" i="4"/>
  <c r="AT786" i="4"/>
  <c r="AX786" i="4"/>
  <c r="BA786" i="4" s="1"/>
  <c r="AY786" i="4"/>
  <c r="AZ786" i="4"/>
  <c r="AL787" i="4"/>
  <c r="AM787" i="4"/>
  <c r="AN787" i="4"/>
  <c r="AO787" i="4"/>
  <c r="AT787" i="4"/>
  <c r="AX787" i="4"/>
  <c r="AL788" i="4"/>
  <c r="AM788" i="4"/>
  <c r="AN788" i="4"/>
  <c r="AO788" i="4"/>
  <c r="AT788" i="4"/>
  <c r="AX788" i="4"/>
  <c r="AL789" i="4"/>
  <c r="AM789" i="4"/>
  <c r="AN789" i="4"/>
  <c r="AO789" i="4"/>
  <c r="AT789" i="4"/>
  <c r="AX789" i="4"/>
  <c r="AY789" i="4"/>
  <c r="AZ789" i="4"/>
  <c r="BA789" i="4"/>
  <c r="AL790" i="4"/>
  <c r="AM790" i="4"/>
  <c r="AN790" i="4"/>
  <c r="AO790" i="4"/>
  <c r="AT790" i="4"/>
  <c r="AX790" i="4"/>
  <c r="AY790" i="4" s="1"/>
  <c r="AL791" i="4"/>
  <c r="AM791" i="4"/>
  <c r="AN791" i="4"/>
  <c r="AO791" i="4"/>
  <c r="AT791" i="4"/>
  <c r="AX791" i="4"/>
  <c r="AY791" i="4" s="1"/>
  <c r="BA791" i="4"/>
  <c r="AL792" i="4"/>
  <c r="AM792" i="4"/>
  <c r="AN792" i="4"/>
  <c r="AO792" i="4"/>
  <c r="AT792" i="4"/>
  <c r="AX792" i="4"/>
  <c r="AY792" i="4"/>
  <c r="AZ792" i="4"/>
  <c r="BA792" i="4"/>
  <c r="AL793" i="4"/>
  <c r="AM793" i="4"/>
  <c r="AN793" i="4"/>
  <c r="AO793" i="4"/>
  <c r="AT793" i="4"/>
  <c r="AX793" i="4"/>
  <c r="AY793" i="4"/>
  <c r="AZ793" i="4"/>
  <c r="BA793" i="4"/>
  <c r="AL794" i="4"/>
  <c r="AM794" i="4"/>
  <c r="AN794" i="4"/>
  <c r="AO794" i="4"/>
  <c r="AT794" i="4"/>
  <c r="AX794" i="4"/>
  <c r="BA794" i="4" s="1"/>
  <c r="AY794" i="4"/>
  <c r="AZ794" i="4"/>
  <c r="AL795" i="4"/>
  <c r="AM795" i="4"/>
  <c r="AN795" i="4"/>
  <c r="AO795" i="4"/>
  <c r="AT795" i="4"/>
  <c r="AX795" i="4"/>
  <c r="AY795" i="4" s="1"/>
  <c r="AL796" i="4"/>
  <c r="AM796" i="4"/>
  <c r="AN796" i="4"/>
  <c r="AO796" i="4"/>
  <c r="AT796" i="4"/>
  <c r="AX796" i="4"/>
  <c r="AL797" i="4"/>
  <c r="AM797" i="4"/>
  <c r="AN797" i="4"/>
  <c r="AO797" i="4"/>
  <c r="AT797" i="4"/>
  <c r="AX797" i="4"/>
  <c r="AY797" i="4"/>
  <c r="AZ797" i="4"/>
  <c r="BA797" i="4"/>
  <c r="AL798" i="4"/>
  <c r="AM798" i="4"/>
  <c r="AN798" i="4"/>
  <c r="AO798" i="4"/>
  <c r="AT798" i="4"/>
  <c r="AX798" i="4"/>
  <c r="AY798" i="4" s="1"/>
  <c r="AL799" i="4"/>
  <c r="AM799" i="4"/>
  <c r="AN799" i="4"/>
  <c r="AO799" i="4"/>
  <c r="AT799" i="4"/>
  <c r="AX799" i="4"/>
  <c r="AY799" i="4" s="1"/>
  <c r="BA799" i="4"/>
  <c r="AL800" i="4"/>
  <c r="AM800" i="4"/>
  <c r="AN800" i="4"/>
  <c r="AO800" i="4"/>
  <c r="AT800" i="4"/>
  <c r="AX800" i="4"/>
  <c r="AY800" i="4"/>
  <c r="AZ800" i="4"/>
  <c r="BA800" i="4"/>
  <c r="AL801" i="4"/>
  <c r="AM801" i="4"/>
  <c r="AN801" i="4"/>
  <c r="AO801" i="4"/>
  <c r="AT801" i="4"/>
  <c r="AX801" i="4"/>
  <c r="AY801" i="4"/>
  <c r="AZ801" i="4"/>
  <c r="BA801" i="4"/>
  <c r="AL802" i="4"/>
  <c r="AM802" i="4"/>
  <c r="AN802" i="4"/>
  <c r="AO802" i="4"/>
  <c r="AT802" i="4"/>
  <c r="AX802" i="4"/>
  <c r="BA802" i="4" s="1"/>
  <c r="AY802" i="4"/>
  <c r="AZ802" i="4"/>
  <c r="AL803" i="4"/>
  <c r="AM803" i="4"/>
  <c r="AN803" i="4"/>
  <c r="AO803" i="4"/>
  <c r="AT803" i="4"/>
  <c r="AX803" i="4"/>
  <c r="AY803" i="4" s="1"/>
  <c r="AL804" i="4"/>
  <c r="AM804" i="4"/>
  <c r="AN804" i="4"/>
  <c r="AO804" i="4"/>
  <c r="AT804" i="4"/>
  <c r="AX804" i="4"/>
  <c r="AL805" i="4"/>
  <c r="AM805" i="4"/>
  <c r="AN805" i="4"/>
  <c r="AO805" i="4"/>
  <c r="AT805" i="4"/>
  <c r="AX805" i="4"/>
  <c r="AY805" i="4"/>
  <c r="AZ805" i="4"/>
  <c r="BA805" i="4"/>
  <c r="AL806" i="4"/>
  <c r="AM806" i="4"/>
  <c r="AN806" i="4"/>
  <c r="AO806" i="4"/>
  <c r="AT806" i="4"/>
  <c r="AX806" i="4"/>
  <c r="AY806" i="4" s="1"/>
  <c r="AL807" i="4"/>
  <c r="AM807" i="4"/>
  <c r="AN807" i="4"/>
  <c r="AO807" i="4"/>
  <c r="AT807" i="4"/>
  <c r="AX807" i="4"/>
  <c r="AY807" i="4" s="1"/>
  <c r="BA807" i="4"/>
  <c r="AL808" i="4"/>
  <c r="AM808" i="4"/>
  <c r="AN808" i="4"/>
  <c r="AO808" i="4"/>
  <c r="AT808" i="4"/>
  <c r="AX808" i="4"/>
  <c r="AY808" i="4"/>
  <c r="AZ808" i="4"/>
  <c r="BA808" i="4"/>
  <c r="AL809" i="4"/>
  <c r="AM809" i="4"/>
  <c r="AN809" i="4"/>
  <c r="AO809" i="4"/>
  <c r="AT809" i="4"/>
  <c r="AX809" i="4"/>
  <c r="AY809" i="4"/>
  <c r="AZ809" i="4"/>
  <c r="BA809" i="4"/>
  <c r="AL810" i="4"/>
  <c r="AM810" i="4"/>
  <c r="AN810" i="4"/>
  <c r="AO810" i="4"/>
  <c r="AT810" i="4"/>
  <c r="AX810" i="4"/>
  <c r="BA810" i="4" s="1"/>
  <c r="AY810" i="4"/>
  <c r="AZ810" i="4"/>
  <c r="AL811" i="4"/>
  <c r="AM811" i="4"/>
  <c r="AN811" i="4"/>
  <c r="AO811" i="4"/>
  <c r="AT811" i="4"/>
  <c r="AX811" i="4"/>
  <c r="AY811" i="4"/>
  <c r="AL812" i="4"/>
  <c r="AM812" i="4"/>
  <c r="AN812" i="4"/>
  <c r="AO812" i="4"/>
  <c r="AT812" i="4"/>
  <c r="AX812" i="4"/>
  <c r="AL813" i="4"/>
  <c r="AM813" i="4"/>
  <c r="AN813" i="4"/>
  <c r="AO813" i="4"/>
  <c r="AT813" i="4"/>
  <c r="AX813" i="4"/>
  <c r="AY813" i="4"/>
  <c r="AZ813" i="4"/>
  <c r="BA813" i="4"/>
  <c r="AL814" i="4"/>
  <c r="AM814" i="4"/>
  <c r="AN814" i="4"/>
  <c r="AO814" i="4"/>
  <c r="AT814" i="4"/>
  <c r="AX814" i="4"/>
  <c r="AY814" i="4" s="1"/>
  <c r="AL815" i="4"/>
  <c r="AM815" i="4"/>
  <c r="AN815" i="4"/>
  <c r="AO815" i="4"/>
  <c r="AT815" i="4"/>
  <c r="AX815" i="4"/>
  <c r="AY815" i="4" s="1"/>
  <c r="BA815" i="4"/>
  <c r="AL816" i="4"/>
  <c r="AM816" i="4"/>
  <c r="AN816" i="4"/>
  <c r="AO816" i="4"/>
  <c r="AT816" i="4"/>
  <c r="AX816" i="4"/>
  <c r="AY816" i="4"/>
  <c r="AZ816" i="4"/>
  <c r="BA816" i="4"/>
  <c r="AL817" i="4"/>
  <c r="AM817" i="4"/>
  <c r="AN817" i="4"/>
  <c r="AO817" i="4"/>
  <c r="AT817" i="4"/>
  <c r="AX817" i="4"/>
  <c r="AY817" i="4"/>
  <c r="AZ817" i="4"/>
  <c r="BA817" i="4"/>
  <c r="AL818" i="4"/>
  <c r="AM818" i="4"/>
  <c r="AN818" i="4"/>
  <c r="AO818" i="4"/>
  <c r="AT818" i="4"/>
  <c r="AX818" i="4"/>
  <c r="BA818" i="4" s="1"/>
  <c r="AY818" i="4"/>
  <c r="AZ818" i="4"/>
  <c r="AL819" i="4"/>
  <c r="AM819" i="4"/>
  <c r="AN819" i="4"/>
  <c r="AO819" i="4"/>
  <c r="AT819" i="4"/>
  <c r="AX819" i="4"/>
  <c r="AY819" i="4"/>
  <c r="AL820" i="4"/>
  <c r="AM820" i="4"/>
  <c r="AN820" i="4"/>
  <c r="AO820" i="4"/>
  <c r="AT820" i="4"/>
  <c r="AX820" i="4"/>
  <c r="AL821" i="4"/>
  <c r="AM821" i="4"/>
  <c r="AN821" i="4"/>
  <c r="AO821" i="4"/>
  <c r="AT821" i="4"/>
  <c r="AX821" i="4"/>
  <c r="AY821" i="4"/>
  <c r="AZ821" i="4"/>
  <c r="BA821" i="4"/>
  <c r="AL822" i="4"/>
  <c r="AM822" i="4"/>
  <c r="AN822" i="4"/>
  <c r="AO822" i="4"/>
  <c r="AT822" i="4"/>
  <c r="AX822" i="4"/>
  <c r="AY822" i="4" s="1"/>
  <c r="AL823" i="4"/>
  <c r="AM823" i="4"/>
  <c r="AN823" i="4"/>
  <c r="AO823" i="4"/>
  <c r="AT823" i="4"/>
  <c r="AX823" i="4"/>
  <c r="AY823" i="4" s="1"/>
  <c r="BA823" i="4"/>
  <c r="AL824" i="4"/>
  <c r="AM824" i="4"/>
  <c r="AN824" i="4"/>
  <c r="AO824" i="4"/>
  <c r="AT824" i="4"/>
  <c r="AX824" i="4"/>
  <c r="AY824" i="4"/>
  <c r="AZ824" i="4"/>
  <c r="BA824" i="4"/>
  <c r="AL825" i="4"/>
  <c r="AM825" i="4"/>
  <c r="AN825" i="4"/>
  <c r="AO825" i="4"/>
  <c r="AT825" i="4"/>
  <c r="AX825" i="4"/>
  <c r="AY825" i="4"/>
  <c r="AZ825" i="4"/>
  <c r="BA825" i="4"/>
  <c r="AL826" i="4"/>
  <c r="AM826" i="4"/>
  <c r="AN826" i="4"/>
  <c r="AO826" i="4"/>
  <c r="AT826" i="4"/>
  <c r="AX826" i="4"/>
  <c r="BA826" i="4" s="1"/>
  <c r="AY826" i="4"/>
  <c r="AZ826" i="4"/>
  <c r="AL827" i="4"/>
  <c r="AM827" i="4"/>
  <c r="AN827" i="4"/>
  <c r="AO827" i="4"/>
  <c r="AT827" i="4"/>
  <c r="AX827" i="4"/>
  <c r="AY827" i="4"/>
  <c r="AL828" i="4"/>
  <c r="AM828" i="4"/>
  <c r="AN828" i="4"/>
  <c r="AO828" i="4"/>
  <c r="AT828" i="4"/>
  <c r="AX828" i="4"/>
  <c r="AL829" i="4"/>
  <c r="AM829" i="4"/>
  <c r="AN829" i="4"/>
  <c r="AO829" i="4"/>
  <c r="AT829" i="4"/>
  <c r="AX829" i="4"/>
  <c r="AY829" i="4"/>
  <c r="AZ829" i="4"/>
  <c r="BA829" i="4"/>
  <c r="AL830" i="4"/>
  <c r="AM830" i="4"/>
  <c r="AN830" i="4"/>
  <c r="AO830" i="4"/>
  <c r="AT830" i="4"/>
  <c r="AX830" i="4"/>
  <c r="AY830" i="4" s="1"/>
  <c r="AL831" i="4"/>
  <c r="AM831" i="4"/>
  <c r="AN831" i="4"/>
  <c r="AO831" i="4"/>
  <c r="AT831" i="4"/>
  <c r="AX831" i="4"/>
  <c r="AY831" i="4" s="1"/>
  <c r="BA831" i="4"/>
  <c r="AL832" i="4"/>
  <c r="AM832" i="4"/>
  <c r="AN832" i="4"/>
  <c r="AO832" i="4"/>
  <c r="AT832" i="4"/>
  <c r="AX832" i="4"/>
  <c r="AY832" i="4"/>
  <c r="AZ832" i="4"/>
  <c r="BA832" i="4"/>
  <c r="AL833" i="4"/>
  <c r="AM833" i="4"/>
  <c r="AN833" i="4"/>
  <c r="AO833" i="4"/>
  <c r="AT833" i="4"/>
  <c r="AX833" i="4"/>
  <c r="AY833" i="4"/>
  <c r="AZ833" i="4"/>
  <c r="BA833" i="4"/>
  <c r="AL834" i="4"/>
  <c r="AM834" i="4"/>
  <c r="AN834" i="4"/>
  <c r="AO834" i="4"/>
  <c r="AT834" i="4"/>
  <c r="AX834" i="4"/>
  <c r="BA834" i="4" s="1"/>
  <c r="AY834" i="4"/>
  <c r="AZ834" i="4"/>
  <c r="AL835" i="4"/>
  <c r="AM835" i="4"/>
  <c r="AN835" i="4"/>
  <c r="AO835" i="4"/>
  <c r="AT835" i="4"/>
  <c r="AX835" i="4"/>
  <c r="AY835" i="4" s="1"/>
  <c r="AL836" i="4"/>
  <c r="AM836" i="4"/>
  <c r="AN836" i="4"/>
  <c r="AO836" i="4"/>
  <c r="AT836" i="4"/>
  <c r="AX836" i="4"/>
  <c r="AL837" i="4"/>
  <c r="AM837" i="4"/>
  <c r="AN837" i="4"/>
  <c r="AO837" i="4"/>
  <c r="AT837" i="4"/>
  <c r="AX837" i="4"/>
  <c r="BA837" i="4" s="1"/>
  <c r="AY837" i="4"/>
  <c r="AZ837" i="4"/>
  <c r="AL838" i="4"/>
  <c r="AM838" i="4"/>
  <c r="AN838" i="4"/>
  <c r="AO838" i="4"/>
  <c r="AT838" i="4"/>
  <c r="AX838" i="4"/>
  <c r="AY838" i="4" s="1"/>
  <c r="AL839" i="4"/>
  <c r="AM839" i="4"/>
  <c r="AN839" i="4"/>
  <c r="AO839" i="4"/>
  <c r="AT839" i="4"/>
  <c r="AX839" i="4"/>
  <c r="AY839" i="4" s="1"/>
  <c r="BA839" i="4"/>
  <c r="AL840" i="4"/>
  <c r="AM840" i="4"/>
  <c r="AN840" i="4"/>
  <c r="AO840" i="4"/>
  <c r="AT840" i="4"/>
  <c r="AX840" i="4"/>
  <c r="AY840" i="4"/>
  <c r="AZ840" i="4"/>
  <c r="BA840" i="4"/>
  <c r="AL841" i="4"/>
  <c r="AM841" i="4"/>
  <c r="AN841" i="4"/>
  <c r="AO841" i="4"/>
  <c r="AT841" i="4"/>
  <c r="AX841" i="4"/>
  <c r="AY841" i="4"/>
  <c r="AZ841" i="4"/>
  <c r="BA841" i="4"/>
  <c r="AL842" i="4"/>
  <c r="AM842" i="4"/>
  <c r="AN842" i="4"/>
  <c r="AO842" i="4"/>
  <c r="AT842" i="4"/>
  <c r="AX842" i="4"/>
  <c r="BA842" i="4" s="1"/>
  <c r="AY842" i="4"/>
  <c r="AZ842" i="4"/>
  <c r="AL843" i="4"/>
  <c r="AM843" i="4"/>
  <c r="AN843" i="4"/>
  <c r="AO843" i="4"/>
  <c r="AT843" i="4"/>
  <c r="AX843" i="4"/>
  <c r="AY843" i="4" s="1"/>
  <c r="AL844" i="4"/>
  <c r="AM844" i="4"/>
  <c r="AN844" i="4"/>
  <c r="AO844" i="4"/>
  <c r="AT844" i="4"/>
  <c r="AX844" i="4"/>
  <c r="AL845" i="4"/>
  <c r="AM845" i="4"/>
  <c r="AN845" i="4"/>
  <c r="AO845" i="4"/>
  <c r="AT845" i="4"/>
  <c r="AX845" i="4"/>
  <c r="AY845" i="4" s="1"/>
  <c r="BA845" i="4"/>
  <c r="AL846" i="4"/>
  <c r="AM846" i="4"/>
  <c r="AN846" i="4"/>
  <c r="AO846" i="4"/>
  <c r="AT846" i="4"/>
  <c r="AX846" i="4"/>
  <c r="AY846" i="4" s="1"/>
  <c r="AL847" i="4"/>
  <c r="AM847" i="4"/>
  <c r="AN847" i="4"/>
  <c r="AO847" i="4"/>
  <c r="AT847" i="4"/>
  <c r="AX847" i="4"/>
  <c r="AY847" i="4" s="1"/>
  <c r="BA847" i="4"/>
  <c r="AL848" i="4"/>
  <c r="AM848" i="4"/>
  <c r="AN848" i="4"/>
  <c r="AO848" i="4"/>
  <c r="AT848" i="4"/>
  <c r="AX848" i="4"/>
  <c r="AY848" i="4" s="1"/>
  <c r="AZ848" i="4"/>
  <c r="BA848" i="4"/>
  <c r="AL849" i="4"/>
  <c r="AM849" i="4"/>
  <c r="AN849" i="4"/>
  <c r="AO849" i="4"/>
  <c r="AT849" i="4"/>
  <c r="AX849" i="4"/>
  <c r="AY849" i="4"/>
  <c r="AZ849" i="4"/>
  <c r="BA849" i="4"/>
  <c r="AL850" i="4"/>
  <c r="AM850" i="4"/>
  <c r="AN850" i="4"/>
  <c r="AO850" i="4"/>
  <c r="AT850" i="4"/>
  <c r="AX850" i="4"/>
  <c r="BA850" i="4" s="1"/>
  <c r="AY850" i="4"/>
  <c r="AZ850" i="4"/>
  <c r="AL851" i="4"/>
  <c r="AM851" i="4"/>
  <c r="AN851" i="4"/>
  <c r="AO851" i="4"/>
  <c r="AT851" i="4"/>
  <c r="AX851" i="4"/>
  <c r="AY851" i="4"/>
  <c r="AL852" i="4"/>
  <c r="AM852" i="4"/>
  <c r="AN852" i="4"/>
  <c r="AO852" i="4"/>
  <c r="AT852" i="4"/>
  <c r="AX852" i="4"/>
  <c r="AL853" i="4"/>
  <c r="AM853" i="4"/>
  <c r="AN853" i="4"/>
  <c r="AO853" i="4"/>
  <c r="AT853" i="4"/>
  <c r="AX853" i="4"/>
  <c r="AY853" i="4" s="1"/>
  <c r="AL854" i="4"/>
  <c r="AM854" i="4"/>
  <c r="AN854" i="4"/>
  <c r="AO854" i="4"/>
  <c r="AT854" i="4"/>
  <c r="AX854" i="4"/>
  <c r="AY854" i="4" s="1"/>
  <c r="AL855" i="4"/>
  <c r="AM855" i="4"/>
  <c r="AN855" i="4"/>
  <c r="AO855" i="4"/>
  <c r="AT855" i="4"/>
  <c r="AX855" i="4"/>
  <c r="AY855" i="4"/>
  <c r="AZ855" i="4"/>
  <c r="BA855" i="4"/>
  <c r="AL856" i="4"/>
  <c r="AM856" i="4"/>
  <c r="AN856" i="4"/>
  <c r="AO856" i="4"/>
  <c r="AT856" i="4"/>
  <c r="AX856" i="4"/>
  <c r="AY856" i="4"/>
  <c r="AZ856" i="4"/>
  <c r="BA856" i="4"/>
  <c r="AL857" i="4"/>
  <c r="AM857" i="4"/>
  <c r="AN857" i="4"/>
  <c r="AO857" i="4"/>
  <c r="AT857" i="4"/>
  <c r="AX857" i="4"/>
  <c r="AY857" i="4" s="1"/>
  <c r="AZ857" i="4"/>
  <c r="BA857" i="4"/>
  <c r="AL858" i="4"/>
  <c r="AM858" i="4"/>
  <c r="AN858" i="4"/>
  <c r="AO858" i="4"/>
  <c r="AT858" i="4"/>
  <c r="AX858" i="4"/>
  <c r="BA858" i="4" s="1"/>
  <c r="AY858" i="4"/>
  <c r="AZ858" i="4"/>
  <c r="AL859" i="4"/>
  <c r="AM859" i="4"/>
  <c r="AN859" i="4"/>
  <c r="AO859" i="4"/>
  <c r="AT859" i="4"/>
  <c r="AX859" i="4"/>
  <c r="AY859" i="4"/>
  <c r="AL860" i="4"/>
  <c r="AM860" i="4"/>
  <c r="AN860" i="4"/>
  <c r="AO860" i="4"/>
  <c r="AT860" i="4"/>
  <c r="AX860" i="4"/>
  <c r="AL861" i="4"/>
  <c r="AM861" i="4"/>
  <c r="AN861" i="4"/>
  <c r="AO861" i="4"/>
  <c r="AT861" i="4"/>
  <c r="AX861" i="4"/>
  <c r="AY861" i="4" s="1"/>
  <c r="AL862" i="4"/>
  <c r="AM862" i="4"/>
  <c r="AN862" i="4"/>
  <c r="AO862" i="4"/>
  <c r="AT862" i="4"/>
  <c r="AX862" i="4"/>
  <c r="AY862" i="4" s="1"/>
  <c r="BA862" i="4"/>
  <c r="AL863" i="4"/>
  <c r="AM863" i="4"/>
  <c r="AN863" i="4"/>
  <c r="AO863" i="4"/>
  <c r="AT863" i="4"/>
  <c r="AX863" i="4"/>
  <c r="AY863" i="4" s="1"/>
  <c r="AZ863" i="4"/>
  <c r="BA863" i="4"/>
  <c r="AL864" i="4"/>
  <c r="AM864" i="4"/>
  <c r="AN864" i="4"/>
  <c r="AO864" i="4"/>
  <c r="AT864" i="4"/>
  <c r="AX864" i="4"/>
  <c r="AY864" i="4"/>
  <c r="AZ864" i="4"/>
  <c r="BA864" i="4"/>
  <c r="AL865" i="4"/>
  <c r="AM865" i="4"/>
  <c r="AN865" i="4"/>
  <c r="AO865" i="4"/>
  <c r="AT865" i="4"/>
  <c r="AX865" i="4"/>
  <c r="AY865" i="4" s="1"/>
  <c r="AZ865" i="4"/>
  <c r="BA865" i="4"/>
  <c r="AL866" i="4"/>
  <c r="AM866" i="4"/>
  <c r="AN866" i="4"/>
  <c r="AO866" i="4"/>
  <c r="AT866" i="4"/>
  <c r="AX866" i="4"/>
  <c r="BA866" i="4" s="1"/>
  <c r="AY866" i="4"/>
  <c r="AZ866" i="4"/>
  <c r="AL867" i="4"/>
  <c r="AM867" i="4"/>
  <c r="AN867" i="4"/>
  <c r="AO867" i="4"/>
  <c r="AT867" i="4"/>
  <c r="AX867" i="4"/>
  <c r="AY867" i="4" s="1"/>
  <c r="AL868" i="4"/>
  <c r="AM868" i="4"/>
  <c r="AN868" i="4"/>
  <c r="AO868" i="4"/>
  <c r="AT868" i="4"/>
  <c r="AX868" i="4"/>
  <c r="AL869" i="4"/>
  <c r="AM869" i="4"/>
  <c r="AN869" i="4"/>
  <c r="AO869" i="4"/>
  <c r="AT869" i="4"/>
  <c r="AX869" i="4"/>
  <c r="AY869" i="4" s="1"/>
  <c r="AL870" i="4"/>
  <c r="AM870" i="4"/>
  <c r="AN870" i="4"/>
  <c r="AO870" i="4"/>
  <c r="AT870" i="4"/>
  <c r="AX870" i="4"/>
  <c r="AY870" i="4" s="1"/>
  <c r="BA870" i="4"/>
  <c r="AL871" i="4"/>
  <c r="AM871" i="4"/>
  <c r="AN871" i="4"/>
  <c r="AO871" i="4"/>
  <c r="AT871" i="4"/>
  <c r="AX871" i="4"/>
  <c r="AY871" i="4" s="1"/>
  <c r="AZ871" i="4"/>
  <c r="BA871" i="4"/>
  <c r="AL872" i="4"/>
  <c r="AM872" i="4"/>
  <c r="AN872" i="4"/>
  <c r="AO872" i="4"/>
  <c r="AT872" i="4"/>
  <c r="AX872" i="4"/>
  <c r="AY872" i="4"/>
  <c r="AZ872" i="4"/>
  <c r="BA872" i="4"/>
  <c r="AL873" i="4"/>
  <c r="AM873" i="4"/>
  <c r="AN873" i="4"/>
  <c r="AO873" i="4"/>
  <c r="AT873" i="4"/>
  <c r="AX873" i="4"/>
  <c r="AY873" i="4" s="1"/>
  <c r="AZ873" i="4"/>
  <c r="BA873" i="4"/>
  <c r="AL874" i="4"/>
  <c r="AM874" i="4"/>
  <c r="AN874" i="4"/>
  <c r="AO874" i="4"/>
  <c r="AT874" i="4"/>
  <c r="AX874" i="4"/>
  <c r="BA874" i="4" s="1"/>
  <c r="AY874" i="4"/>
  <c r="AZ874" i="4"/>
  <c r="AL875" i="4"/>
  <c r="AM875" i="4"/>
  <c r="AN875" i="4"/>
  <c r="AO875" i="4"/>
  <c r="AT875" i="4"/>
  <c r="AX875" i="4"/>
  <c r="AY875" i="4" s="1"/>
  <c r="AL876" i="4"/>
  <c r="AM876" i="4"/>
  <c r="AN876" i="4"/>
  <c r="AO876" i="4"/>
  <c r="AT876" i="4"/>
  <c r="AX876" i="4"/>
  <c r="AL877" i="4"/>
  <c r="AM877" i="4"/>
  <c r="AN877" i="4"/>
  <c r="AO877" i="4"/>
  <c r="AT877" i="4"/>
  <c r="AX877" i="4"/>
  <c r="AY877" i="4" s="1"/>
  <c r="AL878" i="4"/>
  <c r="AM878" i="4"/>
  <c r="AN878" i="4"/>
  <c r="AO878" i="4"/>
  <c r="AT878" i="4"/>
  <c r="AX878" i="4"/>
  <c r="AY878" i="4"/>
  <c r="AZ878" i="4"/>
  <c r="BA878" i="4"/>
  <c r="AL879" i="4"/>
  <c r="AM879" i="4"/>
  <c r="AN879" i="4"/>
  <c r="AO879" i="4"/>
  <c r="AT879" i="4"/>
  <c r="AX879" i="4"/>
  <c r="AY879" i="4" s="1"/>
  <c r="AZ879" i="4"/>
  <c r="BA879" i="4"/>
  <c r="AL880" i="4"/>
  <c r="AM880" i="4"/>
  <c r="AN880" i="4"/>
  <c r="AO880" i="4"/>
  <c r="AT880" i="4"/>
  <c r="AX880" i="4"/>
  <c r="AY880" i="4"/>
  <c r="AZ880" i="4"/>
  <c r="BA880" i="4"/>
  <c r="AL881" i="4"/>
  <c r="AM881" i="4"/>
  <c r="AN881" i="4"/>
  <c r="AO881" i="4"/>
  <c r="AT881" i="4"/>
  <c r="AX881" i="4"/>
  <c r="AY881" i="4" s="1"/>
  <c r="AZ881" i="4"/>
  <c r="BA881" i="4"/>
  <c r="AL882" i="4"/>
  <c r="AM882" i="4"/>
  <c r="AN882" i="4"/>
  <c r="AO882" i="4"/>
  <c r="AT882" i="4"/>
  <c r="AX882" i="4"/>
  <c r="BA882" i="4" s="1"/>
  <c r="AY882" i="4"/>
  <c r="AZ882" i="4"/>
  <c r="AL883" i="4"/>
  <c r="AM883" i="4"/>
  <c r="AN883" i="4"/>
  <c r="AO883" i="4"/>
  <c r="AT883" i="4"/>
  <c r="AX883" i="4"/>
  <c r="AY883" i="4" s="1"/>
  <c r="AL884" i="4"/>
  <c r="AM884" i="4"/>
  <c r="AN884" i="4"/>
  <c r="AO884" i="4"/>
  <c r="AT884" i="4"/>
  <c r="AX884" i="4"/>
  <c r="AL885" i="4"/>
  <c r="AM885" i="4"/>
  <c r="AN885" i="4"/>
  <c r="AO885" i="4"/>
  <c r="AT885" i="4"/>
  <c r="AX885" i="4"/>
  <c r="AY885" i="4" s="1"/>
  <c r="AZ885" i="4"/>
  <c r="BA885" i="4"/>
  <c r="AL886" i="4"/>
  <c r="AM886" i="4"/>
  <c r="AN886" i="4"/>
  <c r="AO886" i="4"/>
  <c r="AT886" i="4"/>
  <c r="AX886" i="4"/>
  <c r="AY886" i="4"/>
  <c r="AZ886" i="4"/>
  <c r="BA886" i="4"/>
  <c r="AL887" i="4"/>
  <c r="AM887" i="4"/>
  <c r="AN887" i="4"/>
  <c r="AO887" i="4"/>
  <c r="AT887" i="4"/>
  <c r="AX887" i="4"/>
  <c r="AY887" i="4" s="1"/>
  <c r="AZ887" i="4"/>
  <c r="BA887" i="4"/>
  <c r="AL888" i="4"/>
  <c r="AM888" i="4"/>
  <c r="AN888" i="4"/>
  <c r="AO888" i="4"/>
  <c r="AT888" i="4"/>
  <c r="AX888" i="4"/>
  <c r="AY888" i="4"/>
  <c r="AZ888" i="4"/>
  <c r="BA888" i="4"/>
  <c r="AL889" i="4"/>
  <c r="AM889" i="4"/>
  <c r="AN889" i="4"/>
  <c r="AO889" i="4"/>
  <c r="AT889" i="4"/>
  <c r="AX889" i="4"/>
  <c r="AY889" i="4" s="1"/>
  <c r="AZ889" i="4"/>
  <c r="BA889" i="4"/>
  <c r="AL890" i="4"/>
  <c r="AM890" i="4"/>
  <c r="AN890" i="4"/>
  <c r="AO890" i="4"/>
  <c r="AT890" i="4"/>
  <c r="AX890" i="4"/>
  <c r="BA890" i="4" s="1"/>
  <c r="AY890" i="4"/>
  <c r="AZ890" i="4"/>
  <c r="AL891" i="4"/>
  <c r="AM891" i="4"/>
  <c r="AN891" i="4"/>
  <c r="AO891" i="4"/>
  <c r="AT891" i="4"/>
  <c r="AX891" i="4"/>
  <c r="AY891" i="4"/>
  <c r="AL892" i="4"/>
  <c r="AM892" i="4"/>
  <c r="AN892" i="4"/>
  <c r="AO892" i="4"/>
  <c r="AT892" i="4"/>
  <c r="AV892" i="4"/>
  <c r="AX892" i="4"/>
  <c r="AY892" i="4" s="1"/>
  <c r="AZ892" i="4"/>
  <c r="BA892" i="4"/>
  <c r="AL893" i="4"/>
  <c r="AM893" i="4"/>
  <c r="AN893" i="4"/>
  <c r="AO893" i="4"/>
  <c r="AT893" i="4"/>
  <c r="AV893" i="4" s="1"/>
  <c r="AX893" i="4"/>
  <c r="AY893" i="4" s="1"/>
  <c r="AZ893" i="4"/>
  <c r="BA893" i="4"/>
  <c r="AL894" i="4"/>
  <c r="AM894" i="4"/>
  <c r="AN894" i="4"/>
  <c r="AO894" i="4"/>
  <c r="AT894" i="4"/>
  <c r="AV894" i="4" s="1"/>
  <c r="AX894" i="4"/>
  <c r="AY894" i="4" s="1"/>
  <c r="AZ894" i="4"/>
  <c r="BA894" i="4"/>
  <c r="AL895" i="4"/>
  <c r="AM895" i="4"/>
  <c r="AN895" i="4"/>
  <c r="AO895" i="4"/>
  <c r="AT895" i="4"/>
  <c r="AV895" i="4" s="1"/>
  <c r="AX895" i="4"/>
  <c r="BA895" i="4" s="1"/>
  <c r="AY895" i="4"/>
  <c r="AZ895" i="4"/>
  <c r="AL896" i="4"/>
  <c r="AM896" i="4"/>
  <c r="AN896" i="4"/>
  <c r="AO896" i="4"/>
  <c r="AT896" i="4"/>
  <c r="AV896" i="4" s="1"/>
  <c r="AX896" i="4"/>
  <c r="AY896" i="4"/>
  <c r="AL897" i="4"/>
  <c r="AM897" i="4"/>
  <c r="AN897" i="4"/>
  <c r="AO897" i="4"/>
  <c r="AT897" i="4"/>
  <c r="AX897" i="4"/>
  <c r="AL898" i="4"/>
  <c r="AM898" i="4"/>
  <c r="AN898" i="4"/>
  <c r="AO898" i="4"/>
  <c r="AT898" i="4"/>
  <c r="AV898" i="4" s="1"/>
  <c r="AX898" i="4"/>
  <c r="AY898" i="4"/>
  <c r="AZ898" i="4"/>
  <c r="BA898" i="4"/>
  <c r="AL899" i="4"/>
  <c r="AM899" i="4"/>
  <c r="AN899" i="4"/>
  <c r="AO899" i="4"/>
  <c r="AT899" i="4"/>
  <c r="AV899" i="4" s="1"/>
  <c r="AX899" i="4"/>
  <c r="AY899" i="4" s="1"/>
  <c r="AZ899" i="4"/>
  <c r="BA899" i="4"/>
  <c r="AL900" i="4"/>
  <c r="AM900" i="4"/>
  <c r="AN900" i="4"/>
  <c r="AO900" i="4"/>
  <c r="AT900" i="4"/>
  <c r="AV900" i="4" s="1"/>
  <c r="AX900" i="4"/>
  <c r="AY900" i="4" s="1"/>
  <c r="AZ900" i="4"/>
  <c r="BA900" i="4"/>
  <c r="AL901" i="4"/>
  <c r="AM901" i="4"/>
  <c r="AN901" i="4"/>
  <c r="AO901" i="4"/>
  <c r="AT901" i="4"/>
  <c r="AV901" i="4" s="1"/>
  <c r="AX901" i="4"/>
  <c r="AY901" i="4"/>
  <c r="AL902" i="4"/>
  <c r="AM902" i="4"/>
  <c r="AN902" i="4"/>
  <c r="AO902" i="4"/>
  <c r="AT902" i="4"/>
  <c r="AV902" i="4" s="1"/>
  <c r="AX902" i="4"/>
  <c r="AY902" i="4" s="1"/>
  <c r="AZ902" i="4"/>
  <c r="BA902" i="4"/>
  <c r="AL903" i="4"/>
  <c r="AM903" i="4"/>
  <c r="AN903" i="4"/>
  <c r="AO903" i="4"/>
  <c r="AT903" i="4"/>
  <c r="AX903" i="4"/>
  <c r="AY903" i="4"/>
  <c r="AZ903" i="4"/>
  <c r="BA903" i="4"/>
  <c r="AL904" i="4"/>
  <c r="AM904" i="4"/>
  <c r="AN904" i="4"/>
  <c r="AO904" i="4"/>
  <c r="AT904" i="4"/>
  <c r="AV904" i="4" s="1"/>
  <c r="AX904" i="4"/>
  <c r="AY904" i="4" s="1"/>
  <c r="AZ904" i="4"/>
  <c r="BA904" i="4"/>
  <c r="AL905" i="4"/>
  <c r="AM905" i="4"/>
  <c r="AN905" i="4"/>
  <c r="AO905" i="4"/>
  <c r="AT905" i="4"/>
  <c r="AX905" i="4"/>
  <c r="AY905" i="4"/>
  <c r="AZ905" i="4"/>
  <c r="BA905" i="4"/>
  <c r="AL906" i="4"/>
  <c r="AM906" i="4"/>
  <c r="AN906" i="4"/>
  <c r="AO906" i="4"/>
  <c r="AT906" i="4"/>
  <c r="AV906" i="4"/>
  <c r="AX906" i="4"/>
  <c r="BA906" i="4" s="1"/>
  <c r="AY906" i="4"/>
  <c r="AZ906" i="4"/>
  <c r="AL907" i="4"/>
  <c r="AM907" i="4"/>
  <c r="AN907" i="4"/>
  <c r="AO907" i="4"/>
  <c r="AT907" i="4"/>
  <c r="AV907" i="4" s="1"/>
  <c r="AX907" i="4"/>
  <c r="AY907" i="4" s="1"/>
  <c r="AL908" i="4"/>
  <c r="AM908" i="4"/>
  <c r="AN908" i="4"/>
  <c r="AO908" i="4"/>
  <c r="AT908" i="4"/>
  <c r="AV908" i="4" s="1"/>
  <c r="AX908" i="4"/>
  <c r="AY908" i="4" s="1"/>
  <c r="AZ908" i="4"/>
  <c r="BA908" i="4"/>
  <c r="AL909" i="4"/>
  <c r="AM909" i="4"/>
  <c r="AN909" i="4"/>
  <c r="AO909" i="4"/>
  <c r="AT909" i="4"/>
  <c r="AV909" i="4" s="1"/>
  <c r="AX909" i="4"/>
  <c r="AY909" i="4" s="1"/>
  <c r="AZ909" i="4"/>
  <c r="BA909" i="4"/>
  <c r="AL910" i="4"/>
  <c r="AM910" i="4"/>
  <c r="AN910" i="4"/>
  <c r="AO910" i="4"/>
  <c r="AT910" i="4"/>
  <c r="AV910" i="4" s="1"/>
  <c r="AX910" i="4"/>
  <c r="AY910" i="4" s="1"/>
  <c r="AZ910" i="4"/>
  <c r="BA910" i="4"/>
  <c r="AL911" i="4"/>
  <c r="AM911" i="4"/>
  <c r="AN911" i="4"/>
  <c r="AO911" i="4"/>
  <c r="AT911" i="4"/>
  <c r="AV911" i="4" s="1"/>
  <c r="AX911" i="4"/>
  <c r="AY911" i="4" s="1"/>
  <c r="AL912" i="4"/>
  <c r="AM912" i="4"/>
  <c r="AN912" i="4"/>
  <c r="AO912" i="4"/>
  <c r="AT912" i="4"/>
  <c r="AV912" i="4" s="1"/>
  <c r="AX912" i="4"/>
  <c r="AL913" i="4"/>
  <c r="AM913" i="4"/>
  <c r="AN913" i="4"/>
  <c r="AO913" i="4"/>
  <c r="AT913" i="4"/>
  <c r="AX913" i="4"/>
  <c r="AY913" i="4" s="1"/>
  <c r="AZ913" i="4"/>
  <c r="BA913" i="4"/>
  <c r="AL914" i="4"/>
  <c r="AM914" i="4"/>
  <c r="AN914" i="4"/>
  <c r="AO914" i="4"/>
  <c r="AT914" i="4"/>
  <c r="AV914" i="4" s="1"/>
  <c r="AX914" i="4"/>
  <c r="AY914" i="4" s="1"/>
  <c r="AZ914" i="4"/>
  <c r="BA914" i="4"/>
  <c r="AL915" i="4"/>
  <c r="AM915" i="4"/>
  <c r="AN915" i="4"/>
  <c r="AO915" i="4"/>
  <c r="AT915" i="4"/>
  <c r="AV915" i="4" s="1"/>
  <c r="AX915" i="4"/>
  <c r="AY915" i="4"/>
  <c r="AZ915" i="4"/>
  <c r="BA915" i="4"/>
  <c r="AL916" i="4"/>
  <c r="AM916" i="4"/>
  <c r="AN916" i="4"/>
  <c r="AO916" i="4"/>
  <c r="AT916" i="4"/>
  <c r="AV916" i="4" s="1"/>
  <c r="AX916" i="4"/>
  <c r="AY916" i="4" s="1"/>
  <c r="AZ916" i="4"/>
  <c r="BA916" i="4"/>
  <c r="AL917" i="4"/>
  <c r="AM917" i="4"/>
  <c r="AN917" i="4"/>
  <c r="AO917" i="4"/>
  <c r="AT917" i="4"/>
  <c r="AV917" i="4" s="1"/>
  <c r="AX917" i="4"/>
  <c r="AL918" i="4"/>
  <c r="AM918" i="4"/>
  <c r="AN918" i="4"/>
  <c r="AO918" i="4"/>
  <c r="AT918" i="4"/>
  <c r="AV918" i="4" s="1"/>
  <c r="AX918" i="4"/>
  <c r="AY918" i="4" s="1"/>
  <c r="AZ918" i="4"/>
  <c r="BA918" i="4"/>
  <c r="AL919" i="4"/>
  <c r="AM919" i="4"/>
  <c r="AN919" i="4"/>
  <c r="AO919" i="4"/>
  <c r="AT919" i="4"/>
  <c r="AV919" i="4" s="1"/>
  <c r="AX919" i="4"/>
  <c r="AY919" i="4" s="1"/>
  <c r="AZ919" i="4"/>
  <c r="BA919" i="4"/>
  <c r="AL920" i="4"/>
  <c r="AM920" i="4"/>
  <c r="AN920" i="4"/>
  <c r="AO920" i="4"/>
  <c r="AT920" i="4"/>
  <c r="AV920" i="4" s="1"/>
  <c r="AX920" i="4"/>
  <c r="AY920" i="4"/>
  <c r="AZ920" i="4"/>
  <c r="BA920" i="4"/>
  <c r="AL921" i="4"/>
  <c r="AM921" i="4"/>
  <c r="AN921" i="4"/>
  <c r="AO921" i="4"/>
  <c r="AT921" i="4"/>
  <c r="AX921" i="4"/>
  <c r="AY921" i="4" s="1"/>
  <c r="AZ921" i="4"/>
  <c r="BA921" i="4"/>
  <c r="AL922" i="4"/>
  <c r="AM922" i="4"/>
  <c r="AN922" i="4"/>
  <c r="AO922" i="4"/>
  <c r="AT922" i="4"/>
  <c r="AV922" i="4" s="1"/>
  <c r="AX922" i="4"/>
  <c r="AY922" i="4"/>
  <c r="AL923" i="4"/>
  <c r="AM923" i="4"/>
  <c r="AN923" i="4"/>
  <c r="AO923" i="4"/>
  <c r="AT923" i="4"/>
  <c r="AV923" i="4" s="1"/>
  <c r="AX923" i="4"/>
  <c r="AL924" i="4"/>
  <c r="AM924" i="4"/>
  <c r="AN924" i="4"/>
  <c r="AO924" i="4"/>
  <c r="AT924" i="4"/>
  <c r="AV924" i="4" s="1"/>
  <c r="AX924" i="4"/>
  <c r="AY924" i="4"/>
  <c r="AZ924" i="4"/>
  <c r="BA924" i="4"/>
  <c r="AL925" i="4"/>
  <c r="AM925" i="4"/>
  <c r="AN925" i="4"/>
  <c r="AO925" i="4"/>
  <c r="AT925" i="4"/>
  <c r="AV925" i="4"/>
  <c r="AX925" i="4"/>
  <c r="AY925" i="4"/>
  <c r="AZ925" i="4"/>
  <c r="BA925" i="4"/>
  <c r="AL926" i="4"/>
  <c r="AM926" i="4"/>
  <c r="AN926" i="4"/>
  <c r="AO926" i="4"/>
  <c r="AT926" i="4"/>
  <c r="AV926" i="4"/>
  <c r="AX926" i="4"/>
  <c r="BA926" i="4" s="1"/>
  <c r="AY926" i="4"/>
  <c r="AZ926" i="4"/>
  <c r="AL927" i="4"/>
  <c r="AM927" i="4"/>
  <c r="AN927" i="4"/>
  <c r="AO927" i="4"/>
  <c r="AT927" i="4"/>
  <c r="AV927" i="4" s="1"/>
  <c r="AX927" i="4"/>
  <c r="AY927" i="4" s="1"/>
  <c r="AL928" i="4"/>
  <c r="AM928" i="4"/>
  <c r="AN928" i="4"/>
  <c r="AO928" i="4"/>
  <c r="AT928" i="4"/>
  <c r="AV928" i="4" s="1"/>
  <c r="AX928" i="4"/>
  <c r="AL929" i="4"/>
  <c r="AM929" i="4"/>
  <c r="AN929" i="4"/>
  <c r="AO929" i="4"/>
  <c r="AT929" i="4"/>
  <c r="AX929" i="4"/>
  <c r="AY929" i="4" s="1"/>
  <c r="AZ929" i="4"/>
  <c r="BA929" i="4"/>
  <c r="AL930" i="4"/>
  <c r="AM930" i="4"/>
  <c r="AN930" i="4"/>
  <c r="AO930" i="4"/>
  <c r="AT930" i="4"/>
  <c r="AV930" i="4" s="1"/>
  <c r="AX930" i="4"/>
  <c r="AY930" i="4" s="1"/>
  <c r="AZ930" i="4"/>
  <c r="BA930" i="4"/>
  <c r="AL931" i="4"/>
  <c r="AM931" i="4"/>
  <c r="AN931" i="4"/>
  <c r="AO931" i="4"/>
  <c r="AT931" i="4"/>
  <c r="AV931" i="4" s="1"/>
  <c r="AX931" i="4"/>
  <c r="AY931" i="4"/>
  <c r="AZ931" i="4"/>
  <c r="BA931" i="4"/>
  <c r="AL932" i="4"/>
  <c r="AM932" i="4"/>
  <c r="AN932" i="4"/>
  <c r="AO932" i="4"/>
  <c r="AT932" i="4"/>
  <c r="AX932" i="4"/>
  <c r="AY932" i="4" s="1"/>
  <c r="AZ932" i="4"/>
  <c r="BA932" i="4"/>
  <c r="AL933" i="4"/>
  <c r="AM933" i="4"/>
  <c r="AN933" i="4"/>
  <c r="AO933" i="4"/>
  <c r="AT933" i="4"/>
  <c r="AV933" i="4" s="1"/>
  <c r="AX933" i="4"/>
  <c r="AL934" i="4"/>
  <c r="AM934" i="4"/>
  <c r="AN934" i="4"/>
  <c r="AO934" i="4"/>
  <c r="AT934" i="4"/>
  <c r="AV934" i="4" s="1"/>
  <c r="AX934" i="4"/>
  <c r="AY934" i="4" s="1"/>
  <c r="AZ934" i="4"/>
  <c r="BA934" i="4"/>
  <c r="AL935" i="4"/>
  <c r="AM935" i="4"/>
  <c r="AN935" i="4"/>
  <c r="AO935" i="4"/>
  <c r="AT935" i="4"/>
  <c r="AV935" i="4" s="1"/>
  <c r="AX935" i="4"/>
  <c r="AY935" i="4"/>
  <c r="AZ935" i="4"/>
  <c r="BA935" i="4"/>
  <c r="AL936" i="4"/>
  <c r="AM936" i="4"/>
  <c r="AN936" i="4"/>
  <c r="AO936" i="4"/>
  <c r="AT936" i="4"/>
  <c r="AV936" i="4" s="1"/>
  <c r="AX936" i="4"/>
  <c r="AY936" i="4" s="1"/>
  <c r="AZ936" i="4"/>
  <c r="BA936" i="4"/>
  <c r="AL937" i="4"/>
  <c r="AM937" i="4"/>
  <c r="AN937" i="4"/>
  <c r="AO937" i="4"/>
  <c r="AT937" i="4"/>
  <c r="AX937" i="4"/>
  <c r="AY937" i="4"/>
  <c r="AZ937" i="4"/>
  <c r="BA937" i="4"/>
  <c r="AL938" i="4"/>
  <c r="AM938" i="4"/>
  <c r="AN938" i="4"/>
  <c r="AO938" i="4"/>
  <c r="AT938" i="4"/>
  <c r="AV938" i="4" s="1"/>
  <c r="AX938" i="4"/>
  <c r="AY938" i="4" s="1"/>
  <c r="AL939" i="4"/>
  <c r="AM939" i="4"/>
  <c r="AN939" i="4"/>
  <c r="AO939" i="4"/>
  <c r="AT939" i="4"/>
  <c r="AV939" i="4" s="1"/>
  <c r="AX939" i="4"/>
  <c r="AY939" i="4"/>
  <c r="AZ939" i="4"/>
  <c r="BA939" i="4"/>
  <c r="AL940" i="4"/>
  <c r="AM940" i="4"/>
  <c r="AN940" i="4"/>
  <c r="AO940" i="4"/>
  <c r="AT940" i="4"/>
  <c r="AV940" i="4"/>
  <c r="AX940" i="4"/>
  <c r="AY940" i="4" s="1"/>
  <c r="AZ940" i="4"/>
  <c r="BA940" i="4"/>
  <c r="AL941" i="4"/>
  <c r="AM941" i="4"/>
  <c r="AN941" i="4"/>
  <c r="AO941" i="4"/>
  <c r="AT941" i="4"/>
  <c r="AV941" i="4" s="1"/>
  <c r="AX941" i="4"/>
  <c r="AY941" i="4" s="1"/>
  <c r="AL942" i="4"/>
  <c r="AM942" i="4"/>
  <c r="AN942" i="4"/>
  <c r="AO942" i="4"/>
  <c r="AT942" i="4"/>
  <c r="AV942" i="4"/>
  <c r="AX942" i="4"/>
  <c r="AY942" i="4" s="1"/>
  <c r="AL943" i="4"/>
  <c r="AM943" i="4"/>
  <c r="AN943" i="4"/>
  <c r="AO943" i="4"/>
  <c r="AT943" i="4"/>
  <c r="AV943" i="4" s="1"/>
  <c r="AX943" i="4"/>
  <c r="AY943" i="4" s="1"/>
  <c r="AL944" i="4"/>
  <c r="AM944" i="4"/>
  <c r="AN944" i="4"/>
  <c r="AO944" i="4"/>
  <c r="AT944" i="4"/>
  <c r="AV944" i="4"/>
  <c r="AX944" i="4"/>
  <c r="AY944" i="4" s="1"/>
  <c r="AZ944" i="4"/>
  <c r="BA944" i="4"/>
  <c r="AL945" i="4"/>
  <c r="AM945" i="4"/>
  <c r="AN945" i="4"/>
  <c r="AO945" i="4"/>
  <c r="AT945" i="4"/>
  <c r="AV945" i="4" s="1"/>
  <c r="AX945" i="4"/>
  <c r="AY945" i="4"/>
  <c r="AL946" i="4"/>
  <c r="AM946" i="4"/>
  <c r="AN946" i="4"/>
  <c r="AO946" i="4"/>
  <c r="AT946" i="4"/>
  <c r="AX946" i="4"/>
  <c r="AY946" i="4" s="1"/>
  <c r="AL947" i="4"/>
  <c r="AM947" i="4"/>
  <c r="AN947" i="4"/>
  <c r="AO947" i="4"/>
  <c r="AT947" i="4"/>
  <c r="AV947" i="4" s="1"/>
  <c r="AX947" i="4"/>
  <c r="AY947" i="4" s="1"/>
  <c r="BA947" i="4"/>
  <c r="AL948" i="4"/>
  <c r="AM948" i="4"/>
  <c r="AN948" i="4"/>
  <c r="AO948" i="4"/>
  <c r="AT948" i="4"/>
  <c r="AV948" i="4"/>
  <c r="AX948" i="4"/>
  <c r="AY948" i="4" s="1"/>
  <c r="AZ948" i="4"/>
  <c r="BA948" i="4"/>
  <c r="AL949" i="4"/>
  <c r="AM949" i="4"/>
  <c r="AN949" i="4"/>
  <c r="AO949" i="4"/>
  <c r="AT949" i="4"/>
  <c r="AV949" i="4" s="1"/>
  <c r="AX949" i="4"/>
  <c r="BA949" i="4" s="1"/>
  <c r="AY949" i="4"/>
  <c r="AZ949" i="4"/>
  <c r="AL950" i="4"/>
  <c r="AM950" i="4"/>
  <c r="AN950" i="4"/>
  <c r="AO950" i="4"/>
  <c r="AT950" i="4"/>
  <c r="AV950" i="4" s="1"/>
  <c r="AX950" i="4"/>
  <c r="AY950" i="4"/>
  <c r="AL951" i="4"/>
  <c r="AM951" i="4"/>
  <c r="AN951" i="4"/>
  <c r="AO951" i="4"/>
  <c r="AT951" i="4"/>
  <c r="AV951" i="4" s="1"/>
  <c r="AX951" i="4"/>
  <c r="BA951" i="4" s="1"/>
  <c r="AZ951" i="4"/>
  <c r="AL952" i="4"/>
  <c r="AM952" i="4"/>
  <c r="AN952" i="4"/>
  <c r="AO952" i="4"/>
  <c r="AT952" i="4"/>
  <c r="AV952" i="4"/>
  <c r="AX952" i="4"/>
  <c r="AY952" i="4" s="1"/>
  <c r="AZ952" i="4"/>
  <c r="BA952" i="4"/>
  <c r="AL953" i="4"/>
  <c r="AM953" i="4"/>
  <c r="AN953" i="4"/>
  <c r="AO953" i="4"/>
  <c r="AT953" i="4"/>
  <c r="AV953" i="4" s="1"/>
  <c r="AX953" i="4"/>
  <c r="AY953" i="4"/>
  <c r="AL954" i="4"/>
  <c r="AM954" i="4"/>
  <c r="AN954" i="4"/>
  <c r="AO954" i="4"/>
  <c r="AT954" i="4"/>
  <c r="AV954" i="4"/>
  <c r="AX954" i="4"/>
  <c r="AL955" i="4"/>
  <c r="AM955" i="4"/>
  <c r="AN955" i="4"/>
  <c r="AO955" i="4"/>
  <c r="AT955" i="4"/>
  <c r="AV955" i="4" s="1"/>
  <c r="AX955" i="4"/>
  <c r="AZ955" i="4" s="1"/>
  <c r="AY955" i="4"/>
  <c r="AL956" i="4"/>
  <c r="AM956" i="4"/>
  <c r="AN956" i="4"/>
  <c r="AO956" i="4"/>
  <c r="AT956" i="4"/>
  <c r="AV956" i="4"/>
  <c r="AX956" i="4"/>
  <c r="AY956" i="4" s="1"/>
  <c r="AZ956" i="4"/>
  <c r="BA956" i="4"/>
  <c r="AL957" i="4"/>
  <c r="AM957" i="4"/>
  <c r="AN957" i="4"/>
  <c r="AO957" i="4"/>
  <c r="AT957" i="4"/>
  <c r="AX957" i="4"/>
  <c r="BA957" i="4" s="1"/>
  <c r="AY957" i="4"/>
  <c r="AZ957" i="4"/>
  <c r="AL958" i="4"/>
  <c r="AM958" i="4"/>
  <c r="AN958" i="4"/>
  <c r="AO958" i="4"/>
  <c r="AT958" i="4"/>
  <c r="AV958" i="4" s="1"/>
  <c r="AX958" i="4"/>
  <c r="AY958" i="4" s="1"/>
  <c r="AL959" i="4"/>
  <c r="AM959" i="4"/>
  <c r="AN959" i="4"/>
  <c r="AO959" i="4"/>
  <c r="AT959" i="4"/>
  <c r="AV959" i="4" s="1"/>
  <c r="AX959" i="4"/>
  <c r="AY959" i="4" s="1"/>
  <c r="AZ959" i="4"/>
  <c r="AL960" i="4"/>
  <c r="AM960" i="4"/>
  <c r="AN960" i="4"/>
  <c r="AO960" i="4"/>
  <c r="AT960" i="4"/>
  <c r="AV960" i="4" s="1"/>
  <c r="AX960" i="4"/>
  <c r="AZ960" i="4"/>
  <c r="AL961" i="4"/>
  <c r="AM961" i="4"/>
  <c r="AN961" i="4"/>
  <c r="AO961" i="4"/>
  <c r="AT961" i="4"/>
  <c r="AV961" i="4" s="1"/>
  <c r="AX961" i="4"/>
  <c r="AY961" i="4" s="1"/>
  <c r="AL962" i="4"/>
  <c r="AM962" i="4"/>
  <c r="AN962" i="4"/>
  <c r="AO962" i="4"/>
  <c r="AT962" i="4"/>
  <c r="AV962" i="4"/>
  <c r="AX962" i="4"/>
  <c r="AY962" i="4" s="1"/>
  <c r="AL963" i="4"/>
  <c r="AM963" i="4"/>
  <c r="AN963" i="4"/>
  <c r="AO963" i="4"/>
  <c r="AT963" i="4"/>
  <c r="AV963" i="4" s="1"/>
  <c r="AX963" i="4"/>
  <c r="AZ963" i="4" s="1"/>
  <c r="AY963" i="4"/>
  <c r="AL964" i="4"/>
  <c r="AM964" i="4"/>
  <c r="AN964" i="4"/>
  <c r="AO964" i="4"/>
  <c r="AT964" i="4"/>
  <c r="AV964" i="4" s="1"/>
  <c r="AX964" i="4"/>
  <c r="AZ964" i="4"/>
  <c r="AL965" i="4"/>
  <c r="AM965" i="4"/>
  <c r="AN965" i="4"/>
  <c r="AO965" i="4"/>
  <c r="AT965" i="4"/>
  <c r="AV965" i="4" s="1"/>
  <c r="AX965" i="4"/>
  <c r="AL966" i="4"/>
  <c r="AM966" i="4"/>
  <c r="AN966" i="4"/>
  <c r="AO966" i="4"/>
  <c r="AT966" i="4"/>
  <c r="AV966" i="4"/>
  <c r="AX966" i="4"/>
  <c r="AY966" i="4" s="1"/>
  <c r="AL967" i="4"/>
  <c r="AM967" i="4"/>
  <c r="AN967" i="4"/>
  <c r="AO967" i="4"/>
  <c r="AT967" i="4"/>
  <c r="AV967" i="4" s="1"/>
  <c r="AX967" i="4"/>
  <c r="AL968" i="4"/>
  <c r="AM968" i="4"/>
  <c r="AN968" i="4"/>
  <c r="AO968" i="4"/>
  <c r="AT968" i="4"/>
  <c r="AV968" i="4" s="1"/>
  <c r="AX968" i="4"/>
  <c r="AL969" i="4"/>
  <c r="AM969" i="4"/>
  <c r="AN969" i="4"/>
  <c r="AO969" i="4"/>
  <c r="AT969" i="4"/>
  <c r="AV969" i="4" s="1"/>
  <c r="AX969" i="4"/>
  <c r="BA969" i="4" s="1"/>
  <c r="AZ969" i="4"/>
  <c r="AL970" i="4"/>
  <c r="AM970" i="4"/>
  <c r="AN970" i="4"/>
  <c r="AO970" i="4"/>
  <c r="AT970" i="4"/>
  <c r="AU970" i="4" s="1"/>
  <c r="AX970" i="4"/>
  <c r="AL971" i="4"/>
  <c r="AM971" i="4"/>
  <c r="AN971" i="4"/>
  <c r="AO971" i="4"/>
  <c r="AT971" i="4"/>
  <c r="AW971" i="4" s="1"/>
  <c r="AU971" i="4"/>
  <c r="AV971" i="4"/>
  <c r="AX971" i="4"/>
  <c r="AL972" i="4"/>
  <c r="AM972" i="4"/>
  <c r="AN972" i="4"/>
  <c r="AO972" i="4"/>
  <c r="AT972" i="4"/>
  <c r="AU972" i="4"/>
  <c r="AX972" i="4"/>
  <c r="AL973" i="4"/>
  <c r="AM973" i="4"/>
  <c r="AN973" i="4"/>
  <c r="AO973" i="4"/>
  <c r="AT973" i="4"/>
  <c r="AX973" i="4"/>
  <c r="AL974" i="4"/>
  <c r="AM974" i="4"/>
  <c r="AN974" i="4"/>
  <c r="AO974" i="4"/>
  <c r="AT974" i="4"/>
  <c r="AU974" i="4" s="1"/>
  <c r="AV974" i="4"/>
  <c r="AW974" i="4"/>
  <c r="AX974" i="4"/>
  <c r="AL975" i="4"/>
  <c r="AM975" i="4"/>
  <c r="AN975" i="4"/>
  <c r="AO975" i="4"/>
  <c r="AT975" i="4"/>
  <c r="AU975" i="4"/>
  <c r="AV975" i="4"/>
  <c r="AW975" i="4"/>
  <c r="AX975" i="4"/>
  <c r="AL976" i="4"/>
  <c r="AM976" i="4"/>
  <c r="AN976" i="4"/>
  <c r="AO976" i="4"/>
  <c r="AT976" i="4"/>
  <c r="AU976" i="4"/>
  <c r="AV976" i="4"/>
  <c r="AW976" i="4"/>
  <c r="AX976" i="4"/>
  <c r="AL977" i="4"/>
  <c r="AM977" i="4"/>
  <c r="AN977" i="4"/>
  <c r="AO977" i="4"/>
  <c r="AT977" i="4"/>
  <c r="AU977" i="4"/>
  <c r="AV977" i="4"/>
  <c r="AW977" i="4"/>
  <c r="AX977" i="4"/>
  <c r="AL978" i="4"/>
  <c r="AM978" i="4"/>
  <c r="AN978" i="4"/>
  <c r="AO978" i="4"/>
  <c r="AT978" i="4"/>
  <c r="AU978" i="4"/>
  <c r="AV978" i="4"/>
  <c r="AW978" i="4"/>
  <c r="AX978" i="4"/>
  <c r="AL979" i="4"/>
  <c r="AM979" i="4"/>
  <c r="AN979" i="4"/>
  <c r="AO979" i="4"/>
  <c r="AT979" i="4"/>
  <c r="AW979" i="4" s="1"/>
  <c r="AU979" i="4"/>
  <c r="AV979" i="4"/>
  <c r="AX979" i="4"/>
  <c r="AL980" i="4"/>
  <c r="AM980" i="4"/>
  <c r="AN980" i="4"/>
  <c r="AO980" i="4"/>
  <c r="AT980" i="4"/>
  <c r="AU980" i="4"/>
  <c r="AX980" i="4"/>
  <c r="AL981" i="4"/>
  <c r="AM981" i="4"/>
  <c r="AN981" i="4"/>
  <c r="AO981" i="4"/>
  <c r="AT981" i="4"/>
  <c r="AX981" i="4"/>
  <c r="AL982" i="4"/>
  <c r="AM982" i="4"/>
  <c r="AN982" i="4"/>
  <c r="AO982" i="4"/>
  <c r="AT982" i="4"/>
  <c r="AU982" i="4" s="1"/>
  <c r="AV982" i="4"/>
  <c r="AW982" i="4"/>
  <c r="AX982" i="4"/>
  <c r="AL983" i="4"/>
  <c r="AM983" i="4"/>
  <c r="AN983" i="4"/>
  <c r="AO983" i="4"/>
  <c r="AT983" i="4"/>
  <c r="AU983" i="4"/>
  <c r="AV983" i="4"/>
  <c r="AW983" i="4"/>
  <c r="AX983" i="4"/>
  <c r="AL984" i="4"/>
  <c r="AM984" i="4"/>
  <c r="AN984" i="4"/>
  <c r="AO984" i="4"/>
  <c r="AT984" i="4"/>
  <c r="AU984" i="4"/>
  <c r="AV984" i="4"/>
  <c r="AW984" i="4"/>
  <c r="AX984" i="4"/>
  <c r="AL985" i="4"/>
  <c r="AM985" i="4"/>
  <c r="AN985" i="4"/>
  <c r="AO985" i="4"/>
  <c r="AT985" i="4"/>
  <c r="AU985" i="4"/>
  <c r="AV985" i="4"/>
  <c r="AW985" i="4"/>
  <c r="AX985" i="4"/>
  <c r="AL986" i="4"/>
  <c r="AM986" i="4"/>
  <c r="AN986" i="4"/>
  <c r="AO986" i="4"/>
  <c r="AT986" i="4"/>
  <c r="AW986" i="4" s="1"/>
  <c r="AU986" i="4"/>
  <c r="AV986" i="4"/>
  <c r="AX986" i="4"/>
  <c r="AL987" i="4"/>
  <c r="AM987" i="4"/>
  <c r="AN987" i="4"/>
  <c r="AO987" i="4"/>
  <c r="AT987" i="4"/>
  <c r="AW987" i="4" s="1"/>
  <c r="AX987" i="4"/>
  <c r="AL988" i="4"/>
  <c r="AM988" i="4"/>
  <c r="AN988" i="4"/>
  <c r="AO988" i="4"/>
  <c r="AT988" i="4"/>
  <c r="AU988" i="4" s="1"/>
  <c r="AX988" i="4"/>
  <c r="AL989" i="4"/>
  <c r="AM989" i="4"/>
  <c r="AN989" i="4"/>
  <c r="AO989" i="4"/>
  <c r="AT989" i="4"/>
  <c r="AW989" i="4"/>
  <c r="AX989" i="4"/>
  <c r="AL990" i="4"/>
  <c r="AM990" i="4"/>
  <c r="AN990" i="4"/>
  <c r="AO990" i="4"/>
  <c r="AT990" i="4"/>
  <c r="AU990" i="4" s="1"/>
  <c r="AV990" i="4"/>
  <c r="AW990" i="4"/>
  <c r="AX990" i="4"/>
  <c r="AL991" i="4"/>
  <c r="AM991" i="4"/>
  <c r="AN991" i="4"/>
  <c r="AO991" i="4"/>
  <c r="AT991" i="4"/>
  <c r="AU991" i="4"/>
  <c r="AV991" i="4"/>
  <c r="AW991" i="4"/>
  <c r="AX991" i="4"/>
  <c r="AL992" i="4"/>
  <c r="AM992" i="4"/>
  <c r="AN992" i="4"/>
  <c r="AO992" i="4"/>
  <c r="AT992" i="4"/>
  <c r="AW992" i="4" s="1"/>
  <c r="AU992" i="4"/>
  <c r="AV992" i="4"/>
  <c r="AX992" i="4"/>
  <c r="AL993" i="4"/>
  <c r="AM993" i="4"/>
  <c r="AN993" i="4"/>
  <c r="AO993" i="4"/>
  <c r="AT993" i="4"/>
  <c r="AU993" i="4" s="1"/>
  <c r="AW993" i="4"/>
  <c r="AX993" i="4"/>
  <c r="AL994" i="4"/>
  <c r="AM994" i="4"/>
  <c r="AN994" i="4"/>
  <c r="AO994" i="4"/>
  <c r="AT994" i="4"/>
  <c r="AW994" i="4" s="1"/>
  <c r="AV994" i="4"/>
  <c r="AX994" i="4"/>
  <c r="AL995" i="4"/>
  <c r="AM995" i="4"/>
  <c r="AN995" i="4"/>
  <c r="AO995" i="4"/>
  <c r="AT995" i="4"/>
  <c r="AW995" i="4" s="1"/>
  <c r="AU995" i="4"/>
  <c r="AX995" i="4"/>
  <c r="AL996" i="4"/>
  <c r="AM996" i="4"/>
  <c r="AN996" i="4"/>
  <c r="AO996" i="4"/>
  <c r="AT996" i="4"/>
  <c r="AU996" i="4"/>
  <c r="AX996" i="4"/>
  <c r="AL997" i="4"/>
  <c r="AM997" i="4"/>
  <c r="AN997" i="4"/>
  <c r="AO997" i="4"/>
  <c r="AT997" i="4"/>
  <c r="AW997" i="4" s="1"/>
  <c r="AX997" i="4"/>
  <c r="AL998" i="4"/>
  <c r="AM998" i="4"/>
  <c r="AN998" i="4"/>
  <c r="AO998" i="4"/>
  <c r="AT998" i="4"/>
  <c r="AU998" i="4"/>
  <c r="AV998" i="4"/>
  <c r="AW998" i="4"/>
  <c r="AX998" i="4"/>
  <c r="AL999" i="4"/>
  <c r="AM999" i="4"/>
  <c r="AN999" i="4"/>
  <c r="AO999" i="4"/>
  <c r="AT999" i="4"/>
  <c r="AW999" i="4" s="1"/>
  <c r="AV999" i="4"/>
  <c r="AX999" i="4"/>
  <c r="AL1000" i="4"/>
  <c r="AM1000" i="4"/>
  <c r="AN1000" i="4"/>
  <c r="AO1000" i="4"/>
  <c r="AT1000" i="4"/>
  <c r="AV1000" i="4" s="1"/>
  <c r="AU1000" i="4"/>
  <c r="AW1000" i="4"/>
  <c r="AX1000" i="4"/>
  <c r="AL1001" i="4"/>
  <c r="AM1001" i="4"/>
  <c r="AN1001" i="4"/>
  <c r="AO1001" i="4"/>
  <c r="AT1001" i="4"/>
  <c r="AU1001" i="4" s="1"/>
  <c r="AX1001" i="4"/>
  <c r="AL1002" i="4"/>
  <c r="AM1002" i="4"/>
  <c r="AN1002" i="4"/>
  <c r="AO1002" i="4"/>
  <c r="AT1002" i="4"/>
  <c r="AU1002" i="4"/>
  <c r="AV1002" i="4"/>
  <c r="AW1002" i="4"/>
  <c r="AX1002" i="4"/>
  <c r="AL1003" i="4"/>
  <c r="AM1003" i="4"/>
  <c r="AN1003" i="4"/>
  <c r="AO1003" i="4"/>
  <c r="AT1003" i="4"/>
  <c r="AU1003" i="4" s="1"/>
  <c r="AW1003" i="4"/>
  <c r="AX1003" i="4"/>
  <c r="AL1004" i="4"/>
  <c r="AM1004" i="4"/>
  <c r="AN1004" i="4"/>
  <c r="AO1004" i="4"/>
  <c r="AT1004" i="4"/>
  <c r="AU1004" i="4"/>
  <c r="AV1004" i="4"/>
  <c r="AW1004" i="4"/>
  <c r="AX1004" i="4"/>
  <c r="AL1005" i="4"/>
  <c r="AM1005" i="4"/>
  <c r="AN1005" i="4"/>
  <c r="AO1005" i="4"/>
  <c r="AT1005" i="4"/>
  <c r="AW1005" i="4" s="1"/>
  <c r="AU1005" i="4"/>
  <c r="AV1005" i="4"/>
  <c r="AX1005" i="4"/>
  <c r="AL1006" i="4"/>
  <c r="AM1006" i="4"/>
  <c r="AN1006" i="4"/>
  <c r="AO1006" i="4"/>
  <c r="AT1006" i="4"/>
  <c r="AV1006" i="4" s="1"/>
  <c r="AU1006" i="4"/>
  <c r="AW1006" i="4"/>
  <c r="AX1006" i="4"/>
  <c r="AL1007" i="4"/>
  <c r="AM1007" i="4"/>
  <c r="AN1007" i="4"/>
  <c r="AO1007" i="4"/>
  <c r="AT1007" i="4"/>
  <c r="AW1007" i="4" s="1"/>
  <c r="AV1007" i="4"/>
  <c r="AX1007" i="4"/>
  <c r="AL1008" i="4"/>
  <c r="AM1008" i="4"/>
  <c r="AN1008" i="4"/>
  <c r="AO1008" i="4"/>
  <c r="AT1008" i="4"/>
  <c r="AV1008" i="4" s="1"/>
  <c r="AU1008" i="4"/>
  <c r="AW1008" i="4"/>
  <c r="AX1008" i="4"/>
  <c r="AL1009" i="4"/>
  <c r="AM1009" i="4"/>
  <c r="AN1009" i="4"/>
  <c r="AO1009" i="4"/>
  <c r="AT1009" i="4"/>
  <c r="AU1009" i="4" s="1"/>
  <c r="AX1009" i="4"/>
  <c r="AL1010" i="4"/>
  <c r="AM1010" i="4"/>
  <c r="AN1010" i="4"/>
  <c r="AO1010" i="4"/>
  <c r="AT1010" i="4"/>
  <c r="AU1010" i="4"/>
  <c r="AV1010" i="4"/>
  <c r="AW1010" i="4"/>
  <c r="AX1010" i="4"/>
  <c r="AL1011" i="4"/>
  <c r="AM1011" i="4"/>
  <c r="AN1011" i="4"/>
  <c r="AO1011" i="4"/>
  <c r="AT1011" i="4"/>
  <c r="AU1011" i="4" s="1"/>
  <c r="AW1011" i="4"/>
  <c r="AX1011" i="4"/>
  <c r="AY616" i="4" l="1"/>
  <c r="BA616" i="4"/>
  <c r="AZ616" i="4"/>
  <c r="AY579" i="4"/>
  <c r="BA579" i="4"/>
  <c r="AZ579" i="4"/>
  <c r="AW502" i="4"/>
  <c r="AU502" i="4"/>
  <c r="AV502" i="4"/>
  <c r="BA131" i="4"/>
  <c r="AY131" i="4"/>
  <c r="AU1007" i="4"/>
  <c r="AU999" i="4"/>
  <c r="AV996" i="4"/>
  <c r="AW996" i="4"/>
  <c r="AU994" i="4"/>
  <c r="AV993" i="4"/>
  <c r="AV987" i="4"/>
  <c r="AY960" i="4"/>
  <c r="BA960" i="4"/>
  <c r="BA945" i="4"/>
  <c r="AZ945" i="4"/>
  <c r="AZ901" i="4"/>
  <c r="BA901" i="4"/>
  <c r="AZ859" i="4"/>
  <c r="BA859" i="4"/>
  <c r="AZ811" i="4"/>
  <c r="BA811" i="4"/>
  <c r="AY788" i="4"/>
  <c r="AZ788" i="4"/>
  <c r="BA788" i="4"/>
  <c r="BA752" i="4"/>
  <c r="AY752" i="4"/>
  <c r="AZ752" i="4"/>
  <c r="AY724" i="4"/>
  <c r="AZ724" i="4"/>
  <c r="BA724" i="4"/>
  <c r="AW638" i="4"/>
  <c r="AV638" i="4"/>
  <c r="AW636" i="4"/>
  <c r="AU636" i="4"/>
  <c r="AY617" i="4"/>
  <c r="AZ617" i="4"/>
  <c r="BA617" i="4"/>
  <c r="AY615" i="4"/>
  <c r="AZ615" i="4"/>
  <c r="BA615" i="4"/>
  <c r="AZ527" i="4"/>
  <c r="AY527" i="4"/>
  <c r="BA527" i="4"/>
  <c r="AZ787" i="4"/>
  <c r="BA787" i="4"/>
  <c r="AU997" i="4"/>
  <c r="AV997" i="4"/>
  <c r="AU987" i="4"/>
  <c r="BA961" i="4"/>
  <c r="AZ961" i="4"/>
  <c r="AY860" i="4"/>
  <c r="AZ860" i="4"/>
  <c r="BA860" i="4"/>
  <c r="AZ835" i="4"/>
  <c r="BA835" i="4"/>
  <c r="AY812" i="4"/>
  <c r="AZ812" i="4"/>
  <c r="BA812" i="4"/>
  <c r="AV680" i="4"/>
  <c r="AU680" i="4"/>
  <c r="AW680" i="4"/>
  <c r="AU639" i="4"/>
  <c r="AV639" i="4"/>
  <c r="AW639" i="4"/>
  <c r="AV622" i="4"/>
  <c r="AU622" i="4"/>
  <c r="AW622" i="4"/>
  <c r="AZ421" i="4"/>
  <c r="BA421" i="4"/>
  <c r="AY421" i="4"/>
  <c r="AZ875" i="4"/>
  <c r="BA875" i="4"/>
  <c r="AY836" i="4"/>
  <c r="AZ836" i="4"/>
  <c r="BA836" i="4"/>
  <c r="AZ795" i="4"/>
  <c r="BA795" i="4"/>
  <c r="AY756" i="4"/>
  <c r="AZ756" i="4"/>
  <c r="BA756" i="4"/>
  <c r="AY754" i="4"/>
  <c r="BA754" i="4"/>
  <c r="AZ703" i="4"/>
  <c r="AY703" i="4"/>
  <c r="BA703" i="4"/>
  <c r="AY659" i="4"/>
  <c r="AZ659" i="4"/>
  <c r="BA659" i="4"/>
  <c r="AU646" i="4"/>
  <c r="AV646" i="4"/>
  <c r="AW646" i="4"/>
  <c r="AV1011" i="4"/>
  <c r="AU989" i="4"/>
  <c r="AV989" i="4"/>
  <c r="AV980" i="4"/>
  <c r="AW980" i="4"/>
  <c r="BA965" i="4"/>
  <c r="AY965" i="4"/>
  <c r="AZ965" i="4"/>
  <c r="AY964" i="4"/>
  <c r="BA964" i="4"/>
  <c r="AY876" i="4"/>
  <c r="AZ876" i="4"/>
  <c r="BA876" i="4"/>
  <c r="AZ851" i="4"/>
  <c r="BA851" i="4"/>
  <c r="AZ819" i="4"/>
  <c r="BA819" i="4"/>
  <c r="AY796" i="4"/>
  <c r="AZ796" i="4"/>
  <c r="BA796" i="4"/>
  <c r="AZ749" i="4"/>
  <c r="BA749" i="4"/>
  <c r="BA688" i="4"/>
  <c r="AY688" i="4"/>
  <c r="AZ688" i="4"/>
  <c r="AV675" i="4"/>
  <c r="AU675" i="4"/>
  <c r="AW675" i="4"/>
  <c r="AZ671" i="4"/>
  <c r="BA671" i="4"/>
  <c r="AZ933" i="4"/>
  <c r="BA933" i="4"/>
  <c r="AY923" i="4"/>
  <c r="AZ923" i="4"/>
  <c r="BA923" i="4"/>
  <c r="AZ917" i="4"/>
  <c r="BA917" i="4"/>
  <c r="AY546" i="4"/>
  <c r="AZ546" i="4"/>
  <c r="BA546" i="4"/>
  <c r="AV1003" i="4"/>
  <c r="AW1009" i="4"/>
  <c r="AW1001" i="4"/>
  <c r="AU981" i="4"/>
  <c r="AV981" i="4"/>
  <c r="AW981" i="4"/>
  <c r="AV972" i="4"/>
  <c r="AW972" i="4"/>
  <c r="BA953" i="4"/>
  <c r="AZ953" i="4"/>
  <c r="AY852" i="4"/>
  <c r="AZ852" i="4"/>
  <c r="BA852" i="4"/>
  <c r="AY820" i="4"/>
  <c r="AZ820" i="4"/>
  <c r="BA820" i="4"/>
  <c r="AZ779" i="4"/>
  <c r="BA779" i="4"/>
  <c r="BA750" i="4"/>
  <c r="AY750" i="4"/>
  <c r="AZ750" i="4"/>
  <c r="AW713" i="4"/>
  <c r="AU713" i="4"/>
  <c r="AZ681" i="4"/>
  <c r="BA681" i="4"/>
  <c r="AY897" i="4"/>
  <c r="AZ897" i="4"/>
  <c r="BA897" i="4"/>
  <c r="AV988" i="4"/>
  <c r="AW988" i="4"/>
  <c r="AV1009" i="4"/>
  <c r="BA941" i="4"/>
  <c r="AZ941" i="4"/>
  <c r="AZ927" i="4"/>
  <c r="BA927" i="4"/>
  <c r="AZ911" i="4"/>
  <c r="BA911" i="4"/>
  <c r="AZ907" i="4"/>
  <c r="BA907" i="4"/>
  <c r="AZ883" i="4"/>
  <c r="BA883" i="4"/>
  <c r="AZ867" i="4"/>
  <c r="BA867" i="4"/>
  <c r="AZ843" i="4"/>
  <c r="BA843" i="4"/>
  <c r="AZ803" i="4"/>
  <c r="BA803" i="4"/>
  <c r="AY780" i="4"/>
  <c r="AZ780" i="4"/>
  <c r="BA780" i="4"/>
  <c r="AV704" i="4"/>
  <c r="AW704" i="4"/>
  <c r="AY968" i="4"/>
  <c r="AZ968" i="4"/>
  <c r="BA968" i="4"/>
  <c r="AY828" i="4"/>
  <c r="AZ828" i="4"/>
  <c r="BA828" i="4"/>
  <c r="AV1001" i="4"/>
  <c r="AU973" i="4"/>
  <c r="AV973" i="4"/>
  <c r="AW973" i="4"/>
  <c r="AV995" i="4"/>
  <c r="AY967" i="4"/>
  <c r="BA967" i="4"/>
  <c r="BA959" i="4"/>
  <c r="AY933" i="4"/>
  <c r="AY928" i="4"/>
  <c r="AZ928" i="4"/>
  <c r="BA928" i="4"/>
  <c r="AZ922" i="4"/>
  <c r="BA922" i="4"/>
  <c r="AY917" i="4"/>
  <c r="AY912" i="4"/>
  <c r="AZ912" i="4"/>
  <c r="BA912" i="4"/>
  <c r="AZ896" i="4"/>
  <c r="BA896" i="4"/>
  <c r="AZ891" i="4"/>
  <c r="BA891" i="4"/>
  <c r="AY884" i="4"/>
  <c r="AZ884" i="4"/>
  <c r="BA884" i="4"/>
  <c r="AY868" i="4"/>
  <c r="AZ868" i="4"/>
  <c r="BA868" i="4"/>
  <c r="AY844" i="4"/>
  <c r="AZ844" i="4"/>
  <c r="BA844" i="4"/>
  <c r="AZ827" i="4"/>
  <c r="BA827" i="4"/>
  <c r="AY804" i="4"/>
  <c r="AZ804" i="4"/>
  <c r="BA804" i="4"/>
  <c r="AY787" i="4"/>
  <c r="AZ751" i="4"/>
  <c r="AY751" i="4"/>
  <c r="BA751" i="4"/>
  <c r="AW697" i="4"/>
  <c r="AU697" i="4"/>
  <c r="AW689" i="4"/>
  <c r="AV689" i="4"/>
  <c r="AY951" i="4"/>
  <c r="AZ947" i="4"/>
  <c r="BA776" i="4"/>
  <c r="AY776" i="4"/>
  <c r="BA765" i="4"/>
  <c r="BA744" i="4"/>
  <c r="AY744" i="4"/>
  <c r="BA733" i="4"/>
  <c r="AU720" i="4"/>
  <c r="BA718" i="4"/>
  <c r="BA685" i="4"/>
  <c r="AY664" i="4"/>
  <c r="BA664" i="4"/>
  <c r="AU653" i="4"/>
  <c r="AV614" i="4"/>
  <c r="AU614" i="4"/>
  <c r="AW614" i="4"/>
  <c r="AU611" i="4"/>
  <c r="AV611" i="4"/>
  <c r="AW607" i="4"/>
  <c r="AU607" i="4"/>
  <c r="AV607" i="4"/>
  <c r="AU584" i="4"/>
  <c r="AV584" i="4"/>
  <c r="AW584" i="4"/>
  <c r="AV582" i="4"/>
  <c r="AU582" i="4"/>
  <c r="AW582" i="4"/>
  <c r="AV504" i="4"/>
  <c r="AU504" i="4"/>
  <c r="AW504" i="4"/>
  <c r="BA854" i="4"/>
  <c r="AZ847" i="4"/>
  <c r="BA846" i="4"/>
  <c r="AZ839" i="4"/>
  <c r="BA838" i="4"/>
  <c r="AZ831" i="4"/>
  <c r="BA830" i="4"/>
  <c r="AZ823" i="4"/>
  <c r="BA822" i="4"/>
  <c r="AZ815" i="4"/>
  <c r="BA814" i="4"/>
  <c r="AZ807" i="4"/>
  <c r="BA806" i="4"/>
  <c r="AZ799" i="4"/>
  <c r="BA798" i="4"/>
  <c r="AZ791" i="4"/>
  <c r="BA790" i="4"/>
  <c r="AZ783" i="4"/>
  <c r="BA782" i="4"/>
  <c r="BA770" i="4"/>
  <c r="AZ765" i="4"/>
  <c r="BA764" i="4"/>
  <c r="BA738" i="4"/>
  <c r="AZ733" i="4"/>
  <c r="BA732" i="4"/>
  <c r="AV719" i="4"/>
  <c r="AZ718" i="4"/>
  <c r="BA717" i="4"/>
  <c r="AZ714" i="4"/>
  <c r="BA710" i="4"/>
  <c r="AY710" i="4"/>
  <c r="BA708" i="4"/>
  <c r="AZ698" i="4"/>
  <c r="BA690" i="4"/>
  <c r="AZ685" i="4"/>
  <c r="BA684" i="4"/>
  <c r="BA676" i="4"/>
  <c r="AV671" i="4"/>
  <c r="AU671" i="4"/>
  <c r="AV654" i="4"/>
  <c r="AU654" i="4"/>
  <c r="AW654" i="4"/>
  <c r="AW631" i="4"/>
  <c r="AY630" i="4"/>
  <c r="BA630" i="4"/>
  <c r="AW629" i="4"/>
  <c r="AW625" i="4"/>
  <c r="AU625" i="4"/>
  <c r="AV625" i="4"/>
  <c r="AV618" i="4"/>
  <c r="AW618" i="4"/>
  <c r="AY565" i="4"/>
  <c r="AZ565" i="4"/>
  <c r="BA565" i="4"/>
  <c r="BA877" i="4"/>
  <c r="AZ870" i="4"/>
  <c r="BA869" i="4"/>
  <c r="AZ862" i="4"/>
  <c r="BA861" i="4"/>
  <c r="AZ854" i="4"/>
  <c r="BA853" i="4"/>
  <c r="AZ846" i="4"/>
  <c r="AZ838" i="4"/>
  <c r="AZ830" i="4"/>
  <c r="AZ822" i="4"/>
  <c r="AZ814" i="4"/>
  <c r="AZ806" i="4"/>
  <c r="AZ798" i="4"/>
  <c r="AZ790" i="4"/>
  <c r="AZ782" i="4"/>
  <c r="AZ770" i="4"/>
  <c r="BA768" i="4"/>
  <c r="AY768" i="4"/>
  <c r="AZ764" i="4"/>
  <c r="BA759" i="4"/>
  <c r="AZ758" i="4"/>
  <c r="AZ738" i="4"/>
  <c r="BA736" i="4"/>
  <c r="AY736" i="4"/>
  <c r="AZ732" i="4"/>
  <c r="BA727" i="4"/>
  <c r="AZ726" i="4"/>
  <c r="AW722" i="4"/>
  <c r="AU719" i="4"/>
  <c r="AZ717" i="4"/>
  <c r="BA715" i="4"/>
  <c r="AY715" i="4"/>
  <c r="AY714" i="4"/>
  <c r="AU710" i="4"/>
  <c r="AZ708" i="4"/>
  <c r="BA699" i="4"/>
  <c r="AY699" i="4"/>
  <c r="AY698" i="4"/>
  <c r="BA693" i="4"/>
  <c r="AY693" i="4"/>
  <c r="AZ690" i="4"/>
  <c r="BA689" i="4"/>
  <c r="AW687" i="4"/>
  <c r="AV687" i="4"/>
  <c r="AV686" i="4"/>
  <c r="AZ684" i="4"/>
  <c r="AY676" i="4"/>
  <c r="BA675" i="4"/>
  <c r="AU668" i="4"/>
  <c r="AW667" i="4"/>
  <c r="AW666" i="4"/>
  <c r="AY632" i="4"/>
  <c r="BA632" i="4"/>
  <c r="AV631" i="4"/>
  <c r="AV629" i="4"/>
  <c r="AV586" i="4"/>
  <c r="AW586" i="4"/>
  <c r="AU586" i="4"/>
  <c r="AU505" i="4"/>
  <c r="AV505" i="4"/>
  <c r="AW505" i="4"/>
  <c r="AY312" i="4"/>
  <c r="BA312" i="4"/>
  <c r="AZ877" i="4"/>
  <c r="AZ869" i="4"/>
  <c r="AZ861" i="4"/>
  <c r="AZ853" i="4"/>
  <c r="AZ845" i="4"/>
  <c r="AY759" i="4"/>
  <c r="AY758" i="4"/>
  <c r="AY727" i="4"/>
  <c r="AY726" i="4"/>
  <c r="AU715" i="4"/>
  <c r="AW711" i="4"/>
  <c r="AU711" i="4"/>
  <c r="AU699" i="4"/>
  <c r="AU691" i="4"/>
  <c r="AZ689" i="4"/>
  <c r="AY675" i="4"/>
  <c r="AU667" i="4"/>
  <c r="AV666" i="4"/>
  <c r="AY598" i="4"/>
  <c r="AZ598" i="4"/>
  <c r="BA598" i="4"/>
  <c r="AY573" i="4"/>
  <c r="AZ573" i="4"/>
  <c r="BA573" i="4"/>
  <c r="AY969" i="4"/>
  <c r="BA760" i="4"/>
  <c r="AY760" i="4"/>
  <c r="BA728" i="4"/>
  <c r="AY728" i="4"/>
  <c r="AW718" i="4"/>
  <c r="AV718" i="4"/>
  <c r="AW694" i="4"/>
  <c r="AU694" i="4"/>
  <c r="AW650" i="4"/>
  <c r="AU650" i="4"/>
  <c r="AV650" i="4"/>
  <c r="AW644" i="4"/>
  <c r="AV644" i="4"/>
  <c r="AZ403" i="4"/>
  <c r="BA403" i="4"/>
  <c r="BA712" i="4"/>
  <c r="AY712" i="4"/>
  <c r="BA696" i="4"/>
  <c r="AY696" i="4"/>
  <c r="AU690" i="4"/>
  <c r="AW690" i="4"/>
  <c r="AV645" i="4"/>
  <c r="AU645" i="4"/>
  <c r="AY612" i="4"/>
  <c r="AZ612" i="4"/>
  <c r="BA612" i="4"/>
  <c r="AU412" i="4"/>
  <c r="AV412" i="4"/>
  <c r="BA662" i="4"/>
  <c r="AV647" i="4"/>
  <c r="AZ644" i="4"/>
  <c r="AZ640" i="4"/>
  <c r="AZ638" i="4"/>
  <c r="AU615" i="4"/>
  <c r="BA613" i="4"/>
  <c r="AZ609" i="4"/>
  <c r="AV606" i="4"/>
  <c r="AU606" i="4"/>
  <c r="AV605" i="4"/>
  <c r="AV603" i="4"/>
  <c r="AZ601" i="4"/>
  <c r="BA600" i="4"/>
  <c r="AV596" i="4"/>
  <c r="AU596" i="4"/>
  <c r="AW595" i="4"/>
  <c r="AY594" i="4"/>
  <c r="BA594" i="4"/>
  <c r="BA593" i="4"/>
  <c r="AU580" i="4"/>
  <c r="AV579" i="4"/>
  <c r="BA569" i="4"/>
  <c r="AW567" i="4"/>
  <c r="AV567" i="4"/>
  <c r="AU552" i="4"/>
  <c r="AZ550" i="4"/>
  <c r="AZ531" i="4"/>
  <c r="BA531" i="4"/>
  <c r="AV484" i="4"/>
  <c r="AZ454" i="4"/>
  <c r="AY454" i="4"/>
  <c r="BA454" i="4"/>
  <c r="AZ453" i="4"/>
  <c r="BA453" i="4"/>
  <c r="AU437" i="4"/>
  <c r="AV437" i="4"/>
  <c r="AW437" i="4"/>
  <c r="AZ422" i="4"/>
  <c r="BA422" i="4"/>
  <c r="BA259" i="4"/>
  <c r="AY608" i="4"/>
  <c r="AZ608" i="4"/>
  <c r="AZ600" i="4"/>
  <c r="AY599" i="4"/>
  <c r="AZ599" i="4"/>
  <c r="BA599" i="4"/>
  <c r="AV595" i="4"/>
  <c r="AW571" i="4"/>
  <c r="AY570" i="4"/>
  <c r="BA570" i="4"/>
  <c r="AZ569" i="4"/>
  <c r="BA568" i="4"/>
  <c r="AV564" i="4"/>
  <c r="AU564" i="4"/>
  <c r="AY561" i="4"/>
  <c r="AZ561" i="4"/>
  <c r="BA561" i="4"/>
  <c r="AY560" i="4"/>
  <c r="BA560" i="4"/>
  <c r="AY556" i="4"/>
  <c r="AZ556" i="4"/>
  <c r="BA556" i="4"/>
  <c r="BA555" i="4"/>
  <c r="AV547" i="4"/>
  <c r="AZ533" i="4"/>
  <c r="BA533" i="4"/>
  <c r="AZ509" i="4"/>
  <c r="BA509" i="4"/>
  <c r="AU415" i="4"/>
  <c r="AV415" i="4"/>
  <c r="AW415" i="4"/>
  <c r="AW17" i="4"/>
  <c r="AV17" i="4"/>
  <c r="BA607" i="4"/>
  <c r="AV599" i="4"/>
  <c r="AY590" i="4"/>
  <c r="AZ590" i="4"/>
  <c r="BA590" i="4"/>
  <c r="BA589" i="4"/>
  <c r="AY577" i="4"/>
  <c r="AZ577" i="4"/>
  <c r="AV571" i="4"/>
  <c r="AZ568" i="4"/>
  <c r="AW560" i="4"/>
  <c r="AW556" i="4"/>
  <c r="AZ555" i="4"/>
  <c r="BA554" i="4"/>
  <c r="AV548" i="4"/>
  <c r="AU548" i="4"/>
  <c r="AW548" i="4"/>
  <c r="AV543" i="4"/>
  <c r="AY542" i="4"/>
  <c r="BA542" i="4"/>
  <c r="AZ537" i="4"/>
  <c r="AY537" i="4"/>
  <c r="BA537" i="4"/>
  <c r="AV534" i="4"/>
  <c r="AZ513" i="4"/>
  <c r="AY513" i="4"/>
  <c r="BA513" i="4"/>
  <c r="AV510" i="4"/>
  <c r="BA458" i="4"/>
  <c r="AV455" i="4"/>
  <c r="AU445" i="4"/>
  <c r="AV445" i="4"/>
  <c r="AW445" i="4"/>
  <c r="AU324" i="4"/>
  <c r="AV324" i="4"/>
  <c r="AU544" i="4"/>
  <c r="AV544" i="4"/>
  <c r="AW544" i="4"/>
  <c r="AW494" i="4"/>
  <c r="AV494" i="4"/>
  <c r="AZ461" i="4"/>
  <c r="BA461" i="4"/>
  <c r="AU416" i="4"/>
  <c r="AW416" i="4"/>
  <c r="AV383" i="4"/>
  <c r="AU383" i="4"/>
  <c r="BA123" i="4"/>
  <c r="AY123" i="4"/>
  <c r="AV107" i="4"/>
  <c r="AU107" i="4"/>
  <c r="AW107" i="4"/>
  <c r="AV600" i="4"/>
  <c r="AW600" i="4"/>
  <c r="AU592" i="4"/>
  <c r="AV592" i="4"/>
  <c r="AY585" i="4"/>
  <c r="AZ585" i="4"/>
  <c r="BA585" i="4"/>
  <c r="AY584" i="4"/>
  <c r="BA584" i="4"/>
  <c r="AY575" i="4"/>
  <c r="BA575" i="4"/>
  <c r="AV562" i="4"/>
  <c r="AW562" i="4"/>
  <c r="AV558" i="4"/>
  <c r="AU558" i="4"/>
  <c r="AW558" i="4"/>
  <c r="AW478" i="4"/>
  <c r="AV478" i="4"/>
  <c r="AZ462" i="4"/>
  <c r="BA462" i="4"/>
  <c r="AU334" i="4"/>
  <c r="AW334" i="4"/>
  <c r="AW129" i="4"/>
  <c r="AU129" i="4"/>
  <c r="AY586" i="4"/>
  <c r="AZ586" i="4"/>
  <c r="AY566" i="4"/>
  <c r="AZ566" i="4"/>
  <c r="BA566" i="4"/>
  <c r="AU539" i="4"/>
  <c r="AV539" i="4"/>
  <c r="AW539" i="4"/>
  <c r="AW514" i="4"/>
  <c r="AV514" i="4"/>
  <c r="AU449" i="4"/>
  <c r="AW449" i="4"/>
  <c r="AU310" i="4"/>
  <c r="AW310" i="4"/>
  <c r="AY604" i="4"/>
  <c r="AZ604" i="4"/>
  <c r="BA604" i="4"/>
  <c r="AY603" i="4"/>
  <c r="BA603" i="4"/>
  <c r="AY587" i="4"/>
  <c r="AZ587" i="4"/>
  <c r="AY582" i="4"/>
  <c r="AZ582" i="4"/>
  <c r="AV515" i="4"/>
  <c r="AW515" i="4"/>
  <c r="AU335" i="4"/>
  <c r="AW335" i="4"/>
  <c r="AY256" i="4"/>
  <c r="AZ256" i="4"/>
  <c r="AW130" i="4"/>
  <c r="AU130" i="4"/>
  <c r="AZ111" i="4"/>
  <c r="AY111" i="4"/>
  <c r="BA111" i="4"/>
  <c r="AZ558" i="4"/>
  <c r="AZ549" i="4"/>
  <c r="AZ548" i="4"/>
  <c r="AV541" i="4"/>
  <c r="AZ539" i="4"/>
  <c r="AU529" i="4"/>
  <c r="AV526" i="4"/>
  <c r="AY517" i="4"/>
  <c r="AY515" i="4"/>
  <c r="AU488" i="4"/>
  <c r="AU487" i="4"/>
  <c r="BA315" i="4"/>
  <c r="AW314" i="4"/>
  <c r="AY189" i="4"/>
  <c r="AY186" i="4"/>
  <c r="AU62" i="4"/>
  <c r="AY57" i="4"/>
  <c r="BA414" i="4"/>
  <c r="AY129" i="4"/>
  <c r="AU120" i="4"/>
  <c r="AU118" i="4"/>
  <c r="AY109" i="4"/>
  <c r="BA99" i="4"/>
  <c r="AU54" i="4"/>
  <c r="AV53" i="4"/>
  <c r="AY32" i="4"/>
  <c r="AZ17" i="4"/>
  <c r="AQ12" i="4"/>
  <c r="AZ557" i="4"/>
  <c r="AZ552" i="4"/>
  <c r="AZ547" i="4"/>
  <c r="AZ543" i="4"/>
  <c r="AZ538" i="4"/>
  <c r="AY535" i="4"/>
  <c r="AU517" i="4"/>
  <c r="AY511" i="4"/>
  <c r="AY506" i="4"/>
  <c r="AY505" i="4"/>
  <c r="AY414" i="4"/>
  <c r="AY413" i="4"/>
  <c r="BA411" i="4"/>
  <c r="AW398" i="4"/>
  <c r="AV343" i="4"/>
  <c r="AZ317" i="4"/>
  <c r="AV316" i="4"/>
  <c r="AW270" i="4"/>
  <c r="AV269" i="4"/>
  <c r="AW254" i="4"/>
  <c r="AV253" i="4"/>
  <c r="AY194" i="4"/>
  <c r="AV30" i="4"/>
  <c r="AW192" i="4"/>
  <c r="AW188" i="4"/>
  <c r="AW99"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A416" i="3"/>
  <c r="BB416" i="3" s="1"/>
  <c r="BA417" i="3"/>
  <c r="BB417" i="3" s="1"/>
  <c r="BA418" i="3"/>
  <c r="BB418" i="3" s="1"/>
  <c r="BA419" i="3"/>
  <c r="BB419" i="3" s="1"/>
  <c r="BA420" i="3"/>
  <c r="BB420" i="3" s="1"/>
  <c r="BA421" i="3"/>
  <c r="BC421" i="3" s="1"/>
  <c r="BB421" i="3"/>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B671" i="3"/>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B935" i="3"/>
  <c r="BA936" i="3"/>
  <c r="BC936" i="3" s="1"/>
  <c r="BA937" i="3"/>
  <c r="BC937" i="3" s="1"/>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44" i="3"/>
  <c r="BC838" i="3"/>
  <c r="BC830" i="3"/>
  <c r="BC806" i="3"/>
  <c r="BC801" i="3"/>
  <c r="BC623" i="3"/>
  <c r="BC535" i="3"/>
  <c r="BC528" i="3"/>
  <c r="BC512" i="3"/>
  <c r="BC454" i="3"/>
  <c r="BC425" i="3"/>
  <c r="BC384" i="3"/>
  <c r="BC240" i="3"/>
  <c r="BC201" i="3"/>
  <c r="BC173" i="3"/>
  <c r="BC136" i="3"/>
  <c r="BC55" i="3"/>
  <c r="BC33" i="3"/>
  <c r="BC68" i="3"/>
  <c r="BC178" i="3"/>
  <c r="BC234" i="3"/>
  <c r="BC290" i="3"/>
  <c r="BC298" i="3"/>
  <c r="BC366" i="3"/>
  <c r="BC411" i="3"/>
  <c r="BC430" i="3"/>
  <c r="BC484" i="3"/>
  <c r="BC596" i="3"/>
  <c r="BC659" i="3"/>
  <c r="BC692" i="3"/>
  <c r="BC787" i="3"/>
  <c r="BC789" i="3"/>
  <c r="BC797" i="3"/>
  <c r="BC650" i="3" l="1"/>
  <c r="BC171" i="3"/>
  <c r="BB802" i="3"/>
  <c r="BC837" i="3"/>
  <c r="BC581" i="3"/>
  <c r="BC217" i="3"/>
  <c r="BB983" i="3"/>
  <c r="BB952" i="3"/>
  <c r="BB937" i="3"/>
  <c r="BB619" i="3"/>
  <c r="BB415" i="3"/>
  <c r="AU10" i="4"/>
  <c r="BC786" i="3"/>
  <c r="BC32" i="3"/>
  <c r="BC597" i="3"/>
  <c r="BC517" i="3"/>
  <c r="BC698" i="3"/>
  <c r="BC490" i="3"/>
  <c r="BC40" i="3"/>
  <c r="BC241" i="3"/>
  <c r="BC617" i="3"/>
  <c r="BC969" i="3"/>
  <c r="BB996" i="3"/>
  <c r="BB882" i="3"/>
  <c r="BB852" i="3"/>
  <c r="BC468" i="3"/>
  <c r="BC179" i="3"/>
  <c r="BC658" i="3"/>
  <c r="BC431" i="3"/>
  <c r="BC167" i="3"/>
  <c r="BB133"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J547" i="4"/>
  <c r="AK547" i="4" s="1"/>
  <c r="AD547" i="4"/>
  <c r="Z547" i="4"/>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J483" i="4"/>
  <c r="AK483" i="4" s="1"/>
  <c r="AD483" i="4"/>
  <c r="Z483" i="4"/>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J30" i="4"/>
  <c r="AK30"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S23" i="4" l="1"/>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s="1"/>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s="1"/>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I434" i="4" s="1"/>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I569" i="4" s="1"/>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<sst xmlns="http://schemas.openxmlformats.org/spreadsheetml/2006/main" count="7313" uniqueCount="3468">
  <si>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</si>
  <si>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</si>
  <si>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</si>
  <si>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</si>
  <si>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</si>
  <si>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</si>
  <si>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</si>
  <si>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</si>
  <si>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</si>
  <si>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</si>
  <si>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</si>
  <si>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</si>
  <si>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</si>
  <si>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</si>
  <si>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</si>
  <si>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</si>
  <si>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</si>
  <si>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</si>
  <si>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</si>
  <si>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</si>
  <si>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</si>
  <si>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</si>
  <si>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</si>
  <si>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</si>
  <si>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</si>
  <si>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</si>
  <si>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</si>
  <si>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</si>
  <si>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</si>
  <si>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</si>
  <si>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</si>
  <si>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</si>
  <si>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</si>
  <si>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</si>
  <si>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</si>
  <si>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</si>
  <si>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</si>
  <si>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</si>
  <si>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</si>
  <si>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</si>
  <si>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</si>
  <si>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</si>
  <si>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</si>
  <si>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</si>
  <si>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</si>
  <si>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</si>
  <si>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</si>
  <si>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</si>
  <si>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</si>
  <si>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</si>
  <si>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</si>
  <si>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</si>
  <si>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</si>
  <si>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</si>
  <si>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</si>
  <si>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</si>
  <si>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</si>
  <si>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</si>
  <si>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</si>
  <si>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</si>
  <si>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</si>
  <si>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</si>
  <si>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</si>
  <si>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</si>
  <si>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</si>
  <si>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</si>
  <si>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</si>
  <si>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</si>
  <si>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</si>
  <si>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</si>
  <si>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</si>
  <si>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</si>
  <si>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</si>
  <si>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</si>
  <si>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</si>
  <si>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</si>
  <si>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</si>
  <si>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</si>
  <si>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</si>
  <si>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</si>
  <si>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</si>
  <si>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</si>
  <si>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</si>
  <si>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</si>
  <si>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</si>
  <si>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</si>
  <si>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</si>
  <si>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</si>
  <si>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</si>
  <si>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</si>
  <si>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</si>
  <si>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</si>
  <si>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</si>
  <si>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</si>
  <si>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</si>
  <si>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</si>
  <si>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</si>
  <si>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</si>
  <si>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</si>
  <si>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</si>
  <si>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</si>
  <si>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</si>
  <si>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</si>
  <si>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</si>
  <si>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</si>
  <si>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</si>
  <si>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</si>
  <si>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</si>
  <si>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</si>
  <si>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</si>
  <si>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</si>
  <si>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</si>
  <si>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</si>
  <si>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</si>
  <si>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</si>
  <si>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</si>
  <si>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</si>
  <si>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</si>
  <si>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</si>
  <si>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</si>
  <si>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</si>
  <si>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</si>
  <si>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</si>
  <si>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</si>
  <si>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</si>
  <si>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</si>
  <si>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</si>
  <si>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</si>
  <si>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</si>
  <si>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</si>
  <si>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</si>
  <si>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</si>
  <si>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</si>
  <si>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</si>
  <si>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</si>
  <si>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</si>
  <si>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</si>
  <si>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</si>
  <si>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</si>
  <si>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</si>
  <si>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</si>
  <si>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</si>
  <si>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</si>
  <si>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</si>
  <si>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</si>
  <si>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</si>
  <si>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</si>
  <si>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</si>
  <si>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</si>
  <si>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</si>
  <si>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</si>
  <si>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</si>
  <si>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</si>
  <si>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</si>
  <si>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</si>
  <si>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</si>
  <si>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</si>
  <si>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</si>
  <si>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</si>
  <si>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</si>
  <si>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</si>
  <si>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</si>
  <si>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</si>
  <si>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</si>
  <si>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</si>
  <si>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</si>
  <si>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</si>
  <si>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</si>
  <si>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</si>
  <si>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</si>
  <si>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</si>
  <si>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</si>
  <si>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</si>
  <si>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</si>
  <si>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</si>
  <si>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</si>
  <si>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</si>
  <si>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</si>
  <si>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</si>
  <si>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</si>
  <si>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</si>
  <si>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</si>
  <si>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</si>
  <si>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</si>
  <si>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</si>
  <si>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</si>
  <si>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</si>
  <si>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</si>
  <si>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</si>
  <si>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</si>
  <si>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</si>
  <si>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</si>
  <si>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</si>
  <si>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</si>
  <si>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</si>
  <si>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</si>
  <si>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</si>
  <si>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</si>
  <si>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</si>
  <si>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</si>
  <si>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</si>
  <si>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</si>
  <si>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</si>
  <si>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</si>
  <si>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</si>
  <si>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</si>
  <si>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</si>
  <si>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</si>
  <si>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</si>
  <si>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</si>
  <si>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</si>
  <si>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</si>
  <si>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</si>
  <si>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</si>
  <si>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</si>
  <si>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</si>
  <si>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</si>
  <si>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</si>
  <si>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</si>
  <si>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</si>
  <si>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</si>
  <si>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</si>
  <si>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</si>
  <si>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</si>
  <si>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</si>
  <si>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</si>
  <si>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</si>
  <si>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</si>
  <si>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</si>
  <si>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</si>
  <si>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</si>
  <si>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</si>
  <si>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</si>
  <si>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</si>
  <si>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</si>
  <si>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</si>
  <si>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</si>
  <si>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</si>
  <si>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</si>
  <si>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</si>
  <si>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</si>
  <si>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</si>
  <si>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</si>
  <si>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</si>
  <si>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</si>
  <si>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</si>
  <si>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</si>
  <si>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</si>
  <si>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</si>
  <si>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</si>
  <si>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</si>
  <si>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</si>
  <si>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</si>
  <si>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</si>
  <si>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</si>
  <si>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</si>
  <si>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</si>
  <si>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</si>
  <si>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</si>
  <si>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</si>
  <si>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</si>
  <si>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</si>
  <si>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</si>
  <si>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</si>
  <si>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</si>
  <si>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</si>
  <si>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</si>
  <si>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</si>
  <si>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</si>
  <si>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</si>
  <si>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</si>
  <si>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</si>
  <si>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</si>
  <si>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</si>
  <si>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</si>
  <si>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</si>
  <si>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</si>
  <si>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</si>
  <si>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</si>
  <si>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</si>
  <si>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</si>
  <si>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</si>
  <si>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</si>
  <si>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</si>
  <si>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</si>
  <si>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</si>
  <si>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</si>
  <si>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</si>
  <si>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</si>
  <si>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</si>
  <si>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</si>
  <si>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</si>
  <si>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</si>
  <si>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</si>
  <si>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</si>
  <si>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</si>
  <si>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</si>
  <si>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</si>
  <si>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</si>
  <si>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</si>
  <si>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</si>
  <si>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</si>
  <si>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</si>
  <si>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</si>
  <si>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</si>
  <si>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</si>
  <si>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</si>
  <si>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</si>
  <si>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</si>
  <si>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</si>
  <si>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</si>
  <si>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</si>
  <si>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</si>
  <si>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</si>
  <si>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</si>
  <si>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</si>
  <si>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</si>
  <si>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</si>
  <si>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</si>
  <si>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</si>
  <si>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</si>
  <si>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</si>
  <si>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</si>
  <si>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</si>
  <si>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</si>
  <si>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</si>
  <si>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</si>
  <si>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</si>
  <si>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</si>
  <si>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</si>
  <si>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</si>
  <si>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</si>
  <si>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</si>
  <si>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</si>
  <si>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</si>
  <si>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</si>
  <si>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</si>
  <si>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</si>
  <si>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</si>
  <si>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</si>
  <si>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</si>
  <si>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</si>
  <si>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</si>
  <si>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</si>
  <si>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</si>
  <si>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</si>
  <si>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</si>
  <si>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</si>
  <si>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</si>
  <si>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</si>
  <si>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</si>
  <si>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</si>
  <si>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</si>
  <si>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</si>
  <si>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</si>
  <si>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</si>
  <si>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</si>
  <si>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</si>
  <si>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</si>
  <si>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</si>
  <si>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</si>
  <si>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</si>
  <si>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</si>
  <si>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</si>
  <si>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</si>
  <si>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</si>
  <si>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</si>
  <si>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</si>
  <si>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</si>
  <si>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</si>
  <si>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</si>
  <si>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</si>
  <si>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</si>
  <si>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</si>
  <si>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</si>
  <si>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</si>
  <si>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</si>
  <si>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</si>
  <si>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</si>
  <si>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</si>
  <si>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</si>
  <si>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</si>
  <si>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</si>
  <si>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</si>
  <si>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</si>
  <si>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</si>
  <si>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</si>
  <si>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</si>
  <si>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</si>
  <si>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</si>
  <si>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</si>
  <si>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</si>
  <si>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</si>
  <si>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</si>
  <si>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</si>
  <si>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</si>
  <si>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</si>
  <si>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</si>
  <si>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</si>
  <si>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</si>
  <si>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</si>
  <si>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</si>
  <si>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</si>
  <si>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</si>
  <si>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</si>
  <si>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</si>
  <si>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</si>
  <si>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</si>
  <si>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</si>
  <si>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</si>
  <si>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</si>
  <si>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</si>
  <si>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</si>
  <si>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</si>
  <si>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</si>
  <si>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</si>
  <si>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</si>
  <si>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</si>
  <si>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</si>
  <si>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</si>
  <si>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</si>
  <si>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</si>
  <si>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</si>
  <si>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</si>
  <si>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</si>
  <si>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</si>
  <si>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</si>
  <si>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</si>
  <si>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</si>
  <si>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</si>
  <si>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</si>
  <si>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</si>
  <si>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</si>
  <si>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</si>
  <si>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</si>
  <si>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</si>
  <si>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</si>
  <si>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</si>
  <si>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</si>
  <si>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</si>
  <si>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</si>
  <si>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</si>
  <si>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</si>
  <si>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</si>
  <si>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</si>
  <si>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</si>
  <si>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</si>
  <si>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</si>
  <si>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</si>
  <si>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</si>
  <si>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</si>
  <si>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</si>
  <si>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</si>
  <si>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</si>
  <si>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</si>
  <si>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</si>
  <si>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</si>
  <si>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</si>
  <si>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</si>
  <si>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</si>
  <si>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</si>
  <si>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</si>
  <si>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</si>
  <si>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</si>
  <si>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</si>
  <si>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</si>
  <si>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</si>
  <si>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</si>
  <si>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</si>
  <si>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</si>
  <si>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</si>
  <si>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</si>
  <si>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</si>
  <si>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</si>
  <si>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</si>
  <si>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</si>
  <si>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</si>
  <si>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</si>
  <si>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</si>
  <si>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</si>
  <si>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</si>
  <si>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</si>
  <si>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</si>
  <si>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</si>
  <si>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</si>
  <si>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</si>
  <si>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</si>
  <si>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</si>
  <si>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</si>
  <si>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</si>
  <si>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</si>
  <si>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</si>
  <si>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</si>
  <si>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</si>
  <si>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</si>
  <si>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</si>
  <si>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</si>
  <si>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</si>
  <si>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</si>
  <si>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</si>
  <si>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</si>
  <si>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</si>
  <si>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</si>
  <si>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</si>
  <si>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</si>
  <si>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</si>
  <si>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</si>
  <si>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</si>
  <si>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</si>
  <si>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</si>
  <si>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</si>
  <si>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</si>
  <si>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</si>
  <si>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</si>
  <si>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</si>
  <si>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</si>
  <si>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</si>
  <si>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</si>
  <si>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</si>
  <si>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</si>
  <si>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</si>
  <si>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</si>
  <si>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</si>
  <si>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</si>
  <si>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</si>
  <si>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</si>
  <si>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</si>
  <si>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</si>
  <si>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</si>
  <si>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</si>
  <si>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</si>
  <si>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</si>
  <si>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</si>
  <si>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</si>
  <si>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</si>
  <si>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</si>
  <si>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</si>
  <si>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</si>
  <si>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</si>
  <si>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</si>
  <si>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</si>
  <si>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</si>
  <si>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</si>
  <si>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</si>
  <si>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</si>
  <si>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</si>
  <si>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</si>
  <si>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</si>
  <si>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</si>
  <si>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</si>
  <si>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</si>
  <si>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</si>
  <si>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</si>
  <si>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</si>
  <si>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</si>
  <si>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</si>
  <si>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</si>
  <si>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</si>
  <si>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</si>
  <si>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</si>
  <si>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</si>
  <si>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</si>
  <si>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</si>
  <si>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</si>
  <si>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</si>
  <si>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</si>
  <si>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</si>
  <si>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</si>
  <si>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</si>
  <si>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</si>
  <si>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</si>
  <si>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</si>
  <si>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</si>
  <si>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</si>
  <si>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</si>
  <si>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</si>
  <si>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</si>
  <si>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</si>
  <si>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</si>
  <si>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</si>
  <si>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</si>
  <si>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</si>
  <si>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</si>
  <si>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</si>
  <si>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</si>
  <si>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</si>
  <si>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</si>
  <si>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</si>
  <si>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</si>
  <si>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</si>
  <si>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</si>
  <si>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</si>
  <si>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</si>
  <si>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</si>
  <si>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</si>
  <si>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</si>
  <si>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</si>
  <si>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</si>
  <si>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</si>
  <si>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</si>
  <si>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</si>
  <si>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</si>
  <si>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</si>
  <si>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</si>
  <si>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</si>
  <si>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</si>
  <si>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</si>
  <si>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</si>
  <si>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</si>
  <si>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</si>
  <si>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</si>
  <si>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</si>
  <si>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</si>
  <si>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</si>
  <si>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</si>
  <si>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</si>
  <si>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</si>
  <si>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</si>
  <si>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</si>
  <si>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</si>
  <si>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</si>
  <si>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</si>
  <si>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</si>
  <si>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</si>
  <si>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</si>
  <si>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</si>
  <si>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</si>
  <si>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</si>
  <si>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</si>
  <si>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</si>
  <si>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</si>
  <si>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</si>
  <si>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</si>
  <si>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</si>
  <si>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</si>
  <si>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</si>
  <si>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</si>
  <si>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</si>
  <si>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</si>
  <si>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</si>
  <si>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</si>
  <si>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</si>
  <si>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</si>
  <si>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</si>
  <si>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</si>
  <si>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</si>
  <si>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</si>
  <si>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</si>
  <si>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</si>
  <si>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</si>
  <si>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</si>
  <si>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</si>
  <si>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</si>
  <si>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</si>
  <si>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</si>
  <si>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</si>
  <si>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</si>
  <si>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</si>
  <si>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</si>
  <si>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</si>
  <si>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</si>
  <si>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</si>
  <si>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</si>
  <si>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</si>
  <si>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</si>
  <si>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</si>
  <si>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</si>
  <si>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</si>
  <si>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</si>
  <si>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</si>
  <si>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</si>
  <si>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</si>
  <si>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</si>
  <si>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</si>
  <si>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</si>
  <si>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</si>
  <si>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</si>
  <si>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</si>
  <si>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</si>
  <si>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</si>
  <si>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</si>
  <si>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</si>
  <si>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</si>
  <si>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</si>
  <si>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</si>
  <si>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</si>
  <si>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</si>
  <si>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</si>
  <si>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</si>
  <si>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</si>
  <si>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</si>
  <si>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</si>
  <si>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</si>
  <si>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</si>
  <si>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</si>
  <si>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</si>
  <si>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</si>
  <si>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</si>
  <si>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</si>
  <si>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</si>
  <si>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</si>
  <si>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</si>
  <si>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</si>
  <si>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</si>
  <si>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</si>
  <si>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</si>
  <si>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</si>
  <si>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</si>
  <si>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</si>
  <si>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</si>
  <si>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</si>
  <si>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</si>
  <si>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</si>
  <si>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</si>
  <si>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</si>
  <si>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</si>
  <si>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</si>
  <si>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</si>
  <si>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</si>
  <si>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</si>
  <si>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</si>
  <si>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</si>
  <si>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</si>
  <si>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</si>
  <si>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</si>
  <si>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</si>
  <si>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</si>
  <si>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</si>
  <si>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</si>
  <si>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</si>
  <si>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</si>
  <si>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</si>
  <si>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</si>
  <si>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</si>
  <si>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</si>
  <si>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</si>
  <si>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</si>
  <si>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</si>
  <si>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</si>
  <si>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</si>
  <si>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</si>
  <si>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</si>
  <si>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</si>
  <si>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</si>
  <si>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</si>
  <si>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</si>
  <si>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</si>
  <si>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</si>
  <si>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</si>
  <si>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</si>
  <si>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</si>
  <si>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</si>
  <si>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</si>
  <si>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</si>
  <si>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</si>
  <si>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</si>
  <si>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</si>
  <si>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</si>
  <si>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</si>
  <si>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</si>
  <si>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</si>
  <si>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</si>
  <si>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</si>
  <si>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</si>
  <si>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</si>
  <si>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</si>
  <si>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</si>
  <si>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</si>
  <si>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</si>
  <si>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</si>
  <si>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</si>
  <si>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</si>
  <si>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</si>
  <si>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</si>
  <si>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</si>
  <si>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</si>
  <si>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</si>
  <si>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</si>
  <si>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</si>
  <si>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</si>
  <si>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</si>
  <si>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</si>
  <si>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</si>
  <si>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</si>
  <si>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</si>
  <si>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</si>
  <si>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</si>
  <si>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</si>
  <si>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</si>
  <si>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</si>
  <si>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</si>
  <si>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</si>
  <si>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</si>
  <si>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</si>
  <si>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</si>
  <si>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</si>
  <si>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</si>
  <si>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</si>
  <si>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</si>
  <si>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</si>
  <si>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</si>
  <si>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</si>
  <si>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</si>
  <si>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</si>
  <si>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</si>
  <si>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</si>
  <si>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</si>
  <si>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</si>
  <si>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</si>
  <si>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</si>
  <si>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</si>
  <si>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</si>
  <si>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</si>
  <si>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</si>
  <si>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</si>
  <si>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</si>
  <si>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</si>
  <si>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</si>
  <si>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</si>
  <si>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</si>
  <si>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</si>
  <si>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</si>
  <si>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</si>
  <si>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</si>
  <si>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</si>
  <si>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</si>
  <si>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</si>
  <si>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</si>
  <si>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</si>
  <si>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</si>
  <si>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</si>
  <si>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</si>
  <si>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</si>
  <si>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</si>
  <si>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</si>
  <si>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</si>
  <si>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</si>
  <si>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</si>
  <si>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</si>
  <si>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</si>
  <si>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</si>
  <si>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</si>
  <si>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</si>
  <si>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</si>
  <si>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</si>
  <si>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</si>
  <si>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</si>
  <si>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</si>
  <si>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</si>
  <si>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</si>
  <si>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</si>
  <si>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</si>
  <si>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</si>
  <si>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</si>
  <si>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</si>
  <si>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</si>
  <si>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</si>
  <si>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</si>
  <si>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</si>
  <si>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</si>
  <si>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</si>
  <si>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</si>
  <si>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</si>
  <si>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</si>
  <si>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</si>
  <si>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</si>
  <si>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</si>
  <si>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</si>
  <si>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</si>
  <si>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</si>
  <si>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</si>
  <si>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</si>
  <si>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</si>
  <si>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</si>
  <si>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</si>
  <si>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</si>
  <si>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</si>
  <si>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</si>
  <si>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</si>
  <si>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</si>
  <si>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</si>
  <si>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</si>
  <si>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</si>
  <si>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</si>
  <si>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</si>
  <si>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</si>
  <si>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</si>
  <si>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</si>
  <si>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</si>
  <si>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</si>
  <si>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</si>
  <si>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</si>
  <si>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</si>
  <si>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</si>
  <si>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</si>
  <si>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</si>
  <si>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</si>
  <si>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</si>
  <si>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</si>
  <si>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</si>
  <si>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</si>
  <si>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</si>
  <si>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</si>
  <si>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</si>
  <si>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</si>
  <si>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</si>
  <si>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</si>
  <si>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</si>
  <si>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</si>
  <si>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</si>
  <si>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</si>
  <si>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</si>
  <si>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</si>
  <si>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</si>
  <si>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</si>
  <si>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</si>
  <si>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</si>
  <si>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</si>
  <si>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</si>
  <si>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</si>
  <si>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</si>
  <si>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</si>
  <si>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</si>
  <si>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</si>
  <si>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</si>
  <si>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</si>
  <si>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</si>
  <si>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</si>
  <si>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</si>
  <si>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</si>
  <si>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</si>
  <si>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</si>
  <si>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</si>
  <si>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</si>
  <si>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</si>
  <si>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</si>
  <si>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</si>
  <si>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</si>
  <si>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</si>
  <si>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</si>
  <si>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</si>
  <si>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</si>
  <si>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</si>
  <si>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</si>
  <si>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</si>
  <si>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</si>
  <si>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</si>
  <si>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</si>
  <si>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</si>
  <si>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</si>
  <si>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</si>
  <si>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</si>
  <si>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</si>
  <si>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</si>
  <si>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</si>
  <si>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</si>
  <si>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</si>
  <si>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</si>
  <si>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</si>
  <si>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</si>
  <si>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</si>
  <si>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</si>
  <si>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</si>
  <si>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</si>
  <si>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</si>
  <si>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</si>
  <si>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</si>
  <si>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</si>
  <si>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</si>
  <si>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</si>
  <si>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</si>
  <si>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</si>
  <si>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</si>
  <si>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</si>
  <si>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</si>
  <si>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</si>
  <si>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</si>
  <si>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</si>
  <si>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</si>
  <si>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</si>
  <si>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</si>
  <si>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</si>
  <si>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</si>
  <si>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</si>
  <si>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</si>
  <si>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</si>
  <si>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</si>
  <si>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</si>
  <si>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</si>
  <si>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</si>
  <si>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</si>
  <si>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</si>
  <si>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</si>
  <si>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</si>
  <si>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</si>
  <si>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</si>
  <si>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</si>
  <si>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</si>
  <si>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</si>
  <si>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</si>
  <si>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</si>
  <si>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</si>
  <si>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</si>
  <si>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</si>
  <si>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</si>
  <si>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</si>
  <si>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</si>
  <si>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</si>
  <si>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</si>
  <si>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</si>
  <si>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</si>
  <si>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</si>
  <si>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</si>
  <si>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</si>
  <si>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</si>
  <si>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</si>
  <si>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</si>
  <si>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</si>
  <si>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</si>
  <si>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</si>
  <si>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</si>
  <si>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</si>
  <si>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</si>
  <si>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</si>
  <si>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</si>
  <si>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</si>
  <si>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</si>
  <si>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</si>
  <si>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</si>
  <si>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</si>
  <si>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</si>
  <si>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</si>
  <si>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</si>
  <si>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</si>
  <si>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</si>
  <si>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</si>
  <si>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</si>
  <si>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</si>
  <si>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</si>
  <si>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</si>
  <si>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</si>
  <si>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</si>
  <si>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</si>
  <si>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</si>
  <si>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</si>
  <si>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</si>
  <si>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</si>
  <si>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</si>
  <si>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</si>
  <si>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</si>
  <si>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</si>
  <si>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</si>
  <si>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</si>
  <si>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</si>
  <si>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</si>
  <si>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</si>
  <si>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</si>
  <si>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</si>
  <si>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</si>
  <si>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</si>
  <si>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</si>
  <si>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</si>
  <si>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</si>
  <si>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</si>
  <si>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</si>
  <si>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</si>
  <si>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</si>
  <si>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</si>
  <si>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</si>
  <si>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</si>
  <si>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</si>
  <si>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</si>
  <si>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</si>
  <si>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</si>
  <si>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</si>
  <si>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</si>
  <si>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</si>
  <si>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</si>
  <si>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</si>
  <si>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</si>
  <si>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</si>
  <si>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</si>
  <si>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</si>
  <si>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</si>
  <si>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</si>
  <si>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</si>
  <si>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</si>
  <si>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</si>
  <si>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</si>
  <si>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</si>
  <si>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</si>
  <si>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</si>
  <si>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</si>
  <si>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</si>
  <si>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</si>
  <si>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</si>
  <si>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</si>
  <si>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</si>
  <si>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</si>
  <si>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</si>
  <si>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</si>
  <si>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</si>
  <si>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</si>
  <si>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</si>
  <si>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</si>
  <si>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</si>
  <si>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</si>
  <si>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</si>
  <si>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</si>
  <si>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</si>
  <si>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</si>
  <si>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</si>
  <si>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</si>
  <si>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</si>
  <si>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</si>
  <si>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</si>
  <si>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</si>
  <si>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</si>
  <si>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</si>
  <si>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</si>
  <si>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</si>
  <si>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</si>
  <si>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</si>
  <si>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</si>
  <si>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</si>
  <si>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</si>
  <si>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</si>
  <si>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</si>
  <si>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</si>
  <si>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</si>
  <si>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</si>
  <si>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</si>
  <si>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</si>
  <si>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</si>
  <si>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</si>
  <si>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</si>
  <si>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</si>
  <si>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</si>
  <si>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</si>
  <si>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</si>
  <si>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</si>
  <si>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</si>
  <si>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</si>
  <si>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</si>
  <si>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</si>
  <si>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</si>
  <si>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</si>
  <si>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</si>
  <si>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</si>
  <si>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</si>
  <si>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</si>
  <si>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</si>
  <si>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</si>
  <si>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</si>
  <si>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</si>
  <si>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</si>
  <si>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</si>
  <si>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</si>
  <si>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</si>
  <si>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</si>
  <si>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</si>
  <si>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</si>
  <si>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</si>
  <si>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</si>
  <si>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</si>
  <si>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</si>
  <si>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</si>
  <si>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</si>
  <si>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</si>
  <si>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</si>
  <si>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</si>
  <si>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</si>
  <si>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</si>
  <si>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</si>
  <si>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</si>
  <si>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</si>
  <si>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</si>
  <si>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</si>
  <si>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</si>
  <si>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</si>
  <si>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</si>
  <si>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</si>
  <si>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</si>
  <si>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</si>
  <si>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</si>
  <si>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</si>
  <si>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</si>
  <si>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</si>
  <si>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</si>
  <si>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</si>
  <si>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</si>
  <si>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</si>
  <si>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</si>
  <si>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</si>
  <si>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</si>
  <si>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</si>
  <si>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</si>
  <si>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</si>
  <si>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</si>
  <si>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</si>
  <si>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</si>
  <si>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</si>
  <si>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</si>
  <si>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</si>
  <si>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</si>
  <si>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</si>
  <si>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</si>
  <si>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</si>
  <si>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</si>
  <si>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</si>
  <si>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</si>
  <si>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</si>
  <si>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</si>
  <si>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</si>
  <si>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</si>
  <si>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</si>
  <si>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</si>
  <si>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</si>
  <si>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</si>
  <si>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</si>
  <si>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</si>
  <si>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</si>
  <si>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</si>
  <si>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</si>
  <si>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</si>
  <si>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</si>
  <si>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</si>
  <si>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</si>
  <si>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</si>
  <si>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</si>
  <si>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</si>
  <si>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</si>
  <si>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</si>
  <si>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</si>
  <si>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</si>
  <si>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</si>
  <si>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</si>
  <si>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</si>
  <si>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</si>
  <si>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</si>
  <si>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</si>
  <si>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</si>
  <si>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</si>
  <si>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</si>
  <si>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</si>
  <si>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</si>
  <si>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</si>
  <si>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</si>
  <si>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</si>
  <si>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</si>
  <si>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</si>
  <si>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</si>
  <si>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</si>
  <si>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</si>
  <si>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</si>
  <si>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</si>
  <si>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</si>
  <si>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</si>
  <si>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</si>
  <si>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</si>
  <si>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</si>
  <si>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</si>
  <si>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</si>
  <si>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</si>
  <si>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</si>
  <si>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</si>
  <si>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</si>
  <si>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</si>
  <si>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</si>
  <si>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</si>
  <si>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</si>
  <si>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</si>
  <si>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</si>
  <si>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</si>
  <si>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</si>
  <si>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</si>
  <si>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</si>
  <si>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</si>
  <si>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</si>
  <si>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</si>
  <si>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</si>
  <si>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</si>
  <si>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</si>
  <si>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</si>
  <si>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</si>
  <si>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</si>
  <si>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</si>
  <si>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</si>
  <si>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</si>
  <si>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</si>
  <si>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</si>
  <si>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</si>
  <si>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</si>
  <si>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</si>
  <si>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</si>
  <si>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</si>
  <si>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</si>
  <si>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</si>
  <si>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</si>
  <si>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</si>
  <si>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</si>
  <si>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</si>
  <si>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</si>
  <si>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</si>
  <si>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</si>
  <si>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</si>
  <si>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</si>
  <si>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</si>
  <si>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</si>
  <si>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</si>
  <si>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</si>
  <si>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</si>
  <si>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</si>
  <si>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</si>
  <si>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</si>
  <si>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</si>
  <si>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</si>
  <si>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</si>
  <si>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</si>
  <si>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</si>
  <si>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</si>
  <si>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</si>
  <si>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</si>
  <si>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</si>
  <si>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</si>
  <si>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</si>
  <si>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</si>
  <si>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</si>
  <si>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</si>
  <si>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</si>
  <si>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</si>
  <si>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</si>
  <si>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</si>
  <si>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</si>
  <si>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</si>
  <si>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</si>
  <si>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</si>
  <si>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</si>
  <si>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</si>
  <si>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</si>
  <si>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</si>
  <si>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</si>
  <si>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</si>
  <si>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</si>
  <si>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</si>
  <si>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</si>
  <si>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</si>
  <si>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</si>
  <si>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</si>
  <si>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</si>
  <si>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</si>
  <si>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</si>
  <si>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</si>
  <si>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</si>
  <si>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</si>
  <si>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</si>
  <si>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</si>
  <si>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</si>
  <si>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</si>
  <si>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</si>
  <si>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</si>
  <si>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</si>
  <si>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</si>
  <si>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</si>
  <si>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</si>
  <si>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</si>
  <si>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</si>
  <si>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</si>
  <si>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</si>
  <si>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</si>
  <si>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</si>
  <si>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</si>
  <si>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</si>
  <si>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</si>
  <si>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</si>
  <si>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</si>
  <si>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</si>
  <si>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</si>
  <si>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</si>
  <si>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</si>
  <si>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</si>
  <si>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</si>
  <si>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</si>
  <si>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</si>
  <si>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</si>
  <si>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</si>
  <si>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</si>
  <si>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</si>
  <si>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</si>
  <si>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</si>
  <si>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</si>
  <si>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</si>
  <si>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</si>
  <si>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</si>
  <si>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</si>
  <si>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</si>
  <si>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</si>
  <si>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</si>
  <si>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</si>
  <si>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</si>
  <si>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</si>
  <si>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</si>
  <si>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</si>
  <si>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</si>
  <si>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</si>
  <si>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</si>
  <si>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</si>
  <si>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</si>
  <si>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</si>
  <si>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</si>
  <si>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</si>
  <si>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</si>
  <si>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</si>
  <si>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</si>
  <si>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</si>
  <si>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</si>
  <si>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</si>
  <si>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</si>
  <si>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</si>
  <si>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</si>
  <si>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</si>
  <si>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</si>
  <si>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</si>
  <si>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</si>
  <si>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</si>
  <si>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</si>
  <si>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</si>
  <si>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</si>
  <si>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</si>
  <si>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</si>
  <si>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</si>
  <si>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</si>
  <si>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</si>
  <si>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</si>
  <si>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</si>
  <si>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</si>
  <si>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</si>
  <si>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</si>
  <si>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</si>
  <si>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</si>
  <si>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</si>
  <si>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</si>
  <si>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</si>
  <si>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</si>
  <si>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</si>
  <si>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</si>
  <si>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</si>
  <si>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</si>
  <si>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</si>
  <si>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</si>
  <si>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</si>
  <si>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</si>
  <si>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</si>
  <si>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</si>
  <si>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</si>
  <si>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</si>
  <si>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</si>
  <si>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</si>
  <si>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</si>
  <si>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</si>
  <si>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</si>
  <si>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</si>
  <si>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</si>
  <si>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</si>
  <si>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</si>
  <si>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</si>
  <si>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</si>
  <si>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</si>
  <si>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</si>
  <si>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</si>
  <si>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</si>
  <si>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</si>
  <si>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</si>
  <si>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</si>
  <si>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</si>
  <si>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</si>
  <si>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</si>
  <si>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</si>
  <si>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</si>
  <si>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</si>
  <si>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</si>
  <si>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</si>
  <si>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</si>
  <si>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</si>
  <si>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</si>
  <si>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</si>
  <si>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</si>
  <si>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</si>
  <si>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</si>
  <si>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</si>
  <si>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</si>
  <si>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</si>
  <si>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</si>
  <si>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</si>
  <si>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</si>
  <si>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</si>
  <si>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</si>
  <si>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</si>
  <si>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</si>
  <si>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</si>
  <si>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</si>
  <si>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</si>
  <si>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</si>
  <si>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</si>
  <si>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</si>
  <si>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</si>
  <si>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</si>
  <si>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</si>
  <si>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</si>
  <si>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</si>
  <si>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</si>
  <si>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</si>
  <si>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</si>
  <si>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</si>
  <si>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</si>
  <si>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</si>
  <si>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</si>
  <si>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</si>
  <si>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</si>
  <si>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</si>
  <si>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</si>
  <si>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</si>
  <si>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</si>
  <si>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</si>
  <si>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</si>
  <si>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</si>
  <si>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</si>
  <si>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</si>
  <si>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</si>
  <si>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</si>
  <si>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</si>
  <si>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</si>
  <si>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</si>
  <si>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</si>
  <si>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</si>
  <si>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</si>
  <si>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</si>
  <si>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</si>
  <si>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</si>
  <si>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</si>
  <si>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</si>
  <si>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</si>
  <si>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</si>
  <si>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</si>
  <si>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</si>
  <si>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</si>
  <si>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</si>
  <si>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</si>
  <si>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</si>
  <si>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</si>
  <si>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</si>
  <si>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</si>
  <si>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</si>
  <si>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</si>
  <si>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</si>
  <si>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</si>
  <si>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</si>
  <si>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</si>
  <si>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</si>
  <si>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</si>
  <si>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</si>
  <si>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</si>
  <si>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</si>
  <si>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</si>
  <si>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</si>
  <si>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</si>
  <si>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</si>
  <si>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</si>
  <si>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</si>
  <si>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</si>
  <si>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</si>
  <si>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</si>
  <si>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</si>
  <si>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</si>
  <si>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</si>
  <si>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</si>
  <si>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</si>
  <si>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</si>
  <si>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</si>
  <si>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</si>
  <si>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</si>
  <si>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</si>
  <si>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</si>
  <si>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</si>
  <si>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</si>
  <si>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</si>
  <si>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</si>
  <si>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</si>
  <si>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</si>
  <si>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</si>
  <si>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</si>
  <si>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</si>
  <si>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</si>
  <si>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</si>
  <si>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</si>
  <si>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</si>
  <si>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</si>
  <si>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</si>
  <si>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</si>
  <si>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</si>
  <si>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</si>
  <si>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</si>
  <si>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</si>
  <si>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</si>
  <si>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</si>
  <si>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</si>
  <si>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</si>
  <si>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</si>
  <si>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</si>
  <si>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</si>
  <si>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</si>
  <si>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</si>
  <si>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</si>
  <si>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</si>
  <si>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</si>
  <si>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</si>
  <si>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</si>
  <si>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</si>
  <si>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</si>
  <si>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</si>
  <si>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</si>
  <si>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</si>
  <si>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</si>
  <si>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</si>
  <si>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</si>
  <si>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</si>
  <si>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</si>
  <si>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</si>
  <si>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</si>
  <si>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</si>
  <si>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</si>
  <si>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</si>
  <si>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</si>
  <si>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</si>
  <si>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</si>
  <si>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</si>
  <si>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</si>
  <si>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</si>
  <si>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</si>
  <si>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</si>
  <si>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</si>
  <si>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</si>
  <si>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</si>
  <si>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</si>
  <si>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</si>
  <si>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</si>
  <si>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</si>
  <si>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</si>
  <si>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</si>
  <si>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</si>
  <si>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</si>
  <si>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</si>
  <si>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</si>
  <si>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</si>
  <si>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</si>
  <si>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</si>
  <si>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</si>
  <si>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</si>
  <si>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</si>
  <si>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</si>
  <si>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</si>
  <si>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</si>
  <si>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</si>
  <si>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</si>
  <si>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</si>
  <si>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</si>
  <si>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</si>
  <si>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</si>
  <si>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</si>
  <si>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</si>
  <si>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</si>
  <si>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</si>
  <si>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</si>
  <si>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</si>
  <si>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</si>
  <si>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</si>
  <si>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</si>
  <si>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</si>
  <si>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</si>
  <si>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</si>
  <si>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</si>
  <si>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</si>
  <si>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</si>
  <si>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</si>
  <si>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</si>
  <si>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</si>
  <si>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</si>
  <si>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</si>
  <si>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</si>
  <si>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</si>
  <si>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</si>
  <si>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</si>
  <si>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</si>
  <si>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</si>
  <si>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</si>
  <si>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</si>
  <si>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</si>
  <si>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</si>
  <si>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</si>
  <si>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</si>
  <si>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</si>
  <si>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</si>
  <si>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</si>
  <si>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</si>
  <si>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</si>
  <si>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</si>
  <si>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</si>
  <si>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</si>
  <si>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</si>
  <si>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</si>
  <si>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</si>
  <si>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</si>
  <si>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</si>
  <si>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</si>
  <si>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</si>
  <si>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</si>
  <si>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</si>
  <si>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</si>
  <si>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</si>
  <si>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</si>
  <si>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</si>
  <si>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</si>
  <si>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</si>
  <si>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</si>
  <si>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</si>
  <si>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</si>
  <si>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</si>
  <si>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</si>
  <si>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</si>
  <si>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</si>
  <si>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</si>
  <si>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</si>
  <si>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</si>
  <si>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</si>
  <si>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</si>
  <si>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</si>
  <si>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</si>
  <si>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</si>
  <si>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</si>
  <si>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</si>
  <si>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</si>
  <si>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</si>
  <si>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</si>
  <si>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</si>
  <si>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</si>
  <si>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</si>
  <si>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</si>
  <si>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</si>
  <si>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</si>
  <si>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</si>
  <si>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</si>
  <si>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</si>
  <si>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</si>
  <si>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</si>
  <si>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</si>
  <si>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</si>
  <si>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</si>
  <si>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</si>
  <si>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</si>
  <si>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</si>
  <si>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</si>
  <si>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</si>
  <si>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</si>
  <si>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</si>
  <si>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</si>
  <si>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</si>
  <si>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</si>
  <si>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</si>
  <si>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</si>
  <si>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</si>
  <si>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</si>
  <si>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</si>
  <si>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</si>
  <si>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</si>
  <si>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</si>
  <si>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</si>
  <si>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</si>
  <si>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</si>
  <si>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</si>
  <si>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</si>
  <si>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</si>
  <si>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</si>
  <si>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</si>
  <si>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</si>
  <si>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</si>
  <si>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</si>
  <si>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</si>
  <si>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</si>
  <si>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</si>
  <si>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</si>
  <si>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</si>
  <si>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</si>
  <si>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</si>
  <si>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</si>
  <si>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</si>
  <si>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</si>
  <si>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</si>
  <si>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</si>
  <si>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</si>
  <si>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</si>
  <si>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</si>
  <si>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</si>
  <si>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</si>
  <si>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</si>
  <si>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</si>
  <si>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</si>
  <si>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</si>
  <si>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</si>
  <si>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</si>
  <si>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</si>
  <si>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</si>
  <si>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</si>
  <si>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</si>
  <si>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</si>
  <si>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</si>
  <si>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</si>
  <si>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</si>
  <si>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</si>
  <si>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</si>
  <si>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</si>
  <si>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</si>
  <si>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</si>
  <si>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</si>
  <si>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</si>
  <si>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</si>
  <si>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</si>
  <si>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</si>
  <si>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</si>
  <si>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</si>
  <si>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</si>
  <si>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</si>
  <si>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</si>
  <si>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</si>
  <si>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</si>
  <si>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</si>
  <si>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</si>
  <si>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</si>
  <si>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</si>
  <si>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</si>
  <si>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</si>
  <si>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</si>
  <si>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</si>
  <si>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</si>
  <si>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</si>
  <si>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</si>
  <si>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</si>
  <si>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</si>
  <si>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</si>
  <si>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</si>
  <si>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</si>
  <si>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</si>
  <si>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</si>
  <si>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</si>
  <si>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</si>
  <si>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</si>
  <si>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</si>
  <si>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</si>
  <si>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</si>
  <si>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</si>
  <si>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</si>
  <si>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</si>
  <si>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</si>
  <si>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</si>
  <si>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</si>
  <si>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</si>
  <si>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</si>
  <si>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</si>
  <si>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</si>
  <si>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</si>
  <si>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</si>
  <si>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</si>
  <si>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</si>
  <si>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</si>
  <si>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</si>
  <si>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</si>
  <si>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</si>
  <si>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</si>
  <si>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</si>
  <si>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</si>
  <si>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</si>
  <si>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</si>
  <si>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</si>
  <si>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</si>
  <si>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</si>
  <si>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</si>
  <si>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</si>
  <si>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</si>
  <si>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</si>
  <si>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</si>
  <si>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</si>
  <si>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</si>
  <si>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</si>
  <si>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</si>
  <si>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</si>
  <si>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</si>
  <si>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</si>
  <si>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</si>
  <si>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</si>
  <si>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</si>
  <si>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</si>
  <si>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</si>
  <si>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</si>
  <si>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</si>
  <si>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</si>
  <si>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</si>
  <si>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</si>
  <si>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</si>
  <si>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</si>
  <si>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</si>
  <si>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</si>
  <si>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</si>
  <si>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</si>
  <si>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</si>
  <si>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</si>
  <si>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</si>
  <si>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</si>
  <si>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</si>
  <si>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</si>
  <si>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</si>
  <si>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</si>
  <si>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</si>
  <si>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</si>
  <si>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</si>
  <si>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</si>
  <si>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</si>
  <si>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</si>
  <si>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</si>
  <si>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</si>
  <si>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</si>
  <si>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</si>
  <si>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</si>
  <si>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</si>
  <si>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</si>
  <si>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</si>
  <si>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</si>
  <si>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</si>
  <si>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</si>
  <si>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</si>
  <si>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</si>
  <si>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</si>
  <si>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</si>
  <si>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</si>
  <si>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</si>
  <si>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</si>
  <si>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</si>
  <si>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</si>
  <si>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</si>
  <si>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</si>
  <si>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</si>
  <si>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</si>
  <si>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</si>
  <si>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</si>
  <si>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</si>
  <si>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</si>
  <si>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</si>
  <si>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</si>
  <si>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</si>
  <si>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</si>
  <si>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</si>
  <si>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</si>
  <si>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</si>
  <si>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</si>
  <si>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</si>
  <si>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</si>
  <si>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</si>
  <si>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</si>
  <si>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</si>
  <si>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</si>
  <si>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</si>
  <si>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</si>
  <si>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</si>
  <si>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</si>
  <si>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</si>
  <si>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</si>
  <si>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</si>
  <si>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</si>
  <si>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</si>
  <si>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</si>
  <si>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</si>
  <si>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</si>
  <si>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</si>
  <si>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</si>
  <si>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</si>
  <si>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</si>
  <si>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</si>
  <si>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</si>
  <si>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</si>
  <si>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</si>
  <si>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</si>
  <si>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</si>
  <si>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</si>
  <si>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</si>
  <si>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</si>
  <si>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</si>
  <si>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</si>
  <si>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</si>
  <si>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</si>
  <si>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</si>
  <si>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</si>
  <si>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</si>
  <si>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</si>
  <si>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</si>
  <si>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</si>
  <si>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</si>
  <si>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</si>
  <si>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</si>
  <si>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</si>
  <si>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</si>
  <si>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</si>
  <si>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</si>
  <si>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</si>
  <si>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</si>
  <si>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</si>
  <si>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</si>
  <si>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</si>
  <si>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</si>
  <si>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</si>
  <si>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</si>
  <si>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</si>
  <si>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</si>
  <si>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</si>
  <si>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</si>
  <si>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</si>
  <si>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</si>
  <si>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</si>
  <si>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</si>
  <si>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</si>
  <si>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</si>
  <si>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</si>
  <si>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</si>
  <si>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</si>
  <si>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</si>
  <si>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</si>
  <si>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</si>
  <si>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</si>
  <si>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</si>
  <si>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</si>
  <si>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</si>
  <si>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</si>
  <si>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</si>
  <si>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</si>
  <si>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</si>
  <si>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</si>
  <si>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</si>
  <si>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</si>
  <si>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</si>
  <si>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</si>
  <si>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</si>
  <si>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</si>
  <si>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</si>
  <si>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</si>
  <si>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</si>
  <si>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</si>
  <si>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</si>
  <si>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</si>
  <si>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</si>
  <si>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</si>
  <si>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</si>
  <si>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</si>
  <si>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</si>
  <si>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</si>
  <si>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</si>
  <si>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</si>
  <si>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</si>
  <si>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</si>
  <si>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</si>
  <si>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</si>
  <si>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</si>
  <si>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</si>
  <si>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</si>
  <si>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</si>
  <si>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</si>
  <si>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</si>
  <si>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</si>
  <si>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</si>
  <si>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</si>
  <si>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</si>
  <si>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</si>
  <si>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</si>
  <si>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</si>
  <si>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</si>
  <si>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</si>
  <si>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</si>
  <si>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</si>
  <si>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</si>
  <si>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</si>
  <si>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</si>
  <si>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</si>
  <si>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</si>
  <si>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</si>
  <si>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</si>
  <si>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</si>
  <si>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</si>
  <si>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</si>
  <si>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</si>
  <si>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</si>
  <si>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</si>
  <si>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</si>
  <si>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</si>
  <si>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</si>
  <si>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</si>
  <si>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</si>
  <si>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</si>
  <si>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</si>
  <si>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</si>
  <si>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</si>
  <si>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</si>
  <si>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</si>
  <si>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</si>
  <si>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</si>
  <si>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</si>
  <si>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</si>
  <si>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</si>
  <si>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</si>
  <si>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</si>
  <si>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</si>
  <si>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</si>
  <si>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</si>
  <si>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</si>
  <si>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</si>
  <si>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</si>
  <si>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</si>
  <si>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</si>
  <si>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</si>
  <si>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</si>
  <si>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</si>
  <si>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</si>
  <si>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</si>
  <si>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</si>
  <si>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</si>
  <si>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</si>
  <si>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</si>
  <si>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</si>
  <si>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</si>
  <si>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</si>
  <si>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</si>
  <si>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</si>
  <si>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</si>
  <si>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</si>
  <si>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</si>
  <si>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</si>
  <si>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</si>
  <si>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</si>
  <si>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</si>
  <si>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</si>
  <si>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</si>
  <si>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</si>
  <si>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</si>
  <si>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</si>
  <si>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</si>
  <si>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</si>
  <si>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</si>
  <si>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</si>
  <si>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</si>
  <si>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</si>
  <si>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</si>
  <si>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</si>
  <si>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</si>
  <si>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</si>
  <si>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</si>
  <si>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</si>
  <si>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</si>
  <si>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</si>
  <si>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</si>
  <si>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</si>
  <si>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</si>
  <si>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</si>
  <si>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</si>
  <si>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</si>
  <si>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</si>
  <si>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</si>
  <si>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</si>
  <si>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</si>
  <si>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</si>
  <si>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</si>
  <si>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</si>
  <si>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</si>
  <si>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</si>
  <si>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</si>
  <si>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</si>
  <si>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</si>
  <si>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</si>
  <si>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</si>
  <si>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</si>
  <si>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</si>
  <si>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</si>
  <si>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</si>
  <si>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</si>
  <si>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</si>
  <si>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</si>
  <si>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</si>
  <si>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</si>
  <si>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</si>
  <si>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</si>
  <si>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</si>
  <si>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</si>
  <si>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</si>
  <si>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</si>
  <si>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</si>
  <si>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</si>
  <si>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</si>
  <si>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</si>
  <si>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</si>
  <si>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</si>
  <si>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</si>
  <si>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</si>
  <si>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</si>
  <si>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</si>
  <si>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</si>
  <si>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</si>
  <si>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</si>
  <si>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</si>
  <si>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</si>
  <si>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</si>
  <si>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</si>
  <si>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</si>
  <si>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</si>
  <si>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</si>
  <si>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</si>
  <si>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</si>
  <si>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</si>
  <si>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</si>
  <si>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</si>
  <si>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</si>
  <si>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</si>
  <si>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</si>
  <si>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</si>
  <si>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</si>
  <si>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</si>
  <si>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</si>
  <si>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</si>
  <si>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</si>
  <si>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</si>
  <si>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</si>
  <si>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</si>
  <si>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</si>
  <si>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</si>
  <si>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</si>
  <si>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</si>
  <si>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</si>
  <si>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</si>
  <si>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</si>
  <si>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</si>
  <si>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</si>
  <si>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</si>
  <si>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</si>
  <si>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</si>
  <si>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</si>
  <si>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</si>
  <si>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</si>
  <si>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</si>
  <si>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</si>
  <si>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</si>
  <si>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</si>
  <si>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</si>
  <si>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</si>
  <si>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</si>
  <si>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</si>
  <si>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</si>
  <si>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</si>
  <si>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</si>
  <si>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</si>
  <si>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</si>
  <si>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</si>
  <si>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</si>
  <si>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</si>
  <si>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</si>
  <si>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</si>
  <si>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</si>
  <si>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</si>
  <si>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</si>
  <si>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</si>
  <si>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</si>
  <si>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</si>
  <si>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</si>
  <si>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</si>
  <si>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</si>
  <si>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</si>
  <si>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</si>
  <si>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</si>
  <si>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</si>
  <si>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</si>
  <si>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</si>
  <si>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</si>
  <si>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</si>
  <si>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</si>
  <si>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</si>
  <si>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</si>
  <si>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</si>
  <si>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</si>
  <si>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</si>
  <si>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</si>
  <si>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</si>
  <si>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</si>
  <si>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</si>
  <si>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</si>
  <si>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</si>
  <si>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</si>
  <si>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</si>
  <si>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</si>
  <si>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</si>
  <si>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</si>
  <si>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</si>
  <si>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</si>
  <si>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</si>
  <si>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</si>
  <si>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</si>
  <si>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</si>
  <si>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</si>
  <si>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</si>
  <si>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</si>
  <si>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</si>
  <si>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</si>
  <si>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</si>
  <si>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</si>
  <si>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</si>
  <si>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</si>
  <si>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</si>
  <si>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</si>
  <si>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</si>
  <si>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</si>
  <si>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</si>
  <si>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</si>
  <si>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</si>
  <si>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</si>
  <si>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</si>
  <si>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</si>
  <si>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</si>
  <si>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</si>
  <si>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</si>
  <si>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</si>
  <si>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</si>
  <si>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</si>
  <si>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</si>
  <si>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</si>
  <si>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</si>
  <si>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</si>
  <si>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</si>
  <si>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</si>
  <si>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</si>
  <si>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</si>
  <si>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</si>
  <si>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</si>
  <si>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</si>
  <si>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</si>
  <si>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</si>
  <si>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</si>
  <si>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</si>
  <si>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</si>
  <si>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</si>
  <si>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</si>
  <si>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</si>
  <si>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</si>
  <si>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</si>
  <si>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</si>
  <si>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</si>
  <si>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</si>
  <si>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</si>
  <si>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</si>
  <si>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</si>
  <si>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</si>
  <si>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</si>
  <si>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</si>
  <si>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</si>
  <si>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</si>
  <si>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</si>
  <si>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</si>
  <si>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</si>
  <si>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</si>
  <si>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</si>
  <si>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</si>
  <si>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</si>
  <si>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</si>
  <si>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</si>
  <si>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</si>
  <si>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</si>
  <si>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</si>
  <si>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</si>
  <si>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</si>
  <si>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</si>
  <si>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</si>
  <si>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</si>
  <si>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</si>
  <si>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</si>
  <si>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</si>
  <si>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</si>
  <si>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</si>
  <si>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</si>
  <si>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</si>
  <si>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</si>
  <si>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</si>
  <si>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</si>
  <si>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</si>
  <si>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</si>
  <si>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</si>
  <si>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</si>
  <si>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</si>
  <si>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</si>
  <si>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</si>
  <si>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</si>
  <si>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</si>
  <si>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</si>
  <si>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</si>
  <si>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</si>
  <si>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</si>
  <si>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</si>
  <si>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</si>
  <si>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</si>
  <si>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</si>
  <si>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</si>
  <si>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</si>
  <si>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</si>
  <si>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</si>
  <si>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</si>
  <si>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</si>
  <si>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</si>
  <si>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</si>
  <si>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</si>
  <si>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</si>
  <si>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</si>
  <si>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</si>
  <si>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</si>
  <si>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</si>
  <si>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</si>
  <si>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</si>
  <si>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</si>
  <si>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</si>
  <si>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</si>
  <si>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</si>
  <si>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</si>
  <si>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</si>
  <si>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</si>
  <si>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</si>
  <si>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</si>
  <si>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</si>
  <si>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</si>
  <si>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</si>
  <si>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</si>
  <si>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</si>
  <si>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</si>
  <si>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</si>
  <si>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</si>
  <si>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</si>
  <si>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</si>
  <si>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</si>
  <si>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</si>
  <si>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</si>
  <si>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</si>
  <si>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</si>
  <si>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</si>
  <si>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</si>
  <si>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</si>
  <si>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</si>
  <si>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</si>
  <si>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</si>
  <si>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</si>
  <si>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</si>
  <si>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</si>
  <si>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</si>
  <si>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</si>
  <si>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</si>
  <si>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</si>
  <si>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</si>
  <si>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</si>
  <si>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</si>
  <si>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</si>
  <si>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</si>
  <si>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</si>
  <si>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</si>
  <si>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</si>
  <si>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</si>
  <si>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</si>
  <si>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</si>
  <si>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</si>
  <si>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</si>
  <si>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</si>
  <si>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</si>
  <si>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</si>
  <si>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</si>
  <si>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</si>
  <si>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</si>
  <si>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</si>
  <si>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</si>
  <si>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</si>
  <si>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</si>
  <si>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</si>
  <si>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</si>
  <si>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</si>
  <si>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</si>
  <si>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</si>
  <si>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</si>
  <si>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</si>
  <si>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</si>
  <si>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</si>
  <si>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</si>
  <si>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</si>
  <si>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</si>
  <si>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</si>
  <si>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</si>
  <si>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</si>
  <si>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</si>
  <si>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</si>
  <si>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</si>
  <si>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</si>
  <si>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</si>
  <si>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</si>
  <si>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</si>
  <si>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</si>
  <si>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</si>
  <si>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</si>
  <si>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</si>
  <si>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</si>
  <si>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</si>
  <si>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</si>
  <si>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</si>
  <si>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</si>
  <si>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</si>
  <si>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</si>
  <si>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</si>
  <si>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</si>
  <si>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</si>
  <si>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</si>
  <si>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</si>
  <si>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</si>
  <si>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</si>
  <si>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</si>
  <si>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</si>
  <si>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</si>
  <si>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</si>
  <si>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</si>
  <si>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</si>
  <si>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</si>
  <si>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</si>
  <si>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</si>
  <si>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</si>
  <si>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</si>
  <si>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</si>
  <si>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</si>
  <si>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</si>
  <si>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</si>
  <si>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</si>
  <si>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</si>
  <si>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</si>
  <si>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</si>
  <si>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</si>
  <si>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</si>
  <si>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</si>
  <si>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</si>
  <si>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</si>
  <si>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</si>
  <si>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</si>
  <si>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</si>
  <si>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</si>
  <si>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</si>
  <si>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</si>
  <si>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</si>
  <si>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</si>
  <si>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</si>
  <si>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</si>
  <si>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</si>
  <si>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</si>
  <si>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</si>
  <si>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</si>
  <si>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</si>
  <si>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</si>
  <si>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</si>
  <si>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</si>
  <si>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</si>
  <si>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</si>
  <si>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</si>
  <si>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</si>
  <si>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</si>
  <si>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</si>
  <si>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</si>
  <si>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</si>
  <si>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</si>
  <si>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</si>
  <si>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</si>
  <si>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</si>
  <si>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</si>
  <si>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</si>
  <si>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</si>
  <si>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</si>
  <si>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</si>
  <si>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</si>
  <si>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</si>
  <si>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</si>
  <si>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</si>
  <si>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</si>
  <si>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</si>
  <si>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</si>
  <si>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</si>
  <si>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</si>
  <si>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</si>
  <si>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</si>
  <si>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</si>
  <si>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</si>
  <si>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</si>
  <si>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</si>
  <si>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</si>
  <si>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</si>
  <si>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</si>
  <si>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</si>
  <si>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</si>
  <si>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</si>
  <si>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</si>
  <si>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</si>
  <si>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</si>
  <si>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</si>
  <si>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</si>
  <si>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</si>
  <si>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</si>
  <si>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</si>
  <si>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</si>
  <si>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</si>
  <si>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</si>
  <si>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</si>
  <si>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</si>
  <si>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</si>
  <si>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</si>
  <si>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</si>
  <si>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</si>
  <si>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</si>
  <si>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</si>
  <si>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</si>
  <si>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</si>
  <si>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</si>
  <si>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</si>
  <si>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</si>
  <si>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</si>
  <si>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</si>
  <si>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</si>
  <si>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</si>
  <si>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</si>
  <si>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</si>
  <si>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</si>
  <si>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</si>
  <si>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</si>
  <si>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</si>
  <si>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</si>
  <si>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</si>
  <si>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</si>
  <si>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</si>
  <si>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</si>
  <si>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</si>
  <si>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</si>
  <si>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</si>
  <si>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</si>
  <si>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</si>
  <si>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</si>
  <si>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</si>
  <si>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</si>
  <si>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</si>
  <si>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</si>
  <si>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</si>
  <si>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</si>
  <si>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</si>
  <si>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</si>
  <si>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</si>
  <si>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</si>
  <si>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</si>
  <si>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</si>
  <si>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</si>
  <si>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</si>
  <si>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</si>
  <si>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</si>
  <si>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</si>
  <si>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</si>
  <si>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</si>
  <si>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</si>
  <si>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</si>
  <si>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</si>
  <si>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</si>
  <si>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</si>
  <si>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</si>
  <si>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</si>
  <si>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</si>
  <si>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</si>
  <si>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</si>
  <si>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</si>
  <si>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</si>
  <si>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</si>
  <si>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</si>
  <si>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</si>
  <si>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</si>
  <si>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</si>
  <si>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</si>
  <si>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</si>
  <si>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</si>
  <si>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</si>
  <si>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</si>
  <si>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</si>
  <si>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</si>
  <si>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</si>
  <si>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</si>
  <si>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</si>
  <si>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</si>
  <si>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</si>
  <si>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</si>
  <si>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</si>
  <si>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</si>
  <si>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</si>
  <si>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</si>
  <si>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</si>
  <si>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</si>
  <si>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</si>
  <si>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</si>
  <si>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</si>
  <si>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</si>
  <si>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</si>
  <si>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</si>
  <si>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</si>
  <si>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</si>
  <si>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</si>
  <si>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</si>
  <si>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</si>
  <si>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</si>
  <si>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</si>
  <si>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</si>
  <si>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</si>
  <si>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</si>
  <si>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</si>
  <si>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</si>
  <si>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</si>
  <si>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</si>
  <si>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</si>
  <si>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</si>
  <si>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</si>
  <si>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</si>
  <si>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</si>
  <si>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</si>
  <si>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</si>
  <si>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</si>
  <si>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</si>
  <si>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</si>
  <si>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</si>
  <si>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</si>
  <si>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</si>
  <si>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</si>
  <si>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</si>
  <si>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</si>
  <si>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</si>
  <si>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</si>
  <si>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</si>
  <si>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</si>
  <si>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</si>
  <si>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</si>
  <si>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</si>
  <si>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</si>
  <si>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</si>
  <si>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</si>
  <si>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</si>
  <si>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</si>
  <si>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</si>
  <si>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</si>
  <si>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</si>
  <si>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</si>
  <si>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</si>
  <si>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</si>
  <si>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</si>
  <si>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</si>
  <si>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</si>
  <si>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</si>
  <si>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</si>
  <si>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</si>
  <si>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</si>
  <si>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</si>
  <si>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</si>
  <si>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</si>
  <si>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</si>
  <si>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</si>
  <si>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</si>
  <si>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</si>
  <si>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</si>
  <si>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</si>
  <si>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</si>
  <si>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</si>
  <si>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</si>
  <si>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</si>
  <si>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</si>
  <si>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</si>
  <si>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</si>
  <si>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</si>
  <si>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</si>
  <si>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</si>
  <si>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</si>
  <si>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</si>
  <si>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</si>
  <si>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</si>
  <si>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</si>
  <si>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</si>
  <si>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</si>
  <si>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</si>
  <si>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</si>
  <si>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</si>
  <si>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</si>
  <si>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</si>
  <si>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</si>
  <si>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</si>
  <si>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</si>
  <si>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</si>
  <si>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</si>
  <si>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</si>
  <si>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</si>
  <si>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</si>
  <si>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</si>
  <si>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</si>
  <si>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</si>
  <si>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</si>
  <si>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</si>
  <si>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</si>
  <si>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</si>
  <si>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</si>
  <si>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</si>
  <si>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</si>
  <si>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</si>
  <si>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</si>
  <si>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</si>
  <si>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</si>
  <si>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</si>
  <si>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</si>
  <si>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</si>
  <si>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</si>
  <si>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</si>
  <si>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</si>
  <si>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</si>
  <si>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</si>
  <si>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</si>
  <si>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</si>
  <si>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</si>
  <si>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</si>
  <si>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</si>
  <si>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</si>
  <si>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</si>
  <si>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</si>
  <si>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</si>
  <si>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</si>
  <si>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</si>
  <si>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</si>
  <si>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</si>
  <si>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</si>
  <si>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</si>
  <si>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</si>
  <si>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</si>
  <si>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</si>
  <si>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</si>
  <si>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</si>
  <si>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</si>
  <si>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</si>
  <si>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</si>
  <si>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</si>
  <si>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</si>
  <si>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</si>
  <si>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</si>
  <si>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</si>
  <si>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</si>
  <si>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</si>
  <si>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</si>
  <si>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</si>
  <si>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</si>
  <si>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</si>
  <si>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</si>
  <si>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</si>
  <si>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</si>
  <si>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</si>
  <si>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</si>
  <si>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</si>
  <si>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</si>
  <si>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</si>
  <si>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</si>
  <si>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</si>
  <si>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</si>
  <si>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</si>
  <si>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</si>
  <si>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</si>
  <si>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</si>
  <si>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</si>
  <si>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</si>
  <si>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</si>
  <si>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</si>
  <si>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</si>
  <si>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</si>
  <si>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</si>
  <si>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</si>
  <si>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</si>
  <si>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</si>
  <si>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</si>
  <si>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</si>
  <si>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</si>
  <si>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</si>
  <si>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</si>
  <si>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</si>
  <si>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</si>
  <si>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</si>
  <si>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</si>
  <si>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</si>
  <si>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</si>
  <si>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</si>
  <si>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</si>
  <si>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</si>
  <si>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</si>
  <si>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</si>
  <si>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</si>
  <si>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</si>
  <si>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</si>
  <si>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</si>
  <si>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</si>
  <si>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</si>
  <si>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</si>
  <si>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</si>
  <si>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</si>
  <si>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</si>
  <si>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</si>
  <si>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</si>
  <si>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</si>
  <si>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</si>
  <si>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</si>
  <si>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</si>
  <si>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</si>
  <si>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</si>
  <si>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</si>
  <si>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</si>
  <si>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</si>
  <si>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</si>
  <si>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</si>
  <si>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</si>
  <si>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</si>
  <si>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</si>
  <si>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</si>
  <si>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</si>
  <si>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</si>
  <si>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</si>
  <si>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</si>
  <si>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</si>
  <si>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</si>
  <si>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</si>
  <si>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</si>
  <si>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</si>
  <si>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</si>
  <si>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</si>
  <si>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</si>
  <si>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</si>
  <si>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</si>
  <si>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</si>
  <si>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</si>
  <si>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</si>
  <si>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</si>
  <si>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</si>
  <si>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</si>
  <si>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</si>
  <si>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</si>
  <si>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</si>
  <si>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</si>
  <si>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</si>
  <si>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</si>
  <si>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</si>
  <si>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</si>
  <si>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</si>
  <si>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</si>
  <si>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</si>
  <si>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</si>
  <si>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</si>
  <si>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</si>
  <si>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</si>
  <si>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</si>
  <si>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</si>
  <si>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</si>
  <si>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</si>
  <si>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</si>
  <si>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</si>
  <si>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</si>
  <si>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</si>
  <si>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</si>
  <si>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</si>
  <si>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</si>
  <si>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</si>
  <si>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</si>
  <si>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</si>
  <si>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</si>
  <si>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</si>
  <si>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</si>
  <si>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</si>
  <si>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</si>
  <si>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</si>
  <si>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</si>
  <si>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</si>
  <si>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</si>
  <si>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</si>
  <si>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</si>
  <si>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</si>
  <si>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</si>
  <si>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</si>
  <si>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</si>
  <si>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</si>
  <si>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</si>
  <si>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</si>
  <si>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</si>
  <si>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</si>
  <si>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</si>
  <si>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</si>
  <si>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</si>
  <si>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</si>
  <si>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</si>
  <si>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</si>
  <si>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</si>
  <si>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</si>
  <si>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</si>
  <si>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</si>
  <si>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</si>
  <si>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</si>
  <si>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</si>
  <si>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</si>
  <si>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</si>
  <si>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</si>
  <si>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</si>
  <si>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</si>
  <si>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</si>
  <si>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</si>
  <si>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</si>
  <si>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</si>
  <si>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</si>
  <si>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</si>
  <si>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</si>
  <si>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</si>
  <si>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</si>
  <si>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</si>
  <si>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</si>
  <si>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</si>
  <si>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</si>
  <si>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</si>
  <si>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</si>
  <si>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</si>
  <si>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</si>
  <si>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</si>
  <si>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</si>
  <si>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</si>
  <si>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</si>
  <si>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</si>
  <si>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</si>
  <si>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</si>
  <si>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</si>
  <si>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</si>
  <si>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</si>
  <si>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</si>
  <si>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</si>
  <si>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</si>
  <si>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</si>
  <si>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</si>
  <si>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</si>
  <si>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</si>
  <si>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</si>
  <si>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</si>
  <si>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</si>
  <si>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</si>
  <si>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</si>
  <si>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</si>
  <si>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</si>
  <si>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</si>
  <si>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</si>
  <si>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</si>
  <si>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</si>
  <si>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</si>
  <si>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</si>
  <si>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</si>
  <si>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</si>
  <si>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</si>
  <si>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</si>
  <si>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</si>
  <si>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</si>
  <si>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</si>
  <si>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</si>
  <si>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</si>
  <si>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</si>
  <si>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</si>
  <si>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</si>
  <si>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</si>
  <si>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</si>
  <si>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</si>
  <si>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</si>
  <si>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</si>
  <si>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</si>
  <si>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</si>
  <si>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</si>
  <si>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</si>
  <si>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</si>
  <si>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</si>
  <si>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</si>
  <si>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</si>
  <si>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</si>
  <si>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</si>
  <si>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</si>
  <si>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</si>
  <si>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</si>
  <si>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</si>
  <si>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</si>
  <si>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</si>
  <si>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</si>
  <si>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</si>
  <si>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</si>
  <si>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</si>
  <si>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</si>
  <si>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</si>
  <si>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</si>
  <si>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</si>
  <si>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</si>
  <si>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</si>
  <si>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</si>
  <si>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</si>
  <si>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</si>
  <si>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</si>
  <si>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</si>
  <si>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</si>
  <si>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</si>
  <si>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</si>
  <si>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</si>
  <si>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</si>
  <si>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</si>
  <si>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</si>
  <si>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</si>
  <si>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</si>
  <si>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</si>
  <si>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</si>
  <si>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</si>
  <si>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</si>
  <si>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</si>
  <si>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</si>
  <si>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</si>
  <si>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</si>
  <si>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</si>
  <si>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</si>
  <si>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</si>
  <si>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</si>
  <si>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</si>
  <si>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</si>
  <si>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</si>
  <si>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</si>
  <si>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</si>
  <si>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</si>
  <si>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</si>
  <si>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</si>
  <si>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</si>
  <si>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</si>
  <si>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</si>
  <si>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</si>
  <si>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</si>
  <si>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</si>
  <si>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</si>
  <si>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</si>
  <si>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</si>
  <si>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</si>
  <si>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</si>
  <si>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</si>
  <si>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</si>
  <si>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</si>
  <si>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</si>
  <si>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</si>
  <si>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</si>
  <si>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</si>
  <si>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</si>
  <si>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</si>
  <si>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</si>
  <si>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</si>
  <si>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</si>
  <si>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</si>
  <si>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</si>
  <si>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</si>
  <si>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</si>
  <si>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</si>
  <si>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</si>
  <si>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</si>
  <si>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</si>
  <si>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</si>
  <si>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</si>
  <si>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</si>
  <si>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</si>
  <si>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</si>
  <si>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</si>
  <si>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</si>
  <si>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</si>
  <si>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</si>
  <si>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</si>
  <si>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</si>
  <si>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</si>
  <si>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</si>
  <si>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</si>
  <si>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</si>
  <si>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</si>
  <si>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</si>
  <si>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</si>
  <si>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</si>
  <si>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</si>
  <si>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</si>
  <si>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</si>
  <si>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</si>
  <si>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</si>
  <si>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</si>
  <si>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</si>
  <si>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</si>
  <si>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</si>
  <si>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</si>
  <si>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</si>
  <si>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</si>
  <si>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</si>
  <si>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</si>
  <si>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</si>
  <si>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</si>
  <si>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</si>
  <si>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</si>
  <si>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</si>
  <si>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</si>
  <si>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</si>
  <si>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</si>
  <si>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</si>
  <si>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</si>
  <si>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</si>
  <si>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</si>
  <si>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</si>
  <si>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</si>
  <si>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</si>
  <si>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</si>
  <si>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</si>
  <si>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</si>
  <si>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</si>
  <si>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</si>
  <si>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</si>
  <si>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</si>
  <si>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</si>
  <si>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</si>
  <si>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</si>
  <si>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</si>
  <si>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</si>
  <si>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</si>
  <si>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</si>
  <si>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</si>
  <si>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</si>
  <si>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</si>
  <si>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</si>
  <si>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</si>
  <si>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</si>
  <si>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</si>
  <si>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</si>
  <si>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</si>
  <si>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</si>
  <si>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</si>
  <si>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</si>
  <si>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</si>
  <si>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</si>
  <si>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</si>
  <si>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</si>
  <si>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</si>
  <si>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</si>
  <si>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</si>
  <si>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</si>
  <si>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</si>
  <si>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</si>
  <si>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</si>
  <si>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</si>
  <si>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</si>
  <si>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</si>
  <si>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</si>
  <si>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</si>
  <si>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</si>
  <si>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</si>
  <si>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</si>
  <si>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</si>
  <si>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</si>
  <si>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</si>
  <si>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</si>
  <si>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</si>
  <si>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</si>
  <si>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</si>
  <si>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</si>
  <si>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</si>
  <si>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</si>
  <si>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</si>
  <si>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</si>
  <si>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</si>
  <si>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</si>
  <si>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</si>
  <si>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</si>
  <si>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</si>
  <si>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</si>
  <si>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</si>
  <si>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</si>
  <si>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</si>
  <si>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</si>
  <si>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</si>
  <si>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</si>
  <si>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</si>
  <si>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</si>
  <si>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</si>
  <si>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</si>
  <si>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</si>
  <si>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</si>
  <si>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</si>
  <si>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</si>
  <si>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</si>
  <si>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</si>
  <si>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</si>
  <si>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</si>
  <si>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</si>
  <si>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</si>
  <si>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</si>
  <si>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</si>
  <si>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</si>
  <si>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</si>
  <si>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</si>
  <si>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</si>
  <si>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</si>
  <si>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</si>
  <si>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</si>
  <si>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</si>
  <si>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</si>
  <si>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</si>
  <si>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</si>
  <si>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</si>
  <si>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</si>
  <si>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</si>
  <si>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</si>
  <si>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</si>
  <si>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</si>
  <si>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</si>
  <si>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</si>
  <si>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</si>
  <si>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</si>
  <si>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</si>
  <si>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</si>
  <si>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</si>
  <si>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</si>
  <si>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</si>
  <si>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</si>
  <si>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</si>
  <si>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</si>
  <si>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</si>
  <si>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</si>
  <si>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</si>
  <si>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</si>
  <si>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</si>
  <si>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</si>
  <si>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</si>
  <si>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</si>
  <si>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</si>
  <si>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</si>
  <si>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</si>
  <si>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</si>
  <si>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</si>
  <si>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</si>
  <si>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</si>
  <si>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</si>
  <si>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</si>
  <si>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</si>
  <si>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</si>
  <si>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</si>
  <si>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</si>
  <si>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</si>
  <si>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</si>
  <si>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</si>
  <si>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</si>
  <si>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</si>
  <si>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</si>
  <si>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</si>
  <si>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</si>
  <si>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</si>
  <si>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</si>
  <si>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</si>
  <si>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</si>
  <si>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</si>
  <si>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</si>
  <si>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</si>
  <si>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</si>
  <si>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</si>
  <si>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</si>
  <si>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</si>
  <si>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</si>
  <si>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</si>
  <si>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</si>
  <si>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</si>
  <si>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</si>
  <si>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</si>
  <si>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</si>
  <si>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</si>
  <si>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</si>
  <si>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</si>
  <si>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</si>
  <si>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</si>
  <si>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</si>
  <si>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</si>
  <si>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</si>
  <si>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</si>
  <si>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</si>
  <si>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</si>
  <si>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</si>
  <si>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</si>
  <si>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</si>
  <si>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</si>
  <si>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</si>
  <si>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</si>
  <si>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</si>
  <si>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</si>
  <si>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</si>
  <si>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</si>
  <si>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</si>
  <si>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</si>
  <si>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</si>
  <si>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</si>
  <si>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</si>
  <si>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</si>
  <si>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</si>
  <si>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</si>
  <si>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</si>
  <si>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</si>
  <si>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</si>
  <si>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</si>
  <si>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</si>
  <si>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</si>
  <si>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</si>
  <si>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</si>
  <si>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</si>
  <si>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</si>
  <si>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</si>
  <si>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</si>
  <si>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</si>
  <si>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</si>
  <si>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</si>
  <si>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</si>
  <si>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</si>
  <si>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</si>
  <si>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</si>
  <si>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</si>
  <si>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</si>
  <si>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</si>
  <si>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</si>
  <si>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</si>
  <si>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</si>
  <si>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</si>
  <si>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</si>
  <si>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</si>
  <si>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</si>
  <si>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</si>
  <si>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</si>
  <si>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</si>
  <si>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</si>
  <si>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</si>
  <si>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</si>
  <si>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</si>
  <si>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</si>
  <si>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</si>
  <si>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</si>
  <si>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</si>
  <si>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</si>
  <si>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</si>
  <si>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</si>
  <si>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</si>
  <si>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</si>
  <si>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</si>
  <si>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</si>
  <si>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</si>
  <si>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</si>
  <si>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</si>
  <si>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</si>
  <si>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</si>
  <si>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</si>
  <si>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</si>
  <si>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</si>
  <si>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</si>
  <si>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</si>
  <si>
    <t>*INGA GIBSON PONO ADVOCATES</t>
  </si>
  <si>
    <t>KSTA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</si>
</sst>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1">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printerSettings" Target="../printerSettings/printerSettings1.bin"/><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5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comments" Target="../comments1.xm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vmlDrawing" Target="../drawings/vmlDrawing1.v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drawing" Target="../drawings/drawing1.x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1"/>
  <sheetViews>
    <sheetView tabSelected="1" zoomScaleNormal="100" zoomScaleSheetLayoutView="30" zoomScalePageLayoutView="50" workbookViewId="0"/>
  </sheetViews>
  <sheetFormatPr defaultColWidth="9.1796875" defaultRowHeight="14.5" x14ac:dyDescent="0.35"/>
  <cols>
    <col min="1" max="1" width="35.54296875" style="1" customWidth="1"/>
    <col min="2" max="2" width="50.453125" style="1" customWidth="1"/>
    <col min="3" max="3" width="15.81640625" style="15" customWidth="1"/>
    <col min="4" max="4" width="52.54296875" style="2" customWidth="1"/>
    <col min="5" max="5" width="14.453125" style="2" customWidth="1"/>
    <col min="6" max="6" width="13.54296875" style="2" customWidth="1"/>
    <col min="7" max="7" width="16.453125" style="3" customWidth="1"/>
    <col min="8" max="8" width="16.453125" style="4" customWidth="1"/>
    <col min="9" max="9" width="16.54296875" style="23" customWidth="1"/>
    <col min="10" max="10" width="16.54296875" style="9" customWidth="1"/>
    <col min="11" max="12" width="16.54296875" style="4" customWidth="1"/>
    <col min="13" max="13" width="16.453125" style="4" customWidth="1"/>
    <col min="14" max="14" width="17.453125" style="4" customWidth="1"/>
    <col min="15" max="17" width="13.453125" style="4" customWidth="1"/>
    <col min="18" max="19" width="15" style="4" customWidth="1"/>
    <col min="20" max="20" width="15.54296875" style="4" customWidth="1"/>
    <col min="21" max="21" width="14.54296875" style="4" customWidth="1"/>
    <col min="22" max="22" width="14.54296875" style="82" customWidth="1"/>
    <col min="23" max="23" width="14.81640625" style="5" customWidth="1"/>
    <col min="24" max="24" width="14.54296875" style="5" customWidth="1"/>
    <col min="25" max="25" width="17.453125" style="5" customWidth="1"/>
    <col min="26" max="27" width="17.453125" style="6" customWidth="1"/>
    <col min="28" max="28" width="14.54296875" style="8" customWidth="1"/>
    <col min="29" max="29" width="17.453125" style="7" customWidth="1"/>
    <col min="30" max="30" width="18.1796875" style="7" customWidth="1"/>
    <col min="31" max="31" width="19.1796875" style="8" customWidth="1"/>
    <col min="32" max="33" width="19.81640625" style="6" customWidth="1"/>
    <col min="34" max="34" width="21.81640625" style="6" customWidth="1"/>
    <col min="35" max="35" width="21.81640625" style="10" customWidth="1"/>
    <col min="36" max="36" width="21.81640625" style="6" customWidth="1"/>
    <col min="37" max="40" width="21.54296875" style="6" customWidth="1"/>
    <col min="41" max="41" width="21.81640625" style="6" customWidth="1"/>
    <col min="42" max="48" width="25.1796875" style="185" customWidth="1"/>
    <col min="49" max="49" width="21.81640625" style="6" customWidth="1"/>
    <col min="50" max="52" width="21.54296875" style="6" customWidth="1"/>
    <col min="53" max="53" width="21.81640625" style="6" customWidth="1"/>
    <col min="54" max="58" width="21.54296875" style="6" customWidth="1"/>
    <col min="59" max="60" width="25.1796875" style="85" customWidth="1"/>
    <col min="61" max="61" width="1.54296875" style="185" customWidth="1"/>
    <col min="62" max="64" width="68.81640625" style="59" customWidth="1"/>
    <col min="65" max="65" width="74.1796875" style="59" customWidth="1"/>
    <col min="66" max="66" width="79.453125" style="59" customWidth="1"/>
    <col min="67" max="67" width="82.54296875" style="59" customWidth="1"/>
    <col min="68" max="68" width="75" style="59" customWidth="1"/>
    <col min="69" max="69" width="62.453125" style="59" customWidth="1"/>
    <col min="70" max="70" width="59.1796875" style="59" customWidth="1"/>
    <col min="71" max="71" width="62.81640625" style="59" customWidth="1"/>
    <col min="72" max="72" width="66.54296875" style="59" customWidth="1"/>
    <col min="73" max="73" width="83.453125" style="59" customWidth="1"/>
    <col min="74" max="74" width="84.1796875" style="59" customWidth="1"/>
    <col min="75" max="75" width="71.81640625" style="59" customWidth="1"/>
    <col min="76" max="76" width="76" style="59" customWidth="1"/>
    <col min="77" max="77" width="89.54296875" style="59" customWidth="1"/>
    <col min="78" max="78" width="79.1796875" style="59" customWidth="1"/>
    <col min="79" max="79" width="66" style="59" customWidth="1"/>
    <col min="80" max="80" width="56.54296875" style="59" customWidth="1"/>
    <col min="81" max="81" width="69.54296875" style="59" customWidth="1"/>
    <col min="82" max="82" width="79.453125" style="37" customWidth="1"/>
    <col min="83" max="83" width="75.54296875" style="37" customWidth="1"/>
    <col min="84" max="84" width="76" style="37" customWidth="1"/>
    <col min="85" max="85" width="26.54296875" style="37" customWidth="1"/>
    <col min="86" max="86" width="36.453125" style="37" customWidth="1"/>
    <col min="87" max="87" width="42.81640625" style="58" customWidth="1"/>
    <col min="88" max="88" width="37.81640625" style="58" customWidth="1"/>
    <col min="89" max="89" width="36.1796875" style="58" customWidth="1"/>
    <col min="90" max="90" width="53" style="58" customWidth="1"/>
    <col min="91" max="91" width="31.453125" style="58" customWidth="1"/>
    <col min="92" max="92" width="28.453125" style="58" customWidth="1"/>
    <col min="93" max="93" width="28.54296875" style="58" customWidth="1"/>
    <col min="94" max="94" width="39" style="58" customWidth="1"/>
    <col min="95" max="95" width="35.453125" style="58" customWidth="1"/>
    <col min="96" max="96" width="47.54296875" style="58" customWidth="1"/>
    <col min="97" max="97" width="42.453125" style="58" customWidth="1"/>
    <col min="98" max="98" width="42.1796875" style="58" customWidth="1"/>
    <col min="99" max="100" width="35.453125" style="58" customWidth="1"/>
    <col min="101" max="101" width="45.54296875" style="58" customWidth="1"/>
    <col min="102" max="102" width="31" style="58" customWidth="1"/>
    <col min="103" max="103" width="27.54296875" style="58" customWidth="1"/>
    <col min="104" max="104" width="44.54296875" style="58" customWidth="1"/>
    <col min="105" max="105" width="36.54296875" style="58" customWidth="1"/>
    <col min="106" max="106" width="51.54296875" style="58" customWidth="1"/>
    <col min="107" max="107" width="34.81640625" style="58" customWidth="1"/>
    <col min="108" max="108" width="50" style="58" customWidth="1"/>
    <col min="109" max="109" width="42.54296875" style="58" customWidth="1"/>
    <col min="110" max="110" width="38.1796875" style="58" customWidth="1"/>
    <col min="111" max="112" width="37.453125" style="58" customWidth="1"/>
    <col min="113" max="113" width="34.54296875" style="58" customWidth="1"/>
    <col min="114" max="114" width="44.453125" style="58" customWidth="1"/>
    <col min="115" max="115" width="32.1796875" style="58" customWidth="1"/>
    <col min="116" max="116" width="40" style="58" customWidth="1"/>
    <col min="117" max="117" width="37.81640625" style="58" customWidth="1"/>
    <col min="118" max="118" width="36.1796875" style="58" customWidth="1"/>
    <col min="119" max="119" width="26.54296875" style="58" customWidth="1"/>
    <col min="120" max="120" width="43.453125" style="58" customWidth="1"/>
    <col min="121" max="121" width="41.81640625" style="58" customWidth="1"/>
    <col min="122" max="122" width="41.54296875" style="58" customWidth="1"/>
    <col min="123" max="123" width="47.453125" style="58" customWidth="1"/>
    <col min="124" max="124" width="44.453125" style="58" customWidth="1"/>
    <col min="125" max="125" width="34.81640625" style="58" customWidth="1"/>
    <col min="126" max="126" width="45.81640625" style="58" customWidth="1"/>
    <col min="127" max="128" width="39.54296875" style="58" customWidth="1"/>
    <col min="129" max="129" width="40.453125" style="58" customWidth="1"/>
    <col min="130" max="130" width="41.453125" style="58" customWidth="1"/>
    <col min="131" max="131" width="34.453125" style="58" customWidth="1"/>
    <col min="132" max="132" width="36" style="58" customWidth="1"/>
    <col min="133" max="133" width="49.54296875" style="58" customWidth="1"/>
    <col min="134" max="134" width="26.54296875" style="58" customWidth="1"/>
    <col min="135" max="135" width="44.453125" style="58" customWidth="1"/>
    <col min="136" max="136" width="52.54296875" style="58" customWidth="1"/>
    <col min="137" max="137" width="35.1796875" style="58" customWidth="1"/>
    <col min="138" max="138" width="32.54296875" style="58" customWidth="1"/>
    <col min="139" max="139" width="26" style="58" customWidth="1"/>
    <col min="140" max="140" width="42.453125" style="58" customWidth="1"/>
    <col min="141" max="141" width="39.81640625" style="12" customWidth="1"/>
    <col min="142" max="142" width="40.54296875" style="12" customWidth="1"/>
    <col min="143" max="143" width="38.54296875" style="12" customWidth="1"/>
    <col min="144" max="144" width="43.453125" style="12" customWidth="1"/>
    <col min="145" max="145" width="33.453125" style="12" customWidth="1"/>
    <col min="146" max="146" width="36.453125" style="12" customWidth="1"/>
    <col min="147" max="147" width="36.54296875" style="12" customWidth="1"/>
    <col min="148" max="148" width="77.453125" style="12" customWidth="1"/>
    <col min="149" max="149" width="32" style="12" customWidth="1"/>
    <col min="150" max="150" width="33.1796875" style="12" customWidth="1"/>
    <col min="151" max="151" width="37.54296875" style="12" customWidth="1"/>
    <col min="152" max="152" width="41.453125" style="12" customWidth="1"/>
    <col min="153" max="153" width="42.453125" style="12" customWidth="1"/>
    <col min="154" max="154" width="37.1796875" style="12" customWidth="1"/>
    <col min="155" max="155" width="43.54296875" style="12" customWidth="1"/>
    <col min="156" max="156" width="39.81640625" style="12" customWidth="1"/>
    <col min="157" max="157" width="47.453125" style="12" customWidth="1"/>
    <col min="158" max="158" width="48.453125" style="12" customWidth="1"/>
    <col min="159" max="159" width="55.54296875" style="12" customWidth="1"/>
    <col min="160" max="160" width="43" style="12" customWidth="1"/>
    <col min="161" max="161" width="44.54296875" style="12" customWidth="1"/>
    <col min="162" max="162" width="38.54296875" style="12" customWidth="1"/>
    <col min="163" max="163" width="40.81640625" style="12" customWidth="1"/>
    <col min="164" max="164" width="72.1796875" style="12" customWidth="1"/>
    <col min="165" max="165" width="56" style="12" customWidth="1"/>
    <col min="166" max="166" width="51.453125" style="12" customWidth="1"/>
    <col min="167" max="167" width="46.81640625" style="12" customWidth="1"/>
    <col min="168" max="168" width="50.453125" style="12" customWidth="1"/>
    <col min="169" max="169" width="26.453125" style="12" customWidth="1"/>
    <col min="170" max="170" width="36.453125" style="12" customWidth="1"/>
    <col min="171" max="171" width="45.453125" style="12" customWidth="1"/>
    <col min="172" max="172" width="37.81640625" style="12" customWidth="1"/>
    <col min="173" max="173" width="24.453125" style="12" customWidth="1"/>
    <col min="174" max="174" width="40.453125" style="12" customWidth="1"/>
    <col min="175" max="175" width="54.54296875" style="12" customWidth="1"/>
    <col min="176" max="176" width="41.81640625" style="12" customWidth="1"/>
    <col min="177" max="177" width="46.1796875" style="12" customWidth="1"/>
    <col min="178" max="179" width="43.54296875" style="12" customWidth="1"/>
    <col min="180" max="180" width="47.453125" style="12" customWidth="1"/>
    <col min="181" max="181" width="86.54296875" style="12" customWidth="1"/>
    <col min="182" max="182" width="50.54296875" style="12" customWidth="1"/>
    <col min="183" max="16384" width="9.1796875" style="12"/>
  </cols>
  <sheetData>
    <row r="1" spans="1:182" ht="63" customHeight="1" thickTop="1" x14ac:dyDescent="0.35">
      <c r="A1" s="238" t="s">
        <v>2602</v>
      </c>
      <c r="B1" s="239" t="s">
        <v>2449</v>
      </c>
      <c r="C1" s="669" t="s">
        <v>3415</v>
      </c>
      <c r="D1" s="670"/>
      <c r="E1" s="670"/>
      <c r="F1" s="671"/>
      <c r="G1" s="671"/>
      <c r="H1" s="671"/>
      <c r="I1" s="672"/>
      <c r="J1" s="673"/>
      <c r="K1" s="674" t="s">
        <v>5</v>
      </c>
      <c r="L1" s="675"/>
      <c r="M1" s="676" t="s">
        <v>2638</v>
      </c>
      <c r="N1" s="677"/>
      <c r="O1" s="678"/>
      <c r="P1" s="678"/>
      <c r="Q1" s="678"/>
      <c r="R1" s="678"/>
      <c r="S1" s="678"/>
      <c r="T1" s="678"/>
      <c r="U1" s="679"/>
      <c r="V1" s="680" t="s">
        <v>43</v>
      </c>
      <c r="W1" s="681"/>
      <c r="X1" s="681"/>
      <c r="Y1" s="681"/>
      <c r="Z1" s="681"/>
      <c r="AA1" s="681"/>
      <c r="AB1" s="681"/>
      <c r="AC1" s="681"/>
      <c r="AD1" s="681"/>
      <c r="AE1" s="682"/>
      <c r="AF1" s="683" t="s">
        <v>42</v>
      </c>
      <c r="AG1" s="684"/>
      <c r="AH1" s="691" t="s">
        <v>3438</v>
      </c>
      <c r="AI1" s="692"/>
      <c r="AJ1" s="692"/>
      <c r="AK1" s="692"/>
      <c r="AL1" s="691" t="s">
        <v>3439</v>
      </c>
      <c r="AM1" s="693"/>
      <c r="AN1" s="693"/>
      <c r="AO1" s="694"/>
      <c r="AP1" s="637" t="s">
        <v>3431</v>
      </c>
      <c r="AQ1" s="638"/>
      <c r="AR1" s="638"/>
      <c r="AS1" s="638"/>
      <c r="AT1" s="638"/>
      <c r="AU1" s="638"/>
      <c r="AV1" s="639"/>
      <c r="AW1" s="663" t="s">
        <v>2659</v>
      </c>
      <c r="AX1" s="664"/>
      <c r="AY1" s="664"/>
      <c r="AZ1" s="665"/>
      <c r="BA1" s="666" t="s">
        <v>2663</v>
      </c>
      <c r="BB1" s="667"/>
      <c r="BC1" s="667"/>
      <c r="BD1" s="667"/>
      <c r="BE1" s="667"/>
      <c r="BF1" s="667"/>
      <c r="BG1" s="667"/>
      <c r="BH1" s="668"/>
      <c r="BI1" s="625"/>
    </row>
    <row r="2" spans="1:182" s="13" customFormat="1" ht="14.5" customHeight="1" x14ac:dyDescent="0.3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55000000000000004">
      <c r="A3" s="309" t="s">
        <v>2705</v>
      </c>
      <c r="B3" s="310" t="s">
        <v>2747</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75">
      <c r="A4" s="380" t="s">
        <v>3390</v>
      </c>
      <c r="B4" s="367" t="s">
        <v>3399</v>
      </c>
      <c r="C4" s="367"/>
      <c r="D4" s="538" t="s">
        <v>3414</v>
      </c>
      <c r="E4" s="359" t="s">
        <v>52</v>
      </c>
      <c r="F4" s="360" t="s">
        <v>2617</v>
      </c>
      <c r="G4" s="645" t="s">
        <v>2618</v>
      </c>
      <c r="H4" s="646"/>
      <c r="I4" s="647" t="s">
        <v>2702</v>
      </c>
      <c r="J4" s="648"/>
      <c r="K4" s="649"/>
      <c r="L4" s="650"/>
      <c r="M4" s="361" t="s">
        <v>2619</v>
      </c>
      <c r="N4" s="237" t="s">
        <v>2615</v>
      </c>
      <c r="O4" s="651" t="s">
        <v>3416</v>
      </c>
      <c r="P4" s="652"/>
      <c r="Q4" s="652"/>
      <c r="R4" s="652"/>
      <c r="S4" s="652"/>
      <c r="T4" s="652"/>
      <c r="U4" s="653"/>
      <c r="V4" s="654" t="s">
        <v>3407</v>
      </c>
      <c r="W4" s="655"/>
      <c r="X4" s="655"/>
      <c r="Y4" s="685" t="s">
        <v>44</v>
      </c>
      <c r="Z4" s="686"/>
      <c r="AA4" s="362" t="s">
        <v>40</v>
      </c>
      <c r="AB4" s="687" t="s">
        <v>3394</v>
      </c>
      <c r="AC4" s="688"/>
      <c r="AD4" s="689" t="s">
        <v>3393</v>
      </c>
      <c r="AE4" s="690"/>
      <c r="AF4" s="401" t="s">
        <v>3403</v>
      </c>
      <c r="AG4" s="402" t="s">
        <v>3404</v>
      </c>
      <c r="AH4" s="363" t="s">
        <v>2673</v>
      </c>
      <c r="AI4" s="695" t="s">
        <v>7</v>
      </c>
      <c r="AJ4" s="659"/>
      <c r="AK4" s="660"/>
      <c r="AL4" s="658" t="s">
        <v>7</v>
      </c>
      <c r="AM4" s="696"/>
      <c r="AN4" s="696"/>
      <c r="AO4" s="697"/>
      <c r="AP4" s="640" t="s">
        <v>7</v>
      </c>
      <c r="AQ4" s="641"/>
      <c r="AR4" s="641"/>
      <c r="AS4" s="641"/>
      <c r="AT4" s="641"/>
      <c r="AU4" s="641"/>
      <c r="AV4" s="642"/>
      <c r="AW4" s="658" t="s">
        <v>7</v>
      </c>
      <c r="AX4" s="659"/>
      <c r="AY4" s="659"/>
      <c r="AZ4" s="660"/>
      <c r="BA4" s="658" t="s">
        <v>7</v>
      </c>
      <c r="BB4" s="661"/>
      <c r="BC4" s="661"/>
      <c r="BD4" s="661"/>
      <c r="BE4" s="661"/>
      <c r="BF4" s="661"/>
      <c r="BG4" s="661"/>
      <c r="BH4" s="662"/>
      <c r="BI4" s="628"/>
      <c r="CD4" s="37"/>
      <c r="CE4" s="37"/>
      <c r="CF4" s="37"/>
      <c r="CG4" s="37"/>
      <c r="CH4" s="37"/>
      <c r="CI4" s="37"/>
      <c r="CJ4" s="37"/>
      <c r="CK4" s="37"/>
      <c r="CL4" s="37"/>
    </row>
    <row r="5" spans="1:182" s="42" customFormat="1" ht="3" hidden="1" customHeight="1" thickTop="1" thickBot="1" x14ac:dyDescent="0.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5" hidden="1" customHeight="1" thickTop="1" thickBot="1" x14ac:dyDescent="0.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4">
      <c r="A9" s="656" t="s">
        <v>3420</v>
      </c>
      <c r="B9" s="657"/>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9.15" customHeight="1" thickBot="1" x14ac:dyDescent="0.4">
      <c r="A10" s="635" t="str">
        <f>A3</f>
        <v>SOH_AGRICULTURE</v>
      </c>
      <c r="B10" s="636" t="str">
        <f>B3</f>
        <v>SOH/ AGRICULTURE/ ANIMAL INDUSTRY DIV/ DAI</v>
      </c>
      <c r="C10" s="557">
        <f>COUNTA(D12:D1011)</f>
        <v>1</v>
      </c>
      <c r="D10" s="558">
        <f>COUNTIF(D12:D1011,"*~**")</f>
        <v>1</v>
      </c>
      <c r="E10" s="559"/>
      <c r="F10" s="560">
        <f>COUNTIF(F12:F1011,"x")</f>
        <v>0</v>
      </c>
      <c r="G10" s="561">
        <f>COUNTA(G12:G1011)-(COUNTA(G12:G1011)-COUNT(G12:G1011))</f>
        <v>1</v>
      </c>
      <c r="H10" s="561">
        <f>COUNTA(H12:H1011)-(COUNTA(H12:H1011)-COUNT(H12:H1011))</f>
        <v>0</v>
      </c>
      <c r="I10" s="562">
        <f>COUNTIF(I12:I1011,"x")</f>
        <v>1</v>
      </c>
      <c r="J10" s="563">
        <f>COUNTIF(J12:J1011,"x")</f>
        <v>0</v>
      </c>
      <c r="K10" s="564">
        <f>COUNTIF(K12:K1011,"x")</f>
        <v>0</v>
      </c>
      <c r="L10" s="565">
        <f>COUNTIF(L12:L1011,"x")</f>
        <v>0</v>
      </c>
      <c r="M10" s="564">
        <f>COUNTA(M12:M1011)</f>
        <v>1</v>
      </c>
      <c r="N10" s="566">
        <f>SUM(AW12:AW1011)</f>
        <v>5</v>
      </c>
      <c r="O10" s="567">
        <f t="shared" ref="O10:U10" si="10">COUNTIF(O12:O1011,"x")</f>
        <v>1</v>
      </c>
      <c r="P10" s="567">
        <f t="shared" si="10"/>
        <v>0</v>
      </c>
      <c r="Q10" s="567">
        <f t="shared" si="10"/>
        <v>0</v>
      </c>
      <c r="R10" s="567">
        <f t="shared" si="10"/>
        <v>0</v>
      </c>
      <c r="S10" s="567">
        <f>COUNTIF(S12:S1011,"x")</f>
        <v>0</v>
      </c>
      <c r="T10" s="567">
        <f t="shared" si="10"/>
        <v>0</v>
      </c>
      <c r="U10" s="568">
        <f t="shared" si="10"/>
        <v>0</v>
      </c>
      <c r="V10" s="569">
        <f>SUM(V12:V1011)</f>
        <v>2</v>
      </c>
      <c r="W10" s="570">
        <f t="shared" ref="W10:AA10" si="11">SUM(W12:W1011)</f>
        <v>3</v>
      </c>
      <c r="X10" s="571">
        <f t="shared" si="11"/>
        <v>0</v>
      </c>
      <c r="Y10" s="571">
        <f>SUM(Y12:Y1011)</f>
        <v>5</v>
      </c>
      <c r="Z10" s="572">
        <f t="shared" si="11"/>
        <v>80</v>
      </c>
      <c r="AA10" s="573">
        <f t="shared" si="11"/>
        <v>0</v>
      </c>
      <c r="AB10" s="574">
        <f>COUNTIFS(AB12:AB1011,-30,Z12:Z1011,"&gt;0")</f>
        <v>1</v>
      </c>
      <c r="AC10" s="575">
        <f>COUNTIFS(AC12:AC1011,"x",Z12:Z1011,"&gt;0")</f>
        <v>0</v>
      </c>
      <c r="AD10" s="572">
        <f>SUMIF(AD12:AD1011,"&lt;0")</f>
        <v>0</v>
      </c>
      <c r="AE10" s="576">
        <f>SUMIFS(AE12:AE1011,AE12:AE1011,"&gt;0",Z12:Z1011,"&gt;0")</f>
        <v>50</v>
      </c>
      <c r="AF10" s="577">
        <f t="shared" ref="AF10:BH10" si="12">SUMIF(AF12:AF1011,"&gt;0")</f>
        <v>0</v>
      </c>
      <c r="AG10" s="578">
        <f t="shared" si="12"/>
        <v>0</v>
      </c>
      <c r="AH10" s="577">
        <f t="shared" si="12"/>
        <v>50</v>
      </c>
      <c r="AI10" s="579">
        <f t="shared" si="12"/>
        <v>50</v>
      </c>
      <c r="AJ10" s="579">
        <f t="shared" si="12"/>
        <v>80</v>
      </c>
      <c r="AK10" s="578">
        <f t="shared" si="12"/>
        <v>30</v>
      </c>
      <c r="AL10" s="577">
        <f t="shared" si="12"/>
        <v>0</v>
      </c>
      <c r="AM10" s="579">
        <f t="shared" si="12"/>
        <v>0</v>
      </c>
      <c r="AN10" s="579">
        <f t="shared" si="12"/>
        <v>0</v>
      </c>
      <c r="AO10" s="578">
        <f t="shared" si="12"/>
        <v>0</v>
      </c>
      <c r="AP10" s="580">
        <f>COUNT(AP12:AP1011)</f>
        <v>0</v>
      </c>
      <c r="AQ10" s="581">
        <f t="shared" ref="AQ10:AV10" si="13">COUNT(AQ12:AQ1011)</f>
        <v>0</v>
      </c>
      <c r="AR10" s="581">
        <f t="shared" si="13"/>
        <v>1</v>
      </c>
      <c r="AS10" s="581">
        <f t="shared" si="13"/>
        <v>0</v>
      </c>
      <c r="AT10" s="581">
        <f>COUNT(AT12:AT1011)</f>
        <v>0</v>
      </c>
      <c r="AU10" s="581">
        <f t="shared" si="13"/>
        <v>0</v>
      </c>
      <c r="AV10" s="582">
        <f t="shared" si="13"/>
        <v>0</v>
      </c>
      <c r="AW10" s="580">
        <f t="shared" si="12"/>
        <v>5</v>
      </c>
      <c r="AX10" s="581">
        <f t="shared" si="12"/>
        <v>0</v>
      </c>
      <c r="AY10" s="581">
        <f t="shared" si="12"/>
        <v>5</v>
      </c>
      <c r="AZ10" s="582">
        <f t="shared" si="12"/>
        <v>0</v>
      </c>
      <c r="BA10" s="583">
        <f t="shared" si="12"/>
        <v>2</v>
      </c>
      <c r="BB10" s="584">
        <f>SUMIF(BB12:BB1011,"&gt;0")</f>
        <v>0</v>
      </c>
      <c r="BC10" s="584">
        <f t="shared" si="12"/>
        <v>2</v>
      </c>
      <c r="BD10" s="585">
        <f t="shared" si="12"/>
        <v>0</v>
      </c>
      <c r="BE10" s="586">
        <f t="shared" si="12"/>
        <v>3</v>
      </c>
      <c r="BF10" s="584">
        <f t="shared" si="12"/>
        <v>0</v>
      </c>
      <c r="BG10" s="584">
        <f t="shared" si="12"/>
        <v>3</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4">
      <c r="A11" s="643" t="s">
        <v>3391</v>
      </c>
      <c r="B11" s="644"/>
      <c r="C11" s="382"/>
      <c r="D11" s="377"/>
      <c r="E11" s="227"/>
      <c r="F11" s="383"/>
      <c r="G11" s="383"/>
      <c r="H11" s="383"/>
      <c r="I11" s="383"/>
      <c r="J11" s="384"/>
      <c r="K11" s="385"/>
      <c r="L11" s="229"/>
      <c r="M11" s="386"/>
      <c r="N11" s="228">
        <f>N10/M10</f>
        <v>5</v>
      </c>
      <c r="O11" s="228"/>
      <c r="P11" s="228"/>
      <c r="Q11" s="228"/>
      <c r="R11" s="228"/>
      <c r="S11" s="228"/>
      <c r="T11" s="228"/>
      <c r="U11" s="229"/>
      <c r="V11" s="387">
        <f t="shared" ref="V11:AA11" si="14">AVERAGEIF(V12:V1011,"&lt;&gt;0")</f>
        <v>2</v>
      </c>
      <c r="W11" s="387">
        <f t="shared" si="14"/>
        <v>3</v>
      </c>
      <c r="X11" s="387" t="e">
        <f t="shared" si="14"/>
        <v>#DIV/0!</v>
      </c>
      <c r="Y11" s="387">
        <f t="shared" si="14"/>
        <v>5</v>
      </c>
      <c r="Z11" s="381">
        <f>AVERAGEIF(Z12:Z1011,"&lt;&gt;0")</f>
        <v>80</v>
      </c>
      <c r="AA11" s="381" t="e">
        <f t="shared" si="14"/>
        <v>#DIV/0!</v>
      </c>
      <c r="AB11" s="388"/>
      <c r="AC11" s="387"/>
      <c r="AD11" s="379" t="e">
        <f>AVERAGEIF(AD12:AD1011,"&lt;0")</f>
        <v>#DIV/0!</v>
      </c>
      <c r="AE11" s="427">
        <f>AVERAGEIFS(AE12:AE1011,AE12:AE1011,"&gt;0",Z12:Z1011,"&gt;0")</f>
        <v>50</v>
      </c>
      <c r="AF11" s="230" t="e">
        <f t="shared" ref="AF11:BH11" si="15">AVERAGEIF(AF12:AF1011,"&gt;0")</f>
        <v>#DIV/0!</v>
      </c>
      <c r="AG11" s="231" t="e">
        <f t="shared" si="15"/>
        <v>#DIV/0!</v>
      </c>
      <c r="AH11" s="232">
        <f t="shared" si="15"/>
        <v>50</v>
      </c>
      <c r="AI11" s="233">
        <f t="shared" si="15"/>
        <v>50</v>
      </c>
      <c r="AJ11" s="233">
        <f t="shared" si="15"/>
        <v>80</v>
      </c>
      <c r="AK11" s="234">
        <f t="shared" si="15"/>
        <v>30</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50</v>
      </c>
      <c r="AS11" s="623">
        <f t="shared" si="16"/>
        <v>0</v>
      </c>
      <c r="AT11" s="623">
        <f t="shared" si="16"/>
        <v>0</v>
      </c>
      <c r="AU11" s="623">
        <f t="shared" si="16"/>
        <v>0</v>
      </c>
      <c r="AV11" s="624">
        <f t="shared" si="16"/>
        <v>0</v>
      </c>
      <c r="AW11" s="389">
        <f t="shared" si="15"/>
        <v>5</v>
      </c>
      <c r="AX11" s="235" t="e">
        <f t="shared" si="15"/>
        <v>#DIV/0!</v>
      </c>
      <c r="AY11" s="235">
        <f t="shared" si="15"/>
        <v>5</v>
      </c>
      <c r="AZ11" s="390" t="e">
        <f t="shared" si="15"/>
        <v>#DIV/0!</v>
      </c>
      <c r="BA11" s="389">
        <f t="shared" si="15"/>
        <v>2</v>
      </c>
      <c r="BB11" s="235" t="e">
        <f t="shared" si="15"/>
        <v>#DIV/0!</v>
      </c>
      <c r="BC11" s="235">
        <f t="shared" si="15"/>
        <v>2</v>
      </c>
      <c r="BD11" s="390" t="e">
        <f t="shared" si="15"/>
        <v>#DIV/0!</v>
      </c>
      <c r="BE11" s="389">
        <f t="shared" si="15"/>
        <v>3</v>
      </c>
      <c r="BF11" s="235" t="e">
        <f t="shared" si="15"/>
        <v>#DIV/0!</v>
      </c>
      <c r="BG11" s="391">
        <f t="shared" si="15"/>
        <v>3</v>
      </c>
      <c r="BH11" s="392" t="e">
        <f t="shared" si="15"/>
        <v>#DIV/0!</v>
      </c>
      <c r="BI11" s="631"/>
      <c r="BN11" s="225"/>
      <c r="BP11" s="225"/>
      <c r="BQ11" s="225"/>
      <c r="BR11" s="225"/>
      <c r="BU11" s="225"/>
      <c r="BW11" s="225"/>
      <c r="BX11" s="225"/>
      <c r="BY11" s="225"/>
      <c r="BZ11" s="225"/>
      <c r="CB11" s="225"/>
      <c r="CC11" s="225"/>
      <c r="CD11" s="225"/>
      <c r="CE11" s="225"/>
    </row>
    <row r="12" spans="1:182" s="14" customFormat="1" ht="21.5" customHeight="1" thickTop="1" x14ac:dyDescent="0.45">
      <c r="A12" s="219"/>
      <c r="B12" s="220"/>
      <c r="C12" s="211">
        <v>1</v>
      </c>
      <c r="D12" s="202" t="s">
        <v>3466</v>
      </c>
      <c r="E12" s="180" t="s">
        <v>3467</v>
      </c>
      <c r="F12" s="34"/>
      <c r="G12" s="131">
        <v>44363</v>
      </c>
      <c r="H12" s="136"/>
      <c r="I12" s="140" t="s">
        <v>27</v>
      </c>
      <c r="J12" s="78"/>
      <c r="K12" s="144"/>
      <c r="L12" s="119"/>
      <c r="M12" s="394">
        <v>44369</v>
      </c>
      <c r="N12" s="158">
        <f>IF((NETWORKDAYS(G12,M12)&gt;0),(NETWORKDAYS(G12,M12)),"")</f>
        <v>5</v>
      </c>
      <c r="O12" s="311" t="s">
        <v>27</v>
      </c>
      <c r="P12" s="311"/>
      <c r="Q12" s="311"/>
      <c r="R12" s="311"/>
      <c r="S12" s="311"/>
      <c r="T12" s="311"/>
      <c r="U12" s="312"/>
      <c r="V12" s="181">
        <v>2</v>
      </c>
      <c r="W12" s="313">
        <v>3</v>
      </c>
      <c r="X12" s="313"/>
      <c r="Y12" s="160">
        <f t="shared" ref="Y12:Y75" si="17">V12+W12+X12</f>
        <v>5</v>
      </c>
      <c r="Z12" s="159">
        <f t="shared" ref="Z12:Z76" si="18">IF((F12="x"),0,((V12*10)+(W12*20)))</f>
        <v>80</v>
      </c>
      <c r="AA12" s="326">
        <v>0</v>
      </c>
      <c r="AB12" s="399">
        <f>IF(AND(Z12&gt;=0,F12="x"),0,IF(AND(Z12&gt;0,AC12="x"),0,IF(Z12&gt;0,0-30,0)))</f>
        <v>-30</v>
      </c>
      <c r="AC12" s="369">
        <v>0</v>
      </c>
      <c r="AD12" s="226" t="str">
        <f t="shared" ref="AD12:AD75" si="19">IF(F12="x",(0-((V12*10)+(W12*20))),"")</f>
        <v/>
      </c>
      <c r="AE12" s="368">
        <f>IF(AND(Z12&gt;0,F12="x"),0,IF(AND(Z12&gt;0,AC12="x"),Z12-60,IF(AND(Z12&gt;0,AB12=-30),Z12+AB12,0)))</f>
        <v>50</v>
      </c>
      <c r="AF12" s="331">
        <v>0</v>
      </c>
      <c r="AG12" s="332">
        <v>0</v>
      </c>
      <c r="AH12" s="331">
        <v>50</v>
      </c>
      <c r="AI12" s="161">
        <f t="shared" ref="AI12:AI76" si="20">IF(AE12&lt;=0,AG12,AE12+AG12)</f>
        <v>50</v>
      </c>
      <c r="AJ12" s="162">
        <f t="shared" ref="AJ12:AJ75" si="21">(X12*20)+Z12+AA12+AF12</f>
        <v>80</v>
      </c>
      <c r="AK12" s="163">
        <f>AJ12-AH12</f>
        <v>30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f>IF(AND(AH12&gt;49.99,AH12&lt;100),AH12," ")</f>
        <v>50</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5</v>
      </c>
      <c r="AX12" s="165" t="str">
        <f t="shared" ref="AX12:AX75" si="23">IF(AND(K12="x",AW12&gt;0),AW12,"")</f>
        <v/>
      </c>
      <c r="AY12" s="192">
        <f t="shared" ref="AY12:AY75" si="24">IF(OR(K12="x",F12="x",AW12&lt;=0),"",AW12)</f>
        <v>5</v>
      </c>
      <c r="AZ12" s="182" t="str">
        <f t="shared" ref="AZ12:AZ75" si="25">IF(AND(F12="x",AW12&gt;0),AW12,"")</f>
        <v/>
      </c>
      <c r="BA12" s="178">
        <f t="shared" ref="BA12:BA75" si="26">IF(V12&gt;0,V12,"")</f>
        <v>2</v>
      </c>
      <c r="BB12" s="179" t="str">
        <f t="shared" ref="BB12:BB75" si="27">IF(AND(K12="x",BA12&gt;0),BA12,"")</f>
        <v/>
      </c>
      <c r="BC12" s="187">
        <f>IF(OR(K12="x",F12="x",BA12&lt;=0),"",BA12)</f>
        <v>2</v>
      </c>
      <c r="BD12" s="198" t="str">
        <f t="shared" ref="BD12:BD75" si="28">IF(AND(F12="x",BA12&gt;0),BA12,"")</f>
        <v/>
      </c>
      <c r="BE12" s="200">
        <f t="shared" ref="BE12:BE75" si="29">IF(W12&gt;0,W12,"")</f>
        <v>3</v>
      </c>
      <c r="BF12" s="179" t="str">
        <f t="shared" ref="BF12:BF75" si="30">IF(AND(K12="x",BE12&gt;0),BE12,"")</f>
        <v/>
      </c>
      <c r="BG12" s="187">
        <f t="shared" ref="BG12:BG75" si="31">IF(OR(K12="x",F12="x",BE12&lt;=0),"",BE12)</f>
        <v>3</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6">
      <c r="A13" s="526"/>
      <c r="B13" s="220"/>
      <c r="C13" s="212">
        <v>2</v>
      </c>
      <c r="D13" s="203"/>
      <c r="E13" s="81"/>
      <c r="F13" s="34"/>
      <c r="G13" s="131"/>
      <c r="H13" s="132"/>
      <c r="I13" s="140"/>
      <c r="J13" s="78"/>
      <c r="K13" s="144"/>
      <c r="L13" s="119"/>
      <c r="M13" s="395"/>
      <c r="N13" s="158" t="str">
        <f t="shared" ref="N13:N76" si="33">IF((NETWORKDAYS(G13,M13)&gt;0),(NETWORKDAYS(G13,M13)),"")</f>
        <v/>
      </c>
      <c r="O13" s="311"/>
      <c r="P13" s="311"/>
      <c r="Q13" s="311"/>
      <c r="R13" s="311"/>
      <c r="S13" s="311"/>
      <c r="T13" s="312"/>
      <c r="U13" s="314"/>
      <c r="V13" s="167"/>
      <c r="W13" s="313"/>
      <c r="X13" s="313"/>
      <c r="Y13" s="160">
        <f t="shared" si="17"/>
        <v>0</v>
      </c>
      <c r="Z13" s="159">
        <f t="shared" si="18"/>
        <v>0</v>
      </c>
      <c r="AA13" s="326"/>
      <c r="AB13" s="400">
        <f>IF(AND(Z13&gt;=0,F13="x"),0,IF(AND(Z13&gt;0,AC13="x"),0,IF(Z13&gt;0,0-30,0)))</f>
        <v>0</v>
      </c>
      <c r="AC13" s="370"/>
      <c r="AD13" s="226" t="str">
        <f t="shared" si="19"/>
        <v/>
      </c>
      <c r="AE13" s="368">
        <f t="shared" ref="AE13:AE76" si="34">IF(AND(Z13&gt;0,F13="x"),0,IF(AND(Z13&gt;0,AC13="x"),Z13-60,IF(AND(Z13&gt;0,AB13=-30),Z13+AB13,0)))</f>
        <v>0</v>
      </c>
      <c r="AF13" s="331"/>
      <c r="AG13" s="333"/>
      <c r="AH13" s="334"/>
      <c r="AI13" s="161">
        <f t="shared" si="20"/>
        <v>0</v>
      </c>
      <c r="AJ13" s="162">
        <f t="shared" si="21"/>
        <v>0</v>
      </c>
      <c r="AK13" s="163">
        <f t="shared" ref="AK13:AK76" si="35">AJ13-AH13</f>
        <v>0</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t="str">
        <f t="shared" si="22"/>
        <v/>
      </c>
      <c r="AX13" s="165" t="str">
        <f t="shared" si="23"/>
        <v/>
      </c>
      <c r="AY13" s="193" t="str">
        <f t="shared" si="24"/>
        <v/>
      </c>
      <c r="AZ13" s="183" t="str">
        <f t="shared" si="25"/>
        <v/>
      </c>
      <c r="BA13" s="173" t="str">
        <f t="shared" si="26"/>
        <v/>
      </c>
      <c r="BB13" s="174" t="str">
        <f t="shared" si="27"/>
        <v/>
      </c>
      <c r="BC13" s="186" t="str">
        <f>IF(OR(K13="x",F13="X",BA13&lt;=0),"",BA13)</f>
        <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45">
      <c r="A14" s="527" t="s">
        <v>3423</v>
      </c>
      <c r="B14" s="220"/>
      <c r="C14" s="212">
        <v>3</v>
      </c>
      <c r="D14" s="203"/>
      <c r="E14" s="81"/>
      <c r="F14" s="34"/>
      <c r="G14" s="134"/>
      <c r="H14" s="135"/>
      <c r="I14" s="170"/>
      <c r="J14" s="171"/>
      <c r="K14" s="145"/>
      <c r="L14" s="28"/>
      <c r="M14" s="398"/>
      <c r="N14" s="158" t="str">
        <f t="shared" si="33"/>
        <v/>
      </c>
      <c r="O14" s="311"/>
      <c r="P14" s="311"/>
      <c r="Q14" s="311"/>
      <c r="R14" s="311"/>
      <c r="S14" s="311"/>
      <c r="T14" s="312"/>
      <c r="U14" s="314"/>
      <c r="V14" s="167"/>
      <c r="W14" s="313"/>
      <c r="X14" s="313"/>
      <c r="Y14" s="160">
        <f t="shared" si="17"/>
        <v>0</v>
      </c>
      <c r="Z14" s="159">
        <f t="shared" si="18"/>
        <v>0</v>
      </c>
      <c r="AA14" s="326"/>
      <c r="AB14" s="400">
        <f t="shared" ref="AB14:AB77" si="41">IF(AND(Z14&gt;=0,F14="x"),0,IF(AND(Z14&gt;0,AC14="x"),0,IF(Z14&gt;0,0-30,0)))</f>
        <v>0</v>
      </c>
      <c r="AC14" s="370"/>
      <c r="AD14" s="226" t="str">
        <f t="shared" si="19"/>
        <v/>
      </c>
      <c r="AE14" s="368">
        <f t="shared" si="34"/>
        <v>0</v>
      </c>
      <c r="AF14" s="331"/>
      <c r="AG14" s="333"/>
      <c r="AH14" s="334"/>
      <c r="AI14" s="161">
        <f t="shared" si="20"/>
        <v>0</v>
      </c>
      <c r="AJ14" s="162">
        <f t="shared" si="21"/>
        <v>0</v>
      </c>
      <c r="AK14" s="163">
        <f t="shared" si="35"/>
        <v>0</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t="str">
        <f t="shared" si="22"/>
        <v/>
      </c>
      <c r="AX14" s="165" t="str">
        <f t="shared" si="23"/>
        <v/>
      </c>
      <c r="AY14" s="193" t="str">
        <f t="shared" si="24"/>
        <v/>
      </c>
      <c r="AZ14" s="183" t="str">
        <f t="shared" si="25"/>
        <v/>
      </c>
      <c r="BA14" s="173" t="str">
        <f t="shared" si="26"/>
        <v/>
      </c>
      <c r="BB14" s="174" t="str">
        <f t="shared" si="27"/>
        <v/>
      </c>
      <c r="BC14" s="186" t="str">
        <f>IF(OR(K14="x",F14="X",BA14&lt;=0),"",BA14)</f>
        <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6">
      <c r="A15" s="526"/>
      <c r="B15" s="220"/>
      <c r="C15" s="213">
        <v>4</v>
      </c>
      <c r="D15" s="204"/>
      <c r="E15" s="33"/>
      <c r="F15" s="34"/>
      <c r="G15" s="134"/>
      <c r="H15" s="135"/>
      <c r="I15" s="142"/>
      <c r="J15" s="79"/>
      <c r="K15" s="145"/>
      <c r="L15" s="172"/>
      <c r="M15" s="395"/>
      <c r="N15" s="158" t="str">
        <f t="shared" si="33"/>
        <v/>
      </c>
      <c r="O15" s="315"/>
      <c r="P15" s="315"/>
      <c r="Q15" s="315"/>
      <c r="R15" s="315"/>
      <c r="S15" s="315"/>
      <c r="T15" s="316"/>
      <c r="U15" s="317"/>
      <c r="V15" s="167"/>
      <c r="W15" s="313"/>
      <c r="X15" s="313"/>
      <c r="Y15" s="160">
        <f t="shared" si="17"/>
        <v>0</v>
      </c>
      <c r="Z15" s="159">
        <f t="shared" si="18"/>
        <v>0</v>
      </c>
      <c r="AA15" s="326"/>
      <c r="AB15" s="400">
        <f t="shared" si="41"/>
        <v>0</v>
      </c>
      <c r="AC15" s="370"/>
      <c r="AD15" s="226" t="str">
        <f t="shared" si="19"/>
        <v/>
      </c>
      <c r="AE15" s="368">
        <f t="shared" si="34"/>
        <v>0</v>
      </c>
      <c r="AF15" s="331"/>
      <c r="AG15" s="333"/>
      <c r="AH15" s="334"/>
      <c r="AI15" s="161">
        <f t="shared" si="20"/>
        <v>0</v>
      </c>
      <c r="AJ15" s="162">
        <f t="shared" si="21"/>
        <v>0</v>
      </c>
      <c r="AK15" s="163">
        <f t="shared" si="35"/>
        <v>0</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t="str">
        <f t="shared" si="22"/>
        <v/>
      </c>
      <c r="AX15" s="165" t="str">
        <f t="shared" si="23"/>
        <v/>
      </c>
      <c r="AY15" s="193" t="str">
        <f t="shared" si="24"/>
        <v/>
      </c>
      <c r="AZ15" s="183" t="str">
        <f t="shared" si="25"/>
        <v/>
      </c>
      <c r="BA15" s="173" t="str">
        <f t="shared" si="26"/>
        <v/>
      </c>
      <c r="BB15" s="174" t="str">
        <f t="shared" si="27"/>
        <v/>
      </c>
      <c r="BC15" s="186" t="str">
        <f>IF(OR(K15="x",F15="X",BA15&lt;=0),"",BA15)</f>
        <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45">
      <c r="A16" s="221"/>
      <c r="B16" s="222"/>
      <c r="C16" s="214">
        <v>5</v>
      </c>
      <c r="D16" s="205"/>
      <c r="E16" s="16"/>
      <c r="F16" s="17"/>
      <c r="G16" s="131"/>
      <c r="H16" s="136"/>
      <c r="I16" s="140"/>
      <c r="J16" s="78"/>
      <c r="K16" s="146"/>
      <c r="L16" s="120"/>
      <c r="M16" s="394"/>
      <c r="N16" s="158" t="str">
        <f t="shared" si="33"/>
        <v/>
      </c>
      <c r="O16" s="27"/>
      <c r="P16" s="27"/>
      <c r="Q16" s="27"/>
      <c r="R16" s="27"/>
      <c r="S16" s="27"/>
      <c r="T16" s="28"/>
      <c r="U16" s="29"/>
      <c r="V16" s="167"/>
      <c r="W16" s="313"/>
      <c r="X16" s="313"/>
      <c r="Y16" s="160">
        <f t="shared" si="17"/>
        <v>0</v>
      </c>
      <c r="Z16" s="159">
        <f t="shared" si="18"/>
        <v>0</v>
      </c>
      <c r="AA16" s="327"/>
      <c r="AB16" s="400">
        <f t="shared" si="41"/>
        <v>0</v>
      </c>
      <c r="AC16" s="371"/>
      <c r="AD16" s="226" t="str">
        <f t="shared" si="19"/>
        <v/>
      </c>
      <c r="AE16" s="368">
        <f t="shared" si="34"/>
        <v>0</v>
      </c>
      <c r="AF16" s="335"/>
      <c r="AG16" s="333"/>
      <c r="AH16" s="336"/>
      <c r="AI16" s="161">
        <f t="shared" si="20"/>
        <v>0</v>
      </c>
      <c r="AJ16" s="162">
        <f t="shared" si="21"/>
        <v>0</v>
      </c>
      <c r="AK16" s="163">
        <f t="shared" si="35"/>
        <v>0</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t="str">
        <f t="shared" si="22"/>
        <v/>
      </c>
      <c r="AX16" s="165" t="str">
        <f t="shared" si="23"/>
        <v/>
      </c>
      <c r="AY16" s="193" t="str">
        <f t="shared" si="24"/>
        <v/>
      </c>
      <c r="AZ16" s="183" t="str">
        <f t="shared" si="25"/>
        <v/>
      </c>
      <c r="BA16" s="173" t="str">
        <f t="shared" si="26"/>
        <v/>
      </c>
      <c r="BB16" s="174" t="str">
        <f t="shared" si="27"/>
        <v/>
      </c>
      <c r="BC16" s="186" t="str">
        <f>IF(OR(K16="x",F16="x",BA16&lt;=0),"",BA16)</f>
        <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45">
      <c r="A17" s="221"/>
      <c r="B17" s="222"/>
      <c r="C17" s="213">
        <v>6</v>
      </c>
      <c r="D17" s="206"/>
      <c r="E17" s="16"/>
      <c r="F17" s="17"/>
      <c r="G17" s="131"/>
      <c r="H17" s="133"/>
      <c r="I17" s="140"/>
      <c r="J17" s="78"/>
      <c r="K17" s="144"/>
      <c r="L17" s="119"/>
      <c r="M17" s="394"/>
      <c r="N17" s="158" t="str">
        <f t="shared" si="33"/>
        <v/>
      </c>
      <c r="O17" s="27"/>
      <c r="P17" s="27"/>
      <c r="Q17" s="27"/>
      <c r="R17" s="27"/>
      <c r="S17" s="27"/>
      <c r="T17" s="28"/>
      <c r="U17" s="29"/>
      <c r="V17" s="32"/>
      <c r="W17" s="318"/>
      <c r="X17" s="319"/>
      <c r="Y17" s="160">
        <f t="shared" si="17"/>
        <v>0</v>
      </c>
      <c r="Z17" s="159">
        <f t="shared" si="18"/>
        <v>0</v>
      </c>
      <c r="AA17" s="327"/>
      <c r="AB17" s="400">
        <f t="shared" si="41"/>
        <v>0</v>
      </c>
      <c r="AC17" s="371"/>
      <c r="AD17" s="226" t="str">
        <f t="shared" si="19"/>
        <v/>
      </c>
      <c r="AE17" s="368">
        <f t="shared" si="34"/>
        <v>0</v>
      </c>
      <c r="AF17" s="335"/>
      <c r="AG17" s="333"/>
      <c r="AH17" s="336"/>
      <c r="AI17" s="161">
        <f t="shared" si="20"/>
        <v>0</v>
      </c>
      <c r="AJ17" s="162">
        <f t="shared" si="21"/>
        <v>0</v>
      </c>
      <c r="AK17" s="163">
        <f t="shared" si="35"/>
        <v>0</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t="str">
        <f t="shared" si="22"/>
        <v/>
      </c>
      <c r="AX17" s="165" t="str">
        <f t="shared" si="23"/>
        <v/>
      </c>
      <c r="AY17" s="193" t="str">
        <f t="shared" si="24"/>
        <v/>
      </c>
      <c r="AZ17" s="183" t="str">
        <f t="shared" si="25"/>
        <v/>
      </c>
      <c r="BA17" s="173" t="str">
        <f t="shared" si="26"/>
        <v/>
      </c>
      <c r="BB17" s="174" t="str">
        <f t="shared" si="27"/>
        <v/>
      </c>
      <c r="BC17" s="186" t="str">
        <f>IF(OR(K17="x",F17="x",BA17&lt;=0),"",BA17)</f>
        <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5" x14ac:dyDescent="0.45">
      <c r="A18" s="221"/>
      <c r="B18" s="222"/>
      <c r="C18" s="214">
        <v>7</v>
      </c>
      <c r="D18" s="205"/>
      <c r="E18" s="16"/>
      <c r="F18" s="17"/>
      <c r="G18" s="134"/>
      <c r="H18" s="135"/>
      <c r="I18" s="141"/>
      <c r="J18" s="25"/>
      <c r="K18" s="145"/>
      <c r="L18" s="28"/>
      <c r="M18" s="395"/>
      <c r="N18" s="158" t="str">
        <f t="shared" si="33"/>
        <v/>
      </c>
      <c r="O18" s="27"/>
      <c r="P18" s="27"/>
      <c r="Q18" s="27"/>
      <c r="R18" s="27"/>
      <c r="S18" s="27"/>
      <c r="T18" s="28"/>
      <c r="U18" s="29"/>
      <c r="V18" s="32"/>
      <c r="W18" s="318"/>
      <c r="X18" s="319"/>
      <c r="Y18" s="160">
        <f t="shared" si="17"/>
        <v>0</v>
      </c>
      <c r="Z18" s="159">
        <f t="shared" si="18"/>
        <v>0</v>
      </c>
      <c r="AA18" s="327"/>
      <c r="AB18" s="400">
        <f t="shared" si="41"/>
        <v>0</v>
      </c>
      <c r="AC18" s="371"/>
      <c r="AD18" s="226" t="str">
        <f t="shared" si="19"/>
        <v/>
      </c>
      <c r="AE18" s="368">
        <f t="shared" si="34"/>
        <v>0</v>
      </c>
      <c r="AF18" s="335"/>
      <c r="AG18" s="333"/>
      <c r="AH18" s="336"/>
      <c r="AI18" s="161">
        <f t="shared" si="20"/>
        <v>0</v>
      </c>
      <c r="AJ18" s="162">
        <f t="shared" si="21"/>
        <v>0</v>
      </c>
      <c r="AK18" s="163">
        <f t="shared" si="35"/>
        <v>0</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t="str">
        <f t="shared" si="22"/>
        <v/>
      </c>
      <c r="AX18" s="165" t="str">
        <f t="shared" si="23"/>
        <v/>
      </c>
      <c r="AY18" s="193" t="str">
        <f t="shared" si="24"/>
        <v/>
      </c>
      <c r="AZ18" s="183" t="str">
        <f t="shared" si="25"/>
        <v/>
      </c>
      <c r="BA18" s="173" t="str">
        <f t="shared" si="26"/>
        <v/>
      </c>
      <c r="BB18" s="174" t="str">
        <f t="shared" si="27"/>
        <v/>
      </c>
      <c r="BC18" s="186" t="str">
        <f t="shared" ref="BC18:BC81" si="48">IF(OR(K18="x",F18="X",BA18&lt;=0),"",BA18)</f>
        <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5" x14ac:dyDescent="0.45">
      <c r="A19" s="221"/>
      <c r="B19" s="222"/>
      <c r="C19" s="214">
        <v>8</v>
      </c>
      <c r="D19" s="207"/>
      <c r="E19" s="18"/>
      <c r="F19" s="17"/>
      <c r="G19" s="134"/>
      <c r="H19" s="135"/>
      <c r="I19" s="141"/>
      <c r="J19" s="25"/>
      <c r="K19" s="145"/>
      <c r="L19" s="28"/>
      <c r="M19" s="395"/>
      <c r="N19" s="158" t="str">
        <f t="shared" si="33"/>
        <v/>
      </c>
      <c r="O19" s="27"/>
      <c r="P19" s="27"/>
      <c r="Q19" s="27"/>
      <c r="R19" s="27"/>
      <c r="S19" s="27"/>
      <c r="T19" s="28"/>
      <c r="U19" s="29"/>
      <c r="V19" s="32"/>
      <c r="W19" s="318"/>
      <c r="X19" s="319"/>
      <c r="Y19" s="160">
        <f t="shared" si="17"/>
        <v>0</v>
      </c>
      <c r="Z19" s="159">
        <f t="shared" si="18"/>
        <v>0</v>
      </c>
      <c r="AA19" s="327"/>
      <c r="AB19" s="400">
        <f t="shared" si="41"/>
        <v>0</v>
      </c>
      <c r="AC19" s="371"/>
      <c r="AD19" s="226" t="str">
        <f t="shared" si="19"/>
        <v/>
      </c>
      <c r="AE19" s="368">
        <f t="shared" si="34"/>
        <v>0</v>
      </c>
      <c r="AF19" s="335"/>
      <c r="AG19" s="333"/>
      <c r="AH19" s="336"/>
      <c r="AI19" s="161">
        <f t="shared" si="20"/>
        <v>0</v>
      </c>
      <c r="AJ19" s="162">
        <f t="shared" si="21"/>
        <v>0</v>
      </c>
      <c r="AK19" s="163">
        <f t="shared" si="35"/>
        <v>0</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t="str">
        <f t="shared" si="22"/>
        <v/>
      </c>
      <c r="AX19" s="165" t="str">
        <f t="shared" si="23"/>
        <v/>
      </c>
      <c r="AY19" s="193" t="str">
        <f t="shared" si="24"/>
        <v/>
      </c>
      <c r="AZ19" s="183" t="str">
        <f t="shared" si="25"/>
        <v/>
      </c>
      <c r="BA19" s="173" t="str">
        <f t="shared" si="26"/>
        <v/>
      </c>
      <c r="BB19" s="174" t="str">
        <f t="shared" si="27"/>
        <v/>
      </c>
      <c r="BC19" s="186" t="str">
        <f t="shared" si="48"/>
        <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5" x14ac:dyDescent="0.45">
      <c r="A20" s="221"/>
      <c r="B20" s="222"/>
      <c r="C20" s="213">
        <v>9</v>
      </c>
      <c r="D20" s="208"/>
      <c r="E20" s="16"/>
      <c r="F20" s="17"/>
      <c r="G20" s="131"/>
      <c r="H20" s="133"/>
      <c r="I20" s="140"/>
      <c r="J20" s="78"/>
      <c r="K20" s="144"/>
      <c r="L20" s="119"/>
      <c r="M20" s="394"/>
      <c r="N20" s="158" t="str">
        <f t="shared" si="33"/>
        <v/>
      </c>
      <c r="O20" s="27"/>
      <c r="P20" s="27"/>
      <c r="Q20" s="27"/>
      <c r="R20" s="27"/>
      <c r="S20" s="27"/>
      <c r="T20" s="28"/>
      <c r="U20" s="29"/>
      <c r="V20" s="32"/>
      <c r="W20" s="318"/>
      <c r="X20" s="319"/>
      <c r="Y20" s="160">
        <f t="shared" si="17"/>
        <v>0</v>
      </c>
      <c r="Z20" s="159">
        <f t="shared" si="18"/>
        <v>0</v>
      </c>
      <c r="AA20" s="327"/>
      <c r="AB20" s="400">
        <f t="shared" si="41"/>
        <v>0</v>
      </c>
      <c r="AC20" s="371"/>
      <c r="AD20" s="226" t="str">
        <f t="shared" si="19"/>
        <v/>
      </c>
      <c r="AE20" s="368">
        <f t="shared" si="34"/>
        <v>0</v>
      </c>
      <c r="AF20" s="335"/>
      <c r="AG20" s="333"/>
      <c r="AH20" s="336"/>
      <c r="AI20" s="161">
        <f t="shared" si="20"/>
        <v>0</v>
      </c>
      <c r="AJ20" s="162">
        <f t="shared" si="21"/>
        <v>0</v>
      </c>
      <c r="AK20" s="163">
        <f t="shared" si="35"/>
        <v>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t="str">
        <f t="shared" si="22"/>
        <v/>
      </c>
      <c r="AX20" s="165" t="str">
        <f t="shared" si="23"/>
        <v/>
      </c>
      <c r="AY20" s="193" t="str">
        <f t="shared" si="24"/>
        <v/>
      </c>
      <c r="AZ20" s="183" t="str">
        <f t="shared" si="25"/>
        <v/>
      </c>
      <c r="BA20" s="173" t="str">
        <f t="shared" si="26"/>
        <v/>
      </c>
      <c r="BB20" s="174" t="str">
        <f t="shared" si="27"/>
        <v/>
      </c>
      <c r="BC20" s="186" t="str">
        <f t="shared" si="48"/>
        <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5" x14ac:dyDescent="0.45">
      <c r="A21" s="221"/>
      <c r="B21" s="222"/>
      <c r="C21" s="214">
        <v>10</v>
      </c>
      <c r="D21" s="203"/>
      <c r="E21" s="81"/>
      <c r="F21" s="34"/>
      <c r="G21" s="131"/>
      <c r="H21" s="132"/>
      <c r="I21" s="140"/>
      <c r="J21" s="78"/>
      <c r="K21" s="144"/>
      <c r="L21" s="119"/>
      <c r="M21" s="394"/>
      <c r="N21" s="158" t="str">
        <f t="shared" si="33"/>
        <v/>
      </c>
      <c r="O21" s="311"/>
      <c r="P21" s="311"/>
      <c r="Q21" s="311"/>
      <c r="R21" s="311"/>
      <c r="S21" s="311"/>
      <c r="T21" s="312"/>
      <c r="U21" s="314"/>
      <c r="V21" s="167"/>
      <c r="W21" s="313"/>
      <c r="X21" s="313"/>
      <c r="Y21" s="160">
        <f t="shared" si="17"/>
        <v>0</v>
      </c>
      <c r="Z21" s="159">
        <f t="shared" si="18"/>
        <v>0</v>
      </c>
      <c r="AA21" s="326"/>
      <c r="AB21" s="400">
        <f t="shared" si="41"/>
        <v>0</v>
      </c>
      <c r="AC21" s="370"/>
      <c r="AD21" s="226" t="str">
        <f t="shared" si="19"/>
        <v/>
      </c>
      <c r="AE21" s="368">
        <f t="shared" si="34"/>
        <v>0</v>
      </c>
      <c r="AF21" s="331"/>
      <c r="AG21" s="333"/>
      <c r="AH21" s="334"/>
      <c r="AI21" s="161">
        <f t="shared" si="20"/>
        <v>0</v>
      </c>
      <c r="AJ21" s="162">
        <f t="shared" si="21"/>
        <v>0</v>
      </c>
      <c r="AK21" s="163">
        <f t="shared" si="35"/>
        <v>0</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t="str">
        <f t="shared" si="22"/>
        <v/>
      </c>
      <c r="AX21" s="165" t="str">
        <f t="shared" si="23"/>
        <v/>
      </c>
      <c r="AY21" s="193" t="str">
        <f t="shared" si="24"/>
        <v/>
      </c>
      <c r="AZ21" s="183" t="str">
        <f t="shared" si="25"/>
        <v/>
      </c>
      <c r="BA21" s="173" t="str">
        <f t="shared" si="26"/>
        <v/>
      </c>
      <c r="BB21" s="174" t="str">
        <f t="shared" si="27"/>
        <v/>
      </c>
      <c r="BC21" s="186" t="str">
        <f t="shared" si="48"/>
        <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5" x14ac:dyDescent="0.45">
      <c r="A22" s="221"/>
      <c r="B22" s="222"/>
      <c r="C22" s="213">
        <v>11</v>
      </c>
      <c r="D22" s="205"/>
      <c r="E22" s="16"/>
      <c r="F22" s="17"/>
      <c r="G22" s="134"/>
      <c r="H22" s="135"/>
      <c r="I22" s="141"/>
      <c r="J22" s="25"/>
      <c r="K22" s="145"/>
      <c r="L22" s="28"/>
      <c r="M22" s="395"/>
      <c r="N22" s="158" t="str">
        <f t="shared" si="33"/>
        <v/>
      </c>
      <c r="O22" s="27"/>
      <c r="P22" s="27"/>
      <c r="Q22" s="27"/>
      <c r="R22" s="27"/>
      <c r="S22" s="27"/>
      <c r="T22" s="28"/>
      <c r="U22" s="29"/>
      <c r="V22" s="32"/>
      <c r="W22" s="318"/>
      <c r="X22" s="319"/>
      <c r="Y22" s="160">
        <f t="shared" si="17"/>
        <v>0</v>
      </c>
      <c r="Z22" s="159">
        <f t="shared" si="18"/>
        <v>0</v>
      </c>
      <c r="AA22" s="327"/>
      <c r="AB22" s="400">
        <f t="shared" si="41"/>
        <v>0</v>
      </c>
      <c r="AC22" s="371"/>
      <c r="AD22" s="226" t="str">
        <f t="shared" si="19"/>
        <v/>
      </c>
      <c r="AE22" s="368">
        <f t="shared" si="34"/>
        <v>0</v>
      </c>
      <c r="AF22" s="335"/>
      <c r="AG22" s="333"/>
      <c r="AH22" s="336"/>
      <c r="AI22" s="161">
        <f t="shared" si="20"/>
        <v>0</v>
      </c>
      <c r="AJ22" s="162">
        <f t="shared" si="21"/>
        <v>0</v>
      </c>
      <c r="AK22" s="163">
        <f t="shared" si="35"/>
        <v>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22"/>
        <v/>
      </c>
      <c r="AX22" s="165" t="str">
        <f t="shared" si="23"/>
        <v/>
      </c>
      <c r="AY22" s="193" t="str">
        <f t="shared" si="24"/>
        <v/>
      </c>
      <c r="AZ22" s="183" t="str">
        <f t="shared" si="25"/>
        <v/>
      </c>
      <c r="BA22" s="173" t="str">
        <f t="shared" si="26"/>
        <v/>
      </c>
      <c r="BB22" s="174" t="str">
        <f t="shared" si="27"/>
        <v/>
      </c>
      <c r="BC22" s="186" t="str">
        <f t="shared" si="48"/>
        <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5" x14ac:dyDescent="0.45">
      <c r="A23" s="221"/>
      <c r="B23" s="222"/>
      <c r="C23" s="214">
        <v>12</v>
      </c>
      <c r="D23" s="207"/>
      <c r="E23" s="18"/>
      <c r="F23" s="17"/>
      <c r="G23" s="131"/>
      <c r="H23" s="136"/>
      <c r="I23" s="140"/>
      <c r="J23" s="78"/>
      <c r="K23" s="144"/>
      <c r="L23" s="119"/>
      <c r="M23" s="394"/>
      <c r="N23" s="158" t="str">
        <f t="shared" si="33"/>
        <v/>
      </c>
      <c r="O23" s="27"/>
      <c r="P23" s="27"/>
      <c r="Q23" s="27"/>
      <c r="R23" s="27"/>
      <c r="S23" s="27"/>
      <c r="T23" s="28"/>
      <c r="U23" s="29"/>
      <c r="V23" s="32"/>
      <c r="W23" s="318"/>
      <c r="X23" s="319"/>
      <c r="Y23" s="160">
        <f t="shared" si="17"/>
        <v>0</v>
      </c>
      <c r="Z23" s="159">
        <f t="shared" si="18"/>
        <v>0</v>
      </c>
      <c r="AA23" s="327"/>
      <c r="AB23" s="400">
        <f t="shared" si="41"/>
        <v>0</v>
      </c>
      <c r="AC23" s="371"/>
      <c r="AD23" s="226" t="str">
        <f t="shared" si="19"/>
        <v/>
      </c>
      <c r="AE23" s="368">
        <f t="shared" si="34"/>
        <v>0</v>
      </c>
      <c r="AF23" s="335"/>
      <c r="AG23" s="333"/>
      <c r="AH23" s="336"/>
      <c r="AI23" s="161">
        <f t="shared" si="20"/>
        <v>0</v>
      </c>
      <c r="AJ23" s="162">
        <f t="shared" si="21"/>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2"/>
        <v/>
      </c>
      <c r="AX23" s="165" t="str">
        <f t="shared" si="23"/>
        <v/>
      </c>
      <c r="AY23" s="193" t="str">
        <f t="shared" si="24"/>
        <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5" x14ac:dyDescent="0.45">
      <c r="A24" s="221"/>
      <c r="B24" s="222"/>
      <c r="C24" s="214">
        <v>13</v>
      </c>
      <c r="D24" s="205"/>
      <c r="E24" s="16"/>
      <c r="F24" s="17"/>
      <c r="G24" s="131"/>
      <c r="H24" s="133"/>
      <c r="I24" s="140"/>
      <c r="J24" s="78"/>
      <c r="K24" s="144"/>
      <c r="L24" s="119"/>
      <c r="M24" s="394"/>
      <c r="N24" s="158" t="str">
        <f t="shared" si="33"/>
        <v/>
      </c>
      <c r="O24" s="27"/>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5" x14ac:dyDescent="0.45">
      <c r="A25" s="221"/>
      <c r="B25" s="222"/>
      <c r="C25" s="213">
        <v>14</v>
      </c>
      <c r="D25" s="205"/>
      <c r="E25" s="16"/>
      <c r="F25" s="17"/>
      <c r="G25" s="134"/>
      <c r="H25" s="135"/>
      <c r="I25" s="141"/>
      <c r="J25" s="25"/>
      <c r="K25" s="145"/>
      <c r="L25" s="28"/>
      <c r="M25" s="395"/>
      <c r="N25" s="158" t="str">
        <f t="shared" si="33"/>
        <v/>
      </c>
      <c r="O25" s="27"/>
      <c r="P25" s="27"/>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4"/>
        <v>0</v>
      </c>
      <c r="AF25" s="335"/>
      <c r="AG25" s="333"/>
      <c r="AH25" s="336"/>
      <c r="AI25" s="161">
        <f t="shared" si="20"/>
        <v>0</v>
      </c>
      <c r="AJ25" s="162">
        <f t="shared" si="21"/>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2"/>
        <v/>
      </c>
      <c r="AX25" s="165" t="str">
        <f t="shared" si="23"/>
        <v/>
      </c>
      <c r="AY25" s="193" t="str">
        <f t="shared" si="24"/>
        <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5" x14ac:dyDescent="0.45">
      <c r="A26" s="221"/>
      <c r="B26" s="222"/>
      <c r="C26" s="214">
        <v>15</v>
      </c>
      <c r="D26" s="205"/>
      <c r="E26" s="16"/>
      <c r="F26" s="17"/>
      <c r="G26" s="134"/>
      <c r="H26" s="135"/>
      <c r="I26" s="141"/>
      <c r="J26" s="25"/>
      <c r="K26" s="145"/>
      <c r="L26" s="28"/>
      <c r="M26" s="395"/>
      <c r="N26" s="158" t="str">
        <f t="shared" si="33"/>
        <v/>
      </c>
      <c r="O26" s="27"/>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5" x14ac:dyDescent="0.45">
      <c r="A27" s="221"/>
      <c r="B27" s="222"/>
      <c r="C27" s="213">
        <v>16</v>
      </c>
      <c r="D27" s="207"/>
      <c r="E27" s="18"/>
      <c r="F27" s="17"/>
      <c r="G27" s="131"/>
      <c r="H27" s="136"/>
      <c r="I27" s="140"/>
      <c r="J27" s="78"/>
      <c r="K27" s="144"/>
      <c r="L27" s="119"/>
      <c r="M27" s="394"/>
      <c r="N27" s="158" t="str">
        <f t="shared" si="33"/>
        <v/>
      </c>
      <c r="O27" s="27"/>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4"/>
        <v>0</v>
      </c>
      <c r="AF27" s="337"/>
      <c r="AG27" s="338"/>
      <c r="AH27" s="336"/>
      <c r="AI27" s="161">
        <f t="shared" si="20"/>
        <v>0</v>
      </c>
      <c r="AJ27" s="162">
        <f t="shared" si="21"/>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5" x14ac:dyDescent="0.45">
      <c r="A28" s="221"/>
      <c r="B28" s="222"/>
      <c r="C28" s="214">
        <v>17</v>
      </c>
      <c r="D28" s="205"/>
      <c r="E28" s="16"/>
      <c r="F28" s="17"/>
      <c r="G28" s="131"/>
      <c r="H28" s="133"/>
      <c r="I28" s="140"/>
      <c r="J28" s="78"/>
      <c r="K28" s="144"/>
      <c r="L28" s="119"/>
      <c r="M28" s="394"/>
      <c r="N28" s="158" t="str">
        <f t="shared" si="33"/>
        <v/>
      </c>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5" x14ac:dyDescent="0.45">
      <c r="A29" s="221"/>
      <c r="B29" s="222"/>
      <c r="C29" s="214">
        <v>18</v>
      </c>
      <c r="D29" s="205"/>
      <c r="E29" s="16"/>
      <c r="F29" s="17"/>
      <c r="G29" s="134"/>
      <c r="H29" s="135"/>
      <c r="I29" s="141"/>
      <c r="J29" s="25"/>
      <c r="K29" s="145"/>
      <c r="L29" s="28"/>
      <c r="M29" s="395"/>
      <c r="N29" s="158" t="str">
        <f t="shared" si="33"/>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5" x14ac:dyDescent="0.45">
      <c r="A30" s="221"/>
      <c r="B30" s="222"/>
      <c r="C30" s="213">
        <v>19</v>
      </c>
      <c r="D30" s="205"/>
      <c r="E30" s="16"/>
      <c r="F30" s="17"/>
      <c r="G30" s="134"/>
      <c r="H30" s="135"/>
      <c r="I30" s="141"/>
      <c r="J30" s="25"/>
      <c r="K30" s="145"/>
      <c r="L30" s="28"/>
      <c r="M30" s="395"/>
      <c r="N30" s="158" t="str">
        <f t="shared" si="33"/>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5" x14ac:dyDescent="0.45">
      <c r="A31" s="221"/>
      <c r="B31" s="222"/>
      <c r="C31" s="214">
        <v>20</v>
      </c>
      <c r="D31" s="207"/>
      <c r="E31" s="18"/>
      <c r="F31" s="17"/>
      <c r="G31" s="131"/>
      <c r="H31" s="133"/>
      <c r="I31" s="140"/>
      <c r="J31" s="78"/>
      <c r="K31" s="144"/>
      <c r="L31" s="119"/>
      <c r="M31" s="394"/>
      <c r="N31" s="158" t="str">
        <f t="shared" si="33"/>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4"/>
        <v>0</v>
      </c>
      <c r="AF31" s="339"/>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5" x14ac:dyDescent="0.45">
      <c r="A32" s="221"/>
      <c r="B32" s="222"/>
      <c r="C32" s="213">
        <v>21</v>
      </c>
      <c r="D32" s="205"/>
      <c r="E32" s="16"/>
      <c r="F32" s="17"/>
      <c r="G32" s="134"/>
      <c r="H32" s="135"/>
      <c r="I32" s="141"/>
      <c r="J32" s="25"/>
      <c r="K32" s="145"/>
      <c r="L32" s="28"/>
      <c r="M32" s="395"/>
      <c r="N32" s="158" t="str">
        <f t="shared" si="33"/>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5" x14ac:dyDescent="0.45">
      <c r="A33" s="221"/>
      <c r="B33" s="222"/>
      <c r="C33" s="214">
        <v>22</v>
      </c>
      <c r="D33" s="205"/>
      <c r="E33" s="16"/>
      <c r="F33" s="17"/>
      <c r="G33" s="134"/>
      <c r="H33" s="135"/>
      <c r="I33" s="141"/>
      <c r="J33" s="25"/>
      <c r="K33" s="145"/>
      <c r="L33" s="28"/>
      <c r="M33" s="395"/>
      <c r="N33" s="158" t="str">
        <f t="shared" si="33"/>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5" x14ac:dyDescent="0.45">
      <c r="A34" s="221"/>
      <c r="B34" s="222"/>
      <c r="C34" s="214">
        <v>23</v>
      </c>
      <c r="D34" s="205"/>
      <c r="E34" s="16"/>
      <c r="F34" s="17"/>
      <c r="G34" s="131"/>
      <c r="H34" s="136"/>
      <c r="I34" s="140"/>
      <c r="J34" s="78"/>
      <c r="K34" s="144"/>
      <c r="L34" s="119"/>
      <c r="M34" s="394"/>
      <c r="N34" s="158" t="str">
        <f t="shared" si="33"/>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5" x14ac:dyDescent="0.45">
      <c r="A35" s="221"/>
      <c r="B35" s="222"/>
      <c r="C35" s="213">
        <v>24</v>
      </c>
      <c r="D35" s="207"/>
      <c r="E35" s="18"/>
      <c r="F35" s="17"/>
      <c r="G35" s="131"/>
      <c r="H35" s="133"/>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5" x14ac:dyDescent="0.45">
      <c r="A36" s="221"/>
      <c r="B36" s="222"/>
      <c r="C36" s="214">
        <v>25</v>
      </c>
      <c r="D36" s="205"/>
      <c r="E36" s="16"/>
      <c r="F36" s="17"/>
      <c r="G36" s="134"/>
      <c r="H36" s="135"/>
      <c r="I36" s="141"/>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45">
      <c r="A37" s="221"/>
      <c r="B37" s="222"/>
      <c r="C37" s="213">
        <v>26</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5" x14ac:dyDescent="0.45">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5" x14ac:dyDescent="0.45">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5" x14ac:dyDescent="0.45">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5" x14ac:dyDescent="0.45">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5" x14ac:dyDescent="0.45">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5" x14ac:dyDescent="0.45">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5" x14ac:dyDescent="0.45">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5" x14ac:dyDescent="0.45">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5" x14ac:dyDescent="0.45">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5" x14ac:dyDescent="0.45">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5" x14ac:dyDescent="0.45">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5" x14ac:dyDescent="0.45">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45">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5" x14ac:dyDescent="0.45">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5" x14ac:dyDescent="0.45">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45">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5" x14ac:dyDescent="0.45">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5" x14ac:dyDescent="0.45">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5" x14ac:dyDescent="0.45">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5" x14ac:dyDescent="0.45">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5" x14ac:dyDescent="0.45">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5" x14ac:dyDescent="0.45">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5" x14ac:dyDescent="0.45">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5" x14ac:dyDescent="0.45">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70"/>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5" x14ac:dyDescent="0.45">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5" x14ac:dyDescent="0.45">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5" x14ac:dyDescent="0.45">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5" x14ac:dyDescent="0.45">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5" x14ac:dyDescent="0.45">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5" x14ac:dyDescent="0.45">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5" x14ac:dyDescent="0.45">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5" x14ac:dyDescent="0.45">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5" x14ac:dyDescent="0.45">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5" x14ac:dyDescent="0.45">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5" x14ac:dyDescent="0.45">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5" x14ac:dyDescent="0.45">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5" x14ac:dyDescent="0.45">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5" x14ac:dyDescent="0.45">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5" x14ac:dyDescent="0.45">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5" x14ac:dyDescent="0.45">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5" x14ac:dyDescent="0.45">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5" x14ac:dyDescent="0.45">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5" x14ac:dyDescent="0.45">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5" x14ac:dyDescent="0.45">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5" x14ac:dyDescent="0.45">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5" x14ac:dyDescent="0.45">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5" x14ac:dyDescent="0.45">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5" x14ac:dyDescent="0.45">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5" x14ac:dyDescent="0.45">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5" x14ac:dyDescent="0.45">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5" x14ac:dyDescent="0.45">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5" x14ac:dyDescent="0.45">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5" x14ac:dyDescent="0.45">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5" x14ac:dyDescent="0.45">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5" x14ac:dyDescent="0.45">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5" x14ac:dyDescent="0.45">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5" x14ac:dyDescent="0.45">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5" x14ac:dyDescent="0.45">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5" x14ac:dyDescent="0.45">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5" x14ac:dyDescent="0.45">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5" x14ac:dyDescent="0.45">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5" x14ac:dyDescent="0.45">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5" x14ac:dyDescent="0.45">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5" x14ac:dyDescent="0.45">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5" x14ac:dyDescent="0.45">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5" x14ac:dyDescent="0.45">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5" x14ac:dyDescent="0.45">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c r="CD104" s="37" t="s">
        <v>3451</v>
      </c>
    </row>
    <row r="105" spans="1:82" ht="18.5" x14ac:dyDescent="0.45">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5" x14ac:dyDescent="0.45">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M106" s="59" t="s">
        <v>3450</v>
      </c>
      <c r="BP106" s="57" t="s">
        <v>1153</v>
      </c>
      <c r="BQ106" s="57" t="s">
        <v>1154</v>
      </c>
      <c r="BT106" s="57"/>
      <c r="BV106" s="57" t="s">
        <v>1155</v>
      </c>
      <c r="BW106" s="57" t="s">
        <v>1156</v>
      </c>
      <c r="BX106" s="57" t="s">
        <v>1157</v>
      </c>
      <c r="BY106" s="57" t="s">
        <v>1158</v>
      </c>
      <c r="CA106" s="57" t="s">
        <v>994</v>
      </c>
      <c r="CC106" s="57" t="s">
        <v>1159</v>
      </c>
    </row>
    <row r="107" spans="1:82" ht="18.5" x14ac:dyDescent="0.45">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5" x14ac:dyDescent="0.45">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5" x14ac:dyDescent="0.45">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c r="BK109" s="57" t="s">
        <v>2946</v>
      </c>
      <c r="BP109" s="57" t="s">
        <v>1177</v>
      </c>
      <c r="BQ109" s="57" t="s">
        <v>1178</v>
      </c>
      <c r="BT109" s="57"/>
      <c r="BV109" s="57" t="s">
        <v>1179</v>
      </c>
      <c r="BW109" s="57" t="s">
        <v>1180</v>
      </c>
      <c r="BX109" s="57" t="s">
        <v>1181</v>
      </c>
      <c r="BY109" s="57" t="s">
        <v>783</v>
      </c>
      <c r="CA109" s="57" t="s">
        <v>1182</v>
      </c>
      <c r="CC109" s="57" t="s">
        <v>1183</v>
      </c>
    </row>
    <row r="110" spans="1:82" ht="18.5" x14ac:dyDescent="0.45">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5" x14ac:dyDescent="0.45">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5" x14ac:dyDescent="0.45">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5" x14ac:dyDescent="0.45">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5" x14ac:dyDescent="0.45">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5" x14ac:dyDescent="0.45">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5" x14ac:dyDescent="0.45">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5" x14ac:dyDescent="0.45">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5" x14ac:dyDescent="0.45">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5" x14ac:dyDescent="0.45">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5" x14ac:dyDescent="0.45">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5" x14ac:dyDescent="0.45">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5" x14ac:dyDescent="0.45">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5" x14ac:dyDescent="0.45">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5" x14ac:dyDescent="0.45">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5" x14ac:dyDescent="0.45">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5" x14ac:dyDescent="0.45">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5" x14ac:dyDescent="0.45">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5" x14ac:dyDescent="0.45">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5" x14ac:dyDescent="0.45">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5" x14ac:dyDescent="0.45">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5" x14ac:dyDescent="0.45">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5" x14ac:dyDescent="0.45">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5" x14ac:dyDescent="0.45">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5" x14ac:dyDescent="0.45">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5" x14ac:dyDescent="0.45">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5" x14ac:dyDescent="0.45">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5" x14ac:dyDescent="0.45">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5" x14ac:dyDescent="0.45">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5" x14ac:dyDescent="0.45">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5" x14ac:dyDescent="0.45">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5" x14ac:dyDescent="0.45">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5" x14ac:dyDescent="0.45">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5" x14ac:dyDescent="0.45">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5" x14ac:dyDescent="0.45">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5" x14ac:dyDescent="0.45">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5" x14ac:dyDescent="0.45">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5" x14ac:dyDescent="0.45">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5" x14ac:dyDescent="0.45">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5" x14ac:dyDescent="0.45">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5" x14ac:dyDescent="0.45">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5" x14ac:dyDescent="0.45">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5" x14ac:dyDescent="0.45">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5" x14ac:dyDescent="0.45">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5" x14ac:dyDescent="0.45">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5" x14ac:dyDescent="0.45">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5" x14ac:dyDescent="0.45">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5" x14ac:dyDescent="0.45">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5" x14ac:dyDescent="0.45">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5" x14ac:dyDescent="0.45">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5" x14ac:dyDescent="0.45">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5" x14ac:dyDescent="0.45">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5" x14ac:dyDescent="0.45">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5" x14ac:dyDescent="0.45">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5" x14ac:dyDescent="0.45">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5" x14ac:dyDescent="0.45">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5" x14ac:dyDescent="0.45">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5" x14ac:dyDescent="0.45">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5" x14ac:dyDescent="0.45">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5" x14ac:dyDescent="0.45">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c r="BQ169" s="57" t="s">
        <v>1537</v>
      </c>
      <c r="BV169" s="57" t="s">
        <v>1538</v>
      </c>
      <c r="BW169" s="57"/>
      <c r="BX169" s="57" t="s">
        <v>1539</v>
      </c>
      <c r="BY169" s="57" t="s">
        <v>1540</v>
      </c>
      <c r="CA169" s="57" t="s">
        <v>1541</v>
      </c>
      <c r="CC169" s="57" t="s">
        <v>1542</v>
      </c>
    </row>
    <row r="170" spans="1:140" ht="18.5" x14ac:dyDescent="0.45">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5" x14ac:dyDescent="0.45">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5" x14ac:dyDescent="0.45">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5" x14ac:dyDescent="0.45">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5" x14ac:dyDescent="0.45">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5" x14ac:dyDescent="0.45">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5" x14ac:dyDescent="0.45">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5" x14ac:dyDescent="0.45">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5" x14ac:dyDescent="0.45">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5" x14ac:dyDescent="0.45">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5" x14ac:dyDescent="0.45">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5" x14ac:dyDescent="0.45">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5" x14ac:dyDescent="0.45">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5" x14ac:dyDescent="0.45">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5" x14ac:dyDescent="0.45">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5" x14ac:dyDescent="0.45">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5" x14ac:dyDescent="0.45">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5" x14ac:dyDescent="0.45">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5" x14ac:dyDescent="0.45">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5" x14ac:dyDescent="0.45">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5" x14ac:dyDescent="0.45">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5" x14ac:dyDescent="0.45">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J191" s="59" t="s">
        <v>3449</v>
      </c>
      <c r="BQ191" s="57" t="s">
        <v>1656</v>
      </c>
      <c r="BV191" s="57" t="s">
        <v>1657</v>
      </c>
      <c r="BW191" s="57"/>
      <c r="BX191" s="57" t="s">
        <v>1658</v>
      </c>
      <c r="BY191" s="57" t="s">
        <v>1659</v>
      </c>
      <c r="CA191" s="57" t="s">
        <v>1507</v>
      </c>
      <c r="CC191" s="57" t="s">
        <v>1660</v>
      </c>
    </row>
    <row r="192" spans="1:81" ht="18.5" x14ac:dyDescent="0.45">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5" x14ac:dyDescent="0.45">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J193" s="57" t="s">
        <v>3452</v>
      </c>
      <c r="BQ193" s="57" t="s">
        <v>1667</v>
      </c>
      <c r="BV193" s="57" t="s">
        <v>1668</v>
      </c>
      <c r="BW193" s="57"/>
      <c r="BX193" s="57" t="s">
        <v>1669</v>
      </c>
      <c r="BY193" s="57" t="s">
        <v>1670</v>
      </c>
      <c r="CA193" s="57" t="s">
        <v>1511</v>
      </c>
      <c r="CC193" s="57" t="s">
        <v>1671</v>
      </c>
    </row>
    <row r="194" spans="1:81" ht="18.5" x14ac:dyDescent="0.45">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J194" s="71" t="s">
        <v>3453</v>
      </c>
      <c r="BQ194" s="57" t="s">
        <v>1661</v>
      </c>
      <c r="BV194" s="57" t="s">
        <v>1672</v>
      </c>
      <c r="BW194" s="57"/>
      <c r="BX194" s="57" t="s">
        <v>1673</v>
      </c>
      <c r="BY194" s="57" t="s">
        <v>1674</v>
      </c>
      <c r="CA194" s="57" t="s">
        <v>1675</v>
      </c>
      <c r="CC194" s="57" t="s">
        <v>1676</v>
      </c>
    </row>
    <row r="195" spans="1:81" ht="18.5" x14ac:dyDescent="0.45">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J195" s="71" t="s">
        <v>3454</v>
      </c>
      <c r="BQ195" s="57" t="s">
        <v>1677</v>
      </c>
      <c r="BV195" s="57" t="s">
        <v>1678</v>
      </c>
      <c r="BW195" s="57"/>
      <c r="BX195" s="57" t="s">
        <v>1679</v>
      </c>
      <c r="BY195" s="57" t="s">
        <v>1680</v>
      </c>
      <c r="CA195" s="57" t="s">
        <v>1681</v>
      </c>
      <c r="CC195" s="57" t="s">
        <v>1682</v>
      </c>
    </row>
    <row r="196" spans="1:81" ht="18.5" x14ac:dyDescent="0.45">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J196" s="59" t="s">
        <v>3455</v>
      </c>
      <c r="BQ196" s="57" t="s">
        <v>1683</v>
      </c>
      <c r="BV196" s="57" t="s">
        <v>1684</v>
      </c>
      <c r="BW196" s="57"/>
      <c r="BX196" s="57" t="s">
        <v>1685</v>
      </c>
      <c r="BY196" s="57" t="s">
        <v>1686</v>
      </c>
      <c r="CA196" s="57" t="s">
        <v>1687</v>
      </c>
      <c r="CC196" s="57" t="s">
        <v>1688</v>
      </c>
    </row>
    <row r="197" spans="1:81" ht="18.5" x14ac:dyDescent="0.45">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J197" s="59" t="s">
        <v>3456</v>
      </c>
      <c r="BQ197" s="57" t="s">
        <v>1689</v>
      </c>
      <c r="BV197" s="57" t="s">
        <v>1690</v>
      </c>
      <c r="BW197" s="57"/>
      <c r="BX197" s="57" t="s">
        <v>358</v>
      </c>
      <c r="BY197" s="57" t="s">
        <v>1691</v>
      </c>
      <c r="CA197" s="57" t="s">
        <v>1692</v>
      </c>
      <c r="CC197" s="57" t="s">
        <v>1693</v>
      </c>
    </row>
    <row r="198" spans="1:81" ht="18.5" x14ac:dyDescent="0.45">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J198" s="59" t="s">
        <v>3457</v>
      </c>
      <c r="BQ198" s="57" t="s">
        <v>1694</v>
      </c>
      <c r="BV198" s="57" t="s">
        <v>1695</v>
      </c>
      <c r="BW198" s="57"/>
      <c r="BX198" s="57" t="s">
        <v>1696</v>
      </c>
      <c r="BY198" s="57" t="s">
        <v>1680</v>
      </c>
      <c r="CA198" s="57" t="s">
        <v>1697</v>
      </c>
      <c r="CC198" s="57" t="s">
        <v>1698</v>
      </c>
    </row>
    <row r="199" spans="1:81" ht="18.5" x14ac:dyDescent="0.45">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J199" s="59" t="s">
        <v>3458</v>
      </c>
      <c r="BQ199" s="57" t="s">
        <v>1699</v>
      </c>
      <c r="BV199" s="57" t="s">
        <v>1700</v>
      </c>
      <c r="BW199" s="57"/>
      <c r="BX199" s="57" t="s">
        <v>1701</v>
      </c>
      <c r="BY199" s="57" t="s">
        <v>1686</v>
      </c>
      <c r="CA199" s="57" t="s">
        <v>1702</v>
      </c>
      <c r="CC199" s="57" t="s">
        <v>1703</v>
      </c>
    </row>
    <row r="200" spans="1:81" ht="18.5" x14ac:dyDescent="0.45">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J200" s="59" t="s">
        <v>3459</v>
      </c>
      <c r="BQ200" s="57" t="s">
        <v>1704</v>
      </c>
      <c r="BV200" s="57" t="s">
        <v>1705</v>
      </c>
      <c r="BW200" s="57"/>
      <c r="BX200" s="57" t="s">
        <v>1706</v>
      </c>
      <c r="BY200" s="57" t="s">
        <v>1707</v>
      </c>
      <c r="CA200" s="57" t="s">
        <v>1708</v>
      </c>
      <c r="CC200" s="57" t="s">
        <v>1709</v>
      </c>
    </row>
    <row r="201" spans="1:81" ht="18.5" x14ac:dyDescent="0.45">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J201" s="59" t="s">
        <v>3460</v>
      </c>
      <c r="BQ201" s="57" t="s">
        <v>1710</v>
      </c>
      <c r="BV201" s="57" t="s">
        <v>1711</v>
      </c>
      <c r="BW201" s="57"/>
      <c r="BX201" s="57" t="s">
        <v>1712</v>
      </c>
      <c r="BY201" s="57" t="s">
        <v>1713</v>
      </c>
      <c r="CA201" s="57" t="s">
        <v>1714</v>
      </c>
      <c r="CC201" s="57" t="s">
        <v>1715</v>
      </c>
    </row>
    <row r="202" spans="1:81" ht="18.5" x14ac:dyDescent="0.45">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J202" s="59" t="s">
        <v>3461</v>
      </c>
      <c r="BQ202" s="57" t="s">
        <v>1716</v>
      </c>
      <c r="BV202" s="57" t="s">
        <v>1717</v>
      </c>
      <c r="BW202" s="57"/>
      <c r="BX202" s="57" t="s">
        <v>1718</v>
      </c>
      <c r="BY202" s="57" t="s">
        <v>1719</v>
      </c>
      <c r="CA202" s="57" t="s">
        <v>1720</v>
      </c>
      <c r="CC202" s="57" t="s">
        <v>1721</v>
      </c>
    </row>
    <row r="203" spans="1:81" ht="18.5" x14ac:dyDescent="0.45">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J203" s="59" t="s">
        <v>3462</v>
      </c>
      <c r="BQ203" s="57" t="s">
        <v>1421</v>
      </c>
      <c r="BV203" s="57" t="s">
        <v>1722</v>
      </c>
      <c r="BW203" s="57"/>
      <c r="BX203" s="57" t="s">
        <v>1723</v>
      </c>
      <c r="BY203" s="57" t="s">
        <v>1724</v>
      </c>
      <c r="CA203" s="57" t="s">
        <v>1725</v>
      </c>
      <c r="CC203" s="57" t="s">
        <v>1726</v>
      </c>
    </row>
    <row r="204" spans="1:81" ht="18.5" x14ac:dyDescent="0.45">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J204" s="59" t="s">
        <v>3463</v>
      </c>
      <c r="BQ204" s="57" t="s">
        <v>1633</v>
      </c>
      <c r="BV204" s="57" t="s">
        <v>1727</v>
      </c>
      <c r="BW204" s="57"/>
      <c r="BX204" s="57" t="s">
        <v>1728</v>
      </c>
      <c r="BY204" s="57" t="s">
        <v>1729</v>
      </c>
      <c r="CA204" s="57" t="s">
        <v>1730</v>
      </c>
      <c r="CC204" s="57" t="s">
        <v>1731</v>
      </c>
    </row>
    <row r="205" spans="1:81" ht="18.5" x14ac:dyDescent="0.45">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J205" s="59" t="s">
        <v>3464</v>
      </c>
      <c r="BQ205" s="57" t="s">
        <v>1364</v>
      </c>
      <c r="BV205" s="57" t="s">
        <v>1732</v>
      </c>
      <c r="BW205" s="57"/>
      <c r="BX205" s="57" t="s">
        <v>1733</v>
      </c>
      <c r="BY205" s="57" t="s">
        <v>1734</v>
      </c>
      <c r="CA205" s="57" t="s">
        <v>1735</v>
      </c>
      <c r="CC205" s="57" t="s">
        <v>1736</v>
      </c>
    </row>
    <row r="206" spans="1:81" ht="18.5" x14ac:dyDescent="0.45">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J206" s="59" t="s">
        <v>3465</v>
      </c>
      <c r="BQ206" s="57" t="s">
        <v>636</v>
      </c>
      <c r="BV206" s="57" t="s">
        <v>1737</v>
      </c>
      <c r="BW206" s="57"/>
      <c r="BX206" s="57" t="s">
        <v>1738</v>
      </c>
      <c r="BY206" s="57" t="s">
        <v>1739</v>
      </c>
      <c r="CA206" s="57" t="s">
        <v>1740</v>
      </c>
      <c r="CC206" s="57" t="s">
        <v>1741</v>
      </c>
    </row>
    <row r="207" spans="1:81" ht="18.5" x14ac:dyDescent="0.45">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5" x14ac:dyDescent="0.45">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5" x14ac:dyDescent="0.45">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5" x14ac:dyDescent="0.45">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5" x14ac:dyDescent="0.45">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5" x14ac:dyDescent="0.45">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5" x14ac:dyDescent="0.45">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5" x14ac:dyDescent="0.45">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5" x14ac:dyDescent="0.45">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5" x14ac:dyDescent="0.45">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5" x14ac:dyDescent="0.45">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5" x14ac:dyDescent="0.45">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5" x14ac:dyDescent="0.45">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5" x14ac:dyDescent="0.45">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5" x14ac:dyDescent="0.45">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5" x14ac:dyDescent="0.45">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5" x14ac:dyDescent="0.45">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5" x14ac:dyDescent="0.45">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5" x14ac:dyDescent="0.45">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5" x14ac:dyDescent="0.45">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5" x14ac:dyDescent="0.45">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5" x14ac:dyDescent="0.45">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5" x14ac:dyDescent="0.45">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5" x14ac:dyDescent="0.45">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5" x14ac:dyDescent="0.45">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5" x14ac:dyDescent="0.45">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5" x14ac:dyDescent="0.45">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5" x14ac:dyDescent="0.45">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5" x14ac:dyDescent="0.45">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5" x14ac:dyDescent="0.45">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5" x14ac:dyDescent="0.45">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5" x14ac:dyDescent="0.45">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5" x14ac:dyDescent="0.45">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5" x14ac:dyDescent="0.45">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5" x14ac:dyDescent="0.45">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5" x14ac:dyDescent="0.45">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5" x14ac:dyDescent="0.45">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5" x14ac:dyDescent="0.45">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5" x14ac:dyDescent="0.45">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5" x14ac:dyDescent="0.45">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5" x14ac:dyDescent="0.45">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5" x14ac:dyDescent="0.45">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5" x14ac:dyDescent="0.45">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5" x14ac:dyDescent="0.45">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5" x14ac:dyDescent="0.45">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5" x14ac:dyDescent="0.45">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5" x14ac:dyDescent="0.45">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5" x14ac:dyDescent="0.45">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5" x14ac:dyDescent="0.45">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5" x14ac:dyDescent="0.45">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5" x14ac:dyDescent="0.45">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5" x14ac:dyDescent="0.45">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5" x14ac:dyDescent="0.45">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5" x14ac:dyDescent="0.45">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5" x14ac:dyDescent="0.45">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5" x14ac:dyDescent="0.45">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5" x14ac:dyDescent="0.45">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5" x14ac:dyDescent="0.45">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5" x14ac:dyDescent="0.45">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5" x14ac:dyDescent="0.45">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5" x14ac:dyDescent="0.45">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5" x14ac:dyDescent="0.45">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5" x14ac:dyDescent="0.45">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5" x14ac:dyDescent="0.45">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5" x14ac:dyDescent="0.45">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5" x14ac:dyDescent="0.45">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5" x14ac:dyDescent="0.45">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5" x14ac:dyDescent="0.45">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5" x14ac:dyDescent="0.45">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5" x14ac:dyDescent="0.45">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5" x14ac:dyDescent="0.45">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5" x14ac:dyDescent="0.45">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5" x14ac:dyDescent="0.45">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5" x14ac:dyDescent="0.45">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5" x14ac:dyDescent="0.45">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5" x14ac:dyDescent="0.45">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5" x14ac:dyDescent="0.45">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5" x14ac:dyDescent="0.45">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5" x14ac:dyDescent="0.45">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5" x14ac:dyDescent="0.45">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5" x14ac:dyDescent="0.45">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5" x14ac:dyDescent="0.45">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5" x14ac:dyDescent="0.45">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5" x14ac:dyDescent="0.45">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5" x14ac:dyDescent="0.45">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5" x14ac:dyDescent="0.45">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5" x14ac:dyDescent="0.45">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5" x14ac:dyDescent="0.45">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5" x14ac:dyDescent="0.45">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5" x14ac:dyDescent="0.45">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5" x14ac:dyDescent="0.45">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5" x14ac:dyDescent="0.45">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5" x14ac:dyDescent="0.45">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5" x14ac:dyDescent="0.45">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5" x14ac:dyDescent="0.45">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5" x14ac:dyDescent="0.45">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5" x14ac:dyDescent="0.45">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5" x14ac:dyDescent="0.45">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5" x14ac:dyDescent="0.45">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5" x14ac:dyDescent="0.45">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5" x14ac:dyDescent="0.45">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5" x14ac:dyDescent="0.45">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5" x14ac:dyDescent="0.45">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5" x14ac:dyDescent="0.45">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5" x14ac:dyDescent="0.45">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5" x14ac:dyDescent="0.45">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5" x14ac:dyDescent="0.45">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5" x14ac:dyDescent="0.45">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5" x14ac:dyDescent="0.45">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5" x14ac:dyDescent="0.45">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5" x14ac:dyDescent="0.45">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5" x14ac:dyDescent="0.45">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5" x14ac:dyDescent="0.45">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5" x14ac:dyDescent="0.45">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5" x14ac:dyDescent="0.45">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5" x14ac:dyDescent="0.45">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5" x14ac:dyDescent="0.45">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5" x14ac:dyDescent="0.45">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5" x14ac:dyDescent="0.45">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5" x14ac:dyDescent="0.45">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5" x14ac:dyDescent="0.45">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5" x14ac:dyDescent="0.45">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5" x14ac:dyDescent="0.45">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5" x14ac:dyDescent="0.45">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5" x14ac:dyDescent="0.45">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5" x14ac:dyDescent="0.45">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5" x14ac:dyDescent="0.45">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5" x14ac:dyDescent="0.45">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5" x14ac:dyDescent="0.45">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5" x14ac:dyDescent="0.45">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5" x14ac:dyDescent="0.45">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5" x14ac:dyDescent="0.45">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5" x14ac:dyDescent="0.45">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5" x14ac:dyDescent="0.45">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5" x14ac:dyDescent="0.45">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5" x14ac:dyDescent="0.45">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5" x14ac:dyDescent="0.45">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5" x14ac:dyDescent="0.45">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5" x14ac:dyDescent="0.45">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5" x14ac:dyDescent="0.45">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5" x14ac:dyDescent="0.45">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5" x14ac:dyDescent="0.45">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5" x14ac:dyDescent="0.45">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5" x14ac:dyDescent="0.45">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5" x14ac:dyDescent="0.45">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5" x14ac:dyDescent="0.45">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5" x14ac:dyDescent="0.45">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5" x14ac:dyDescent="0.45">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5" x14ac:dyDescent="0.45">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5" x14ac:dyDescent="0.45">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5" x14ac:dyDescent="0.45">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5" x14ac:dyDescent="0.45">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5" x14ac:dyDescent="0.45">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5" x14ac:dyDescent="0.45">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5" x14ac:dyDescent="0.45">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5" x14ac:dyDescent="0.45">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5" x14ac:dyDescent="0.45">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5" x14ac:dyDescent="0.45">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5" x14ac:dyDescent="0.45">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5" x14ac:dyDescent="0.45">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5" x14ac:dyDescent="0.45">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5" x14ac:dyDescent="0.45">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5" x14ac:dyDescent="0.45">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5" x14ac:dyDescent="0.45">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5" x14ac:dyDescent="0.45">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5" x14ac:dyDescent="0.45">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5" x14ac:dyDescent="0.45">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5" x14ac:dyDescent="0.45">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5" x14ac:dyDescent="0.45">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5" x14ac:dyDescent="0.45">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5" x14ac:dyDescent="0.45">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5" x14ac:dyDescent="0.45">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5" x14ac:dyDescent="0.45">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5" x14ac:dyDescent="0.45">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5" x14ac:dyDescent="0.45">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5" x14ac:dyDescent="0.45">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5" x14ac:dyDescent="0.45">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5" x14ac:dyDescent="0.45">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5" x14ac:dyDescent="0.45">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5" x14ac:dyDescent="0.45">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5" x14ac:dyDescent="0.45">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5" x14ac:dyDescent="0.45">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5" x14ac:dyDescent="0.45">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5" x14ac:dyDescent="0.45">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5" x14ac:dyDescent="0.45">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5" x14ac:dyDescent="0.45">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5" x14ac:dyDescent="0.45">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5" x14ac:dyDescent="0.45">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5" x14ac:dyDescent="0.45">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5" x14ac:dyDescent="0.45">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5" x14ac:dyDescent="0.45">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5" x14ac:dyDescent="0.45">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5" x14ac:dyDescent="0.45">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5" x14ac:dyDescent="0.45">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5" x14ac:dyDescent="0.45">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5" x14ac:dyDescent="0.45">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5" x14ac:dyDescent="0.45">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5" x14ac:dyDescent="0.45">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5" x14ac:dyDescent="0.45">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5" x14ac:dyDescent="0.45">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5" x14ac:dyDescent="0.45">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5" x14ac:dyDescent="0.45">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5" x14ac:dyDescent="0.45">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5" x14ac:dyDescent="0.45">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5" x14ac:dyDescent="0.45">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5" x14ac:dyDescent="0.45">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5" x14ac:dyDescent="0.45">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5" x14ac:dyDescent="0.45">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5" x14ac:dyDescent="0.45">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5" x14ac:dyDescent="0.45">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5" x14ac:dyDescent="0.45">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5" x14ac:dyDescent="0.45">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5" x14ac:dyDescent="0.45">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5" x14ac:dyDescent="0.45">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5" x14ac:dyDescent="0.45">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5" x14ac:dyDescent="0.45">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5" x14ac:dyDescent="0.45">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5" x14ac:dyDescent="0.45">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5" x14ac:dyDescent="0.45">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5" x14ac:dyDescent="0.45">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5" x14ac:dyDescent="0.45">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5" x14ac:dyDescent="0.45">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5" x14ac:dyDescent="0.45">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5" x14ac:dyDescent="0.45">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5" x14ac:dyDescent="0.45">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5" x14ac:dyDescent="0.45">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5" x14ac:dyDescent="0.45">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5" x14ac:dyDescent="0.45">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5" x14ac:dyDescent="0.45">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5" x14ac:dyDescent="0.45">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5" x14ac:dyDescent="0.45">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5" x14ac:dyDescent="0.45">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5" x14ac:dyDescent="0.45">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5" x14ac:dyDescent="0.45">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5" x14ac:dyDescent="0.45">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5" x14ac:dyDescent="0.45">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5" x14ac:dyDescent="0.45">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5" x14ac:dyDescent="0.45">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5" x14ac:dyDescent="0.45">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5" x14ac:dyDescent="0.45">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5" x14ac:dyDescent="0.45">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5" x14ac:dyDescent="0.45">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5" x14ac:dyDescent="0.45">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5" x14ac:dyDescent="0.45">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5" x14ac:dyDescent="0.45">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5" x14ac:dyDescent="0.45">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5" x14ac:dyDescent="0.45">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5" x14ac:dyDescent="0.45">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5" x14ac:dyDescent="0.45">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5" x14ac:dyDescent="0.45">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5" x14ac:dyDescent="0.45">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5" x14ac:dyDescent="0.45">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5" x14ac:dyDescent="0.45">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5" x14ac:dyDescent="0.45">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5" x14ac:dyDescent="0.45">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5" x14ac:dyDescent="0.45">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5" x14ac:dyDescent="0.45">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5" x14ac:dyDescent="0.45">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5" x14ac:dyDescent="0.45">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5" x14ac:dyDescent="0.45">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5" x14ac:dyDescent="0.45">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5" x14ac:dyDescent="0.45">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5" x14ac:dyDescent="0.45">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5" x14ac:dyDescent="0.45">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5" x14ac:dyDescent="0.45">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5" x14ac:dyDescent="0.45">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5" x14ac:dyDescent="0.45">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5" x14ac:dyDescent="0.45">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5" x14ac:dyDescent="0.45">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5" x14ac:dyDescent="0.45">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5" x14ac:dyDescent="0.45">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5" x14ac:dyDescent="0.45">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5" x14ac:dyDescent="0.45">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5" x14ac:dyDescent="0.45">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5" x14ac:dyDescent="0.45">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5" x14ac:dyDescent="0.45">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5" x14ac:dyDescent="0.45">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5" x14ac:dyDescent="0.45">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5" x14ac:dyDescent="0.45">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5" x14ac:dyDescent="0.45">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5" x14ac:dyDescent="0.45">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5" x14ac:dyDescent="0.45">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5" x14ac:dyDescent="0.45">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5" x14ac:dyDescent="0.45">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5" x14ac:dyDescent="0.45">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5" x14ac:dyDescent="0.45">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5" x14ac:dyDescent="0.45">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5" x14ac:dyDescent="0.45">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5" x14ac:dyDescent="0.45">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5" x14ac:dyDescent="0.45">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5" x14ac:dyDescent="0.45">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5" x14ac:dyDescent="0.45">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5" x14ac:dyDescent="0.45">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5" x14ac:dyDescent="0.45">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5" x14ac:dyDescent="0.45">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5" x14ac:dyDescent="0.45">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5" x14ac:dyDescent="0.45">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5" x14ac:dyDescent="0.45">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5" x14ac:dyDescent="0.45">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5" x14ac:dyDescent="0.45">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5" x14ac:dyDescent="0.45">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5" x14ac:dyDescent="0.45">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5" x14ac:dyDescent="0.45">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5" x14ac:dyDescent="0.45">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5" x14ac:dyDescent="0.45">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5" x14ac:dyDescent="0.45">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5" x14ac:dyDescent="0.45">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5" x14ac:dyDescent="0.45">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5" x14ac:dyDescent="0.45">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5" x14ac:dyDescent="0.45">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5" x14ac:dyDescent="0.45">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5" x14ac:dyDescent="0.45">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5" x14ac:dyDescent="0.45">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5" x14ac:dyDescent="0.45">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5" x14ac:dyDescent="0.45">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5" x14ac:dyDescent="0.45">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5" x14ac:dyDescent="0.45">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5" x14ac:dyDescent="0.45">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5" x14ac:dyDescent="0.45">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5" x14ac:dyDescent="0.45">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5" x14ac:dyDescent="0.45">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5" x14ac:dyDescent="0.45">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5" x14ac:dyDescent="0.45">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5" x14ac:dyDescent="0.45">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5" x14ac:dyDescent="0.45">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5" x14ac:dyDescent="0.45">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5" x14ac:dyDescent="0.45">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5" x14ac:dyDescent="0.45">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5" x14ac:dyDescent="0.45">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5" x14ac:dyDescent="0.45">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5" x14ac:dyDescent="0.45">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5" x14ac:dyDescent="0.45">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5" x14ac:dyDescent="0.45">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5" x14ac:dyDescent="0.45">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5" x14ac:dyDescent="0.45">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5" x14ac:dyDescent="0.45">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5" x14ac:dyDescent="0.45">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5" x14ac:dyDescent="0.45">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5" x14ac:dyDescent="0.45">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5" x14ac:dyDescent="0.45">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5" x14ac:dyDescent="0.45">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5" x14ac:dyDescent="0.45">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5" x14ac:dyDescent="0.45">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5" x14ac:dyDescent="0.45">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5" x14ac:dyDescent="0.45">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5" x14ac:dyDescent="0.45">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5" x14ac:dyDescent="0.45">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5" x14ac:dyDescent="0.45">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5" x14ac:dyDescent="0.45">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5" x14ac:dyDescent="0.45">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5" x14ac:dyDescent="0.45">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5" x14ac:dyDescent="0.45">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5" x14ac:dyDescent="0.45">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5" x14ac:dyDescent="0.45">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5" x14ac:dyDescent="0.45">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5" x14ac:dyDescent="0.45">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5" x14ac:dyDescent="0.45">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5" x14ac:dyDescent="0.45">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5" x14ac:dyDescent="0.45">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5" x14ac:dyDescent="0.45">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5" x14ac:dyDescent="0.45">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5" x14ac:dyDescent="0.45">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5" x14ac:dyDescent="0.45">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5" x14ac:dyDescent="0.45">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5" x14ac:dyDescent="0.45">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5" x14ac:dyDescent="0.45">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5" x14ac:dyDescent="0.45">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5" x14ac:dyDescent="0.45">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5" x14ac:dyDescent="0.45">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18.5" x14ac:dyDescent="0.45">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5" x14ac:dyDescent="0.45">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5" x14ac:dyDescent="0.45">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5" x14ac:dyDescent="0.45">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5" x14ac:dyDescent="0.45">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5" x14ac:dyDescent="0.45">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5" x14ac:dyDescent="0.45">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5" x14ac:dyDescent="0.45">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5" x14ac:dyDescent="0.45">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5" x14ac:dyDescent="0.45">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5" x14ac:dyDescent="0.45">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5" x14ac:dyDescent="0.45">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5" x14ac:dyDescent="0.45">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5" x14ac:dyDescent="0.45">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5" x14ac:dyDescent="0.45">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5" x14ac:dyDescent="0.45">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5" x14ac:dyDescent="0.45">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5" x14ac:dyDescent="0.45">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45">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5" x14ac:dyDescent="0.45">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5" x14ac:dyDescent="0.45">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5" x14ac:dyDescent="0.45">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5" x14ac:dyDescent="0.45">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5" x14ac:dyDescent="0.45">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5" x14ac:dyDescent="0.45">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5" x14ac:dyDescent="0.45">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5" x14ac:dyDescent="0.45">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5" x14ac:dyDescent="0.45">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5" x14ac:dyDescent="0.45">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5" x14ac:dyDescent="0.45">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5" x14ac:dyDescent="0.45">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5" x14ac:dyDescent="0.45">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5" x14ac:dyDescent="0.45">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5" x14ac:dyDescent="0.45">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5" x14ac:dyDescent="0.45">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5" x14ac:dyDescent="0.45">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5" x14ac:dyDescent="0.45">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5" x14ac:dyDescent="0.45">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5" x14ac:dyDescent="0.45">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5" x14ac:dyDescent="0.45">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5" x14ac:dyDescent="0.45">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5" x14ac:dyDescent="0.45">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5" x14ac:dyDescent="0.45">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5" x14ac:dyDescent="0.45">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5" x14ac:dyDescent="0.45">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5" x14ac:dyDescent="0.45">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5" x14ac:dyDescent="0.45">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5" x14ac:dyDescent="0.45">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5" x14ac:dyDescent="0.45">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5" x14ac:dyDescent="0.45">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5" x14ac:dyDescent="0.45">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5" x14ac:dyDescent="0.45">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5" x14ac:dyDescent="0.45">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5" x14ac:dyDescent="0.45">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5" x14ac:dyDescent="0.45">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5" x14ac:dyDescent="0.45">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5" x14ac:dyDescent="0.45">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5" x14ac:dyDescent="0.45">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5" x14ac:dyDescent="0.45">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5" x14ac:dyDescent="0.45">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5" x14ac:dyDescent="0.45">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5" x14ac:dyDescent="0.45">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5" x14ac:dyDescent="0.45">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5" x14ac:dyDescent="0.45">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5" x14ac:dyDescent="0.45">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5" x14ac:dyDescent="0.45">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5" x14ac:dyDescent="0.45">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5" x14ac:dyDescent="0.45">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5" x14ac:dyDescent="0.45">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5" x14ac:dyDescent="0.45">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5" x14ac:dyDescent="0.45">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5" x14ac:dyDescent="0.45">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5" x14ac:dyDescent="0.45">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5" x14ac:dyDescent="0.45">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5" x14ac:dyDescent="0.45">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5" x14ac:dyDescent="0.45">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5" x14ac:dyDescent="0.45">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5" x14ac:dyDescent="0.45">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5" x14ac:dyDescent="0.45">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5" x14ac:dyDescent="0.45">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5" x14ac:dyDescent="0.45">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5" x14ac:dyDescent="0.45">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5" x14ac:dyDescent="0.45">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5" x14ac:dyDescent="0.45">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5" x14ac:dyDescent="0.45">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5" x14ac:dyDescent="0.45">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5" x14ac:dyDescent="0.45">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5" x14ac:dyDescent="0.45">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5" x14ac:dyDescent="0.45">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5" x14ac:dyDescent="0.45">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5" x14ac:dyDescent="0.45">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5" x14ac:dyDescent="0.45">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5" x14ac:dyDescent="0.45">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5" x14ac:dyDescent="0.45">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5" x14ac:dyDescent="0.45">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5" x14ac:dyDescent="0.45">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5" x14ac:dyDescent="0.45">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5" x14ac:dyDescent="0.45">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5" x14ac:dyDescent="0.45">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5" x14ac:dyDescent="0.45">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5" x14ac:dyDescent="0.45">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5" x14ac:dyDescent="0.45">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5" x14ac:dyDescent="0.45">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5" x14ac:dyDescent="0.45">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5" x14ac:dyDescent="0.45">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5" x14ac:dyDescent="0.45">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5" x14ac:dyDescent="0.45">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5" x14ac:dyDescent="0.45">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5" x14ac:dyDescent="0.45">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5" x14ac:dyDescent="0.45">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5" x14ac:dyDescent="0.45">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5" x14ac:dyDescent="0.45">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5" x14ac:dyDescent="0.45">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5" x14ac:dyDescent="0.45">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5" x14ac:dyDescent="0.45">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5" x14ac:dyDescent="0.45">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5" x14ac:dyDescent="0.45">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5" x14ac:dyDescent="0.45">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5" x14ac:dyDescent="0.45">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5" x14ac:dyDescent="0.45">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5" x14ac:dyDescent="0.45">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5" x14ac:dyDescent="0.45">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5" x14ac:dyDescent="0.45">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5" x14ac:dyDescent="0.45">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5" x14ac:dyDescent="0.45">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5" x14ac:dyDescent="0.45">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5" x14ac:dyDescent="0.45">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5" x14ac:dyDescent="0.45">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5" x14ac:dyDescent="0.45">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5" x14ac:dyDescent="0.45">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5" x14ac:dyDescent="0.45">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5" x14ac:dyDescent="0.45">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5" x14ac:dyDescent="0.45">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5" x14ac:dyDescent="0.45">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5" x14ac:dyDescent="0.45">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5" x14ac:dyDescent="0.45">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5" x14ac:dyDescent="0.45">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5" x14ac:dyDescent="0.45">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5" x14ac:dyDescent="0.45">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5" x14ac:dyDescent="0.45">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5" x14ac:dyDescent="0.45">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5" x14ac:dyDescent="0.45">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5" x14ac:dyDescent="0.45">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5" x14ac:dyDescent="0.45">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5" x14ac:dyDescent="0.45">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5" x14ac:dyDescent="0.45">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5" x14ac:dyDescent="0.45">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5" x14ac:dyDescent="0.45">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5" x14ac:dyDescent="0.45">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5" x14ac:dyDescent="0.45">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5" x14ac:dyDescent="0.45">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5" x14ac:dyDescent="0.45">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5" x14ac:dyDescent="0.45">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5" x14ac:dyDescent="0.45">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5" x14ac:dyDescent="0.45">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5" x14ac:dyDescent="0.45">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5" x14ac:dyDescent="0.45">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5" x14ac:dyDescent="0.45">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5" x14ac:dyDescent="0.45">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5" x14ac:dyDescent="0.45">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5" x14ac:dyDescent="0.45">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5" x14ac:dyDescent="0.45">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5" x14ac:dyDescent="0.45">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5" x14ac:dyDescent="0.45">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5" x14ac:dyDescent="0.45">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5" x14ac:dyDescent="0.45">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5" x14ac:dyDescent="0.45">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5" x14ac:dyDescent="0.45">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5" x14ac:dyDescent="0.45">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5" x14ac:dyDescent="0.45">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5" x14ac:dyDescent="0.45">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5" x14ac:dyDescent="0.45">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5" x14ac:dyDescent="0.45">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5" x14ac:dyDescent="0.45">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5" x14ac:dyDescent="0.45">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5" x14ac:dyDescent="0.45">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5" x14ac:dyDescent="0.45">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5" x14ac:dyDescent="0.45">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5" x14ac:dyDescent="0.45">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5" x14ac:dyDescent="0.45">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5" x14ac:dyDescent="0.45">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5" x14ac:dyDescent="0.45">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5" x14ac:dyDescent="0.45">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5" x14ac:dyDescent="0.45">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5" x14ac:dyDescent="0.45">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5" x14ac:dyDescent="0.45">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5" x14ac:dyDescent="0.45">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5" x14ac:dyDescent="0.45">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5" x14ac:dyDescent="0.45">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5" x14ac:dyDescent="0.45">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5" x14ac:dyDescent="0.45">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5" x14ac:dyDescent="0.45">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5" x14ac:dyDescent="0.45">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5" x14ac:dyDescent="0.45">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5" x14ac:dyDescent="0.45">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5" x14ac:dyDescent="0.45">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5" x14ac:dyDescent="0.45">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5" x14ac:dyDescent="0.45">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5" x14ac:dyDescent="0.45">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5" x14ac:dyDescent="0.45">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5" x14ac:dyDescent="0.45">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5" x14ac:dyDescent="0.45">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5" x14ac:dyDescent="0.45">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5" x14ac:dyDescent="0.45">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5" x14ac:dyDescent="0.45">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5" x14ac:dyDescent="0.45">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5" x14ac:dyDescent="0.45">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5" x14ac:dyDescent="0.45">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5" x14ac:dyDescent="0.45">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5" x14ac:dyDescent="0.45">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5" x14ac:dyDescent="0.45">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5" x14ac:dyDescent="0.45">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5" x14ac:dyDescent="0.45">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5" x14ac:dyDescent="0.45">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5" x14ac:dyDescent="0.45">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5" x14ac:dyDescent="0.45">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5" x14ac:dyDescent="0.45">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5" x14ac:dyDescent="0.45">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5" x14ac:dyDescent="0.45">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5" x14ac:dyDescent="0.45">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5" x14ac:dyDescent="0.45">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5" x14ac:dyDescent="0.45">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5" x14ac:dyDescent="0.45">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5" x14ac:dyDescent="0.45">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5" x14ac:dyDescent="0.45">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5" x14ac:dyDescent="0.45">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5" x14ac:dyDescent="0.45">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5" x14ac:dyDescent="0.45">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5" x14ac:dyDescent="0.45">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5" x14ac:dyDescent="0.45">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5" x14ac:dyDescent="0.45">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5" x14ac:dyDescent="0.45">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5" x14ac:dyDescent="0.45">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5" x14ac:dyDescent="0.45">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5" x14ac:dyDescent="0.45">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5" x14ac:dyDescent="0.45">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5" x14ac:dyDescent="0.45">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5" x14ac:dyDescent="0.45">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5" x14ac:dyDescent="0.45">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5" x14ac:dyDescent="0.45">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5" x14ac:dyDescent="0.45">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5" x14ac:dyDescent="0.45">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5" x14ac:dyDescent="0.45">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5" x14ac:dyDescent="0.45">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5" x14ac:dyDescent="0.45">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5" x14ac:dyDescent="0.45">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5" x14ac:dyDescent="0.45">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5" x14ac:dyDescent="0.45">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5" x14ac:dyDescent="0.45">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5" x14ac:dyDescent="0.45">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5" x14ac:dyDescent="0.45">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5" x14ac:dyDescent="0.45">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5" x14ac:dyDescent="0.45">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5" x14ac:dyDescent="0.45">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5" x14ac:dyDescent="0.45">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5" x14ac:dyDescent="0.45">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5" x14ac:dyDescent="0.45">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5" x14ac:dyDescent="0.45">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5" x14ac:dyDescent="0.45">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5" x14ac:dyDescent="0.45">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5" x14ac:dyDescent="0.45">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5" x14ac:dyDescent="0.45">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5" x14ac:dyDescent="0.45">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5" x14ac:dyDescent="0.45">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5" x14ac:dyDescent="0.45">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5" x14ac:dyDescent="0.45">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5" x14ac:dyDescent="0.45">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5" x14ac:dyDescent="0.45">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5" x14ac:dyDescent="0.45">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5" x14ac:dyDescent="0.45">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5" x14ac:dyDescent="0.45">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5" x14ac:dyDescent="0.45">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5" x14ac:dyDescent="0.45">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5" x14ac:dyDescent="0.45">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5" x14ac:dyDescent="0.45">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5" x14ac:dyDescent="0.45">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5" x14ac:dyDescent="0.45">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5" x14ac:dyDescent="0.45">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5" x14ac:dyDescent="0.45">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5" x14ac:dyDescent="0.45">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5" x14ac:dyDescent="0.45">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5" x14ac:dyDescent="0.45">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5" x14ac:dyDescent="0.45">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5" x14ac:dyDescent="0.45">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5" x14ac:dyDescent="0.45">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5" x14ac:dyDescent="0.45">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5" x14ac:dyDescent="0.45">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5" x14ac:dyDescent="0.45">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5" x14ac:dyDescent="0.45">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5" x14ac:dyDescent="0.45">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5" x14ac:dyDescent="0.45">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5" x14ac:dyDescent="0.45">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5" x14ac:dyDescent="0.45">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5" x14ac:dyDescent="0.45">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5" x14ac:dyDescent="0.45">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5" x14ac:dyDescent="0.45">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5" x14ac:dyDescent="0.45">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5" x14ac:dyDescent="0.45">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5" x14ac:dyDescent="0.45">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5" x14ac:dyDescent="0.45">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5" x14ac:dyDescent="0.45">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5" x14ac:dyDescent="0.45">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5" x14ac:dyDescent="0.45">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5" x14ac:dyDescent="0.45">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5" x14ac:dyDescent="0.45">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5" x14ac:dyDescent="0.45">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5" x14ac:dyDescent="0.45">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5" x14ac:dyDescent="0.45">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5" x14ac:dyDescent="0.45">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5" x14ac:dyDescent="0.45">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5" x14ac:dyDescent="0.45">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5" x14ac:dyDescent="0.45">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5" x14ac:dyDescent="0.45">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5" x14ac:dyDescent="0.45">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5" x14ac:dyDescent="0.45">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5" x14ac:dyDescent="0.45">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5" x14ac:dyDescent="0.45">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5" x14ac:dyDescent="0.45">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5" x14ac:dyDescent="0.45">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5" x14ac:dyDescent="0.45">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5" x14ac:dyDescent="0.45">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5" x14ac:dyDescent="0.45">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5" x14ac:dyDescent="0.45">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5" x14ac:dyDescent="0.45">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5" x14ac:dyDescent="0.45">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5" x14ac:dyDescent="0.45">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5" x14ac:dyDescent="0.45">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5" x14ac:dyDescent="0.45">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5" x14ac:dyDescent="0.45">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5" x14ac:dyDescent="0.45">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5" x14ac:dyDescent="0.45">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5" x14ac:dyDescent="0.45">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5" x14ac:dyDescent="0.45">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5" x14ac:dyDescent="0.45">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5" x14ac:dyDescent="0.45">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5" x14ac:dyDescent="0.45">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5" x14ac:dyDescent="0.45">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5" x14ac:dyDescent="0.45">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5" x14ac:dyDescent="0.45">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5" x14ac:dyDescent="0.45">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5" x14ac:dyDescent="0.45">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5" x14ac:dyDescent="0.45">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5" x14ac:dyDescent="0.45">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5" x14ac:dyDescent="0.45">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5" x14ac:dyDescent="0.45">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5" x14ac:dyDescent="0.45">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5" x14ac:dyDescent="0.45">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5" x14ac:dyDescent="0.45">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5" x14ac:dyDescent="0.45">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5" x14ac:dyDescent="0.45">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5" x14ac:dyDescent="0.45">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5" x14ac:dyDescent="0.45">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5" x14ac:dyDescent="0.45">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5" x14ac:dyDescent="0.45">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5" x14ac:dyDescent="0.45">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5" x14ac:dyDescent="0.45">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5" x14ac:dyDescent="0.45">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5" x14ac:dyDescent="0.45">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5" x14ac:dyDescent="0.45">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5" x14ac:dyDescent="0.45">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5" x14ac:dyDescent="0.45">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5" x14ac:dyDescent="0.45">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5" x14ac:dyDescent="0.45">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5" x14ac:dyDescent="0.45">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5" x14ac:dyDescent="0.45">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5" x14ac:dyDescent="0.45">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5" x14ac:dyDescent="0.45">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5" x14ac:dyDescent="0.45">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5" x14ac:dyDescent="0.45">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5" x14ac:dyDescent="0.45">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5" x14ac:dyDescent="0.45">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5" x14ac:dyDescent="0.45">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5" x14ac:dyDescent="0.45">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5" x14ac:dyDescent="0.45">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5" x14ac:dyDescent="0.45">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5" x14ac:dyDescent="0.45">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5" x14ac:dyDescent="0.45">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5" x14ac:dyDescent="0.45">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5" x14ac:dyDescent="0.45">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5" x14ac:dyDescent="0.45">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5" x14ac:dyDescent="0.45">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5" x14ac:dyDescent="0.45">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5" x14ac:dyDescent="0.45">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5" x14ac:dyDescent="0.45">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5" x14ac:dyDescent="0.45">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5" x14ac:dyDescent="0.45">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5" x14ac:dyDescent="0.45">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5" x14ac:dyDescent="0.45">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5" x14ac:dyDescent="0.45">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5" x14ac:dyDescent="0.45">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5" x14ac:dyDescent="0.45">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5" x14ac:dyDescent="0.45">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5" x14ac:dyDescent="0.45">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5" x14ac:dyDescent="0.45">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5" x14ac:dyDescent="0.45">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5" x14ac:dyDescent="0.45">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5" x14ac:dyDescent="0.45">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5" x14ac:dyDescent="0.45">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5" x14ac:dyDescent="0.45">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5" x14ac:dyDescent="0.45">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5" x14ac:dyDescent="0.45">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5" x14ac:dyDescent="0.45">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5" x14ac:dyDescent="0.45">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5" x14ac:dyDescent="0.45">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5" x14ac:dyDescent="0.45">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5" x14ac:dyDescent="0.45">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5" x14ac:dyDescent="0.45">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5" x14ac:dyDescent="0.45">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5" x14ac:dyDescent="0.45">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5" x14ac:dyDescent="0.45">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5" x14ac:dyDescent="0.45">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5" x14ac:dyDescent="0.45">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5" x14ac:dyDescent="0.45">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5" x14ac:dyDescent="0.45">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5" x14ac:dyDescent="0.45">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5" x14ac:dyDescent="0.45">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5" x14ac:dyDescent="0.45">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5" x14ac:dyDescent="0.45">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5" x14ac:dyDescent="0.45">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5" x14ac:dyDescent="0.45">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5" x14ac:dyDescent="0.45">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5" x14ac:dyDescent="0.45">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5" x14ac:dyDescent="0.45">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5" x14ac:dyDescent="0.45">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5" x14ac:dyDescent="0.45">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5" x14ac:dyDescent="0.45">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5" x14ac:dyDescent="0.45">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5" x14ac:dyDescent="0.45">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5" x14ac:dyDescent="0.45">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5" x14ac:dyDescent="0.45">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5" x14ac:dyDescent="0.45">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5" x14ac:dyDescent="0.45">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5" x14ac:dyDescent="0.45">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5" x14ac:dyDescent="0.45">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5" x14ac:dyDescent="0.45">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 thickTop="1" x14ac:dyDescent="0.35">
      <c r="C1012" s="20"/>
      <c r="I1012" s="9"/>
      <c r="BG1012" s="185"/>
      <c r="BH1012" s="185"/>
    </row>
    <row r="1013" spans="1:61" x14ac:dyDescent="0.35">
      <c r="C1013" s="20"/>
      <c r="I1013" s="9"/>
      <c r="BG1013" s="185"/>
      <c r="BH1013" s="185"/>
    </row>
    <row r="1014" spans="1:61" x14ac:dyDescent="0.35">
      <c r="C1014" s="20"/>
      <c r="I1014" s="9"/>
      <c r="BG1014" s="185"/>
      <c r="BH1014" s="185"/>
    </row>
    <row r="1015" spans="1:61" x14ac:dyDescent="0.35">
      <c r="C1015" s="20"/>
      <c r="I1015" s="9"/>
      <c r="BG1015" s="185"/>
      <c r="BH1015" s="185"/>
    </row>
    <row r="1016" spans="1:61" x14ac:dyDescent="0.35">
      <c r="C1016" s="20"/>
      <c r="I1016" s="9"/>
      <c r="BG1016" s="185"/>
      <c r="BH1016" s="185"/>
    </row>
    <row r="1017" spans="1:61" x14ac:dyDescent="0.35">
      <c r="C1017" s="20"/>
      <c r="I1017" s="9"/>
      <c r="BG1017" s="185"/>
      <c r="BH1017" s="185"/>
    </row>
    <row r="1018" spans="1:61" x14ac:dyDescent="0.35">
      <c r="C1018" s="20"/>
      <c r="I1018" s="9"/>
      <c r="BG1018" s="185"/>
      <c r="BH1018" s="185"/>
    </row>
    <row r="1019" spans="1:61" x14ac:dyDescent="0.35">
      <c r="C1019" s="20"/>
      <c r="I1019" s="9"/>
      <c r="BG1019" s="185"/>
      <c r="BH1019" s="185"/>
    </row>
    <row r="1020" spans="1:61" x14ac:dyDescent="0.35">
      <c r="C1020" s="20"/>
      <c r="I1020" s="9"/>
      <c r="BG1020" s="185"/>
      <c r="BH1020" s="185"/>
    </row>
    <row r="1021" spans="1:61" x14ac:dyDescent="0.35">
      <c r="C1021" s="20"/>
      <c r="I1021" s="9"/>
      <c r="BG1021" s="185"/>
      <c r="BH1021" s="185"/>
    </row>
    <row r="1022" spans="1:61" ht="18" customHeight="1" x14ac:dyDescent="0.35">
      <c r="C1022" s="20"/>
      <c r="I1022" s="9"/>
      <c r="BG1022" s="185"/>
      <c r="BH1022" s="185"/>
    </row>
    <row r="1023" spans="1:61" x14ac:dyDescent="0.35">
      <c r="C1023" s="20"/>
      <c r="I1023" s="9"/>
      <c r="BG1023" s="185"/>
      <c r="BH1023" s="185"/>
    </row>
    <row r="1024" spans="1:61" x14ac:dyDescent="0.35">
      <c r="C1024" s="20"/>
      <c r="I1024" s="9"/>
      <c r="BG1024" s="185"/>
      <c r="BH1024" s="185"/>
    </row>
    <row r="1025" spans="3:60" x14ac:dyDescent="0.35">
      <c r="C1025" s="20"/>
      <c r="I1025" s="9"/>
      <c r="BG1025" s="185"/>
      <c r="BH1025" s="185"/>
    </row>
    <row r="1026" spans="3:60" x14ac:dyDescent="0.35">
      <c r="C1026" s="20"/>
      <c r="I1026" s="9"/>
      <c r="BG1026" s="185"/>
      <c r="BH1026" s="185"/>
    </row>
    <row r="1027" spans="3:60" x14ac:dyDescent="0.35">
      <c r="C1027" s="20"/>
      <c r="I1027" s="9"/>
      <c r="BG1027" s="185"/>
      <c r="BH1027" s="185"/>
    </row>
    <row r="1028" spans="3:60" x14ac:dyDescent="0.35">
      <c r="C1028" s="20"/>
      <c r="I1028" s="9"/>
      <c r="BG1028" s="185"/>
      <c r="BH1028" s="185"/>
    </row>
    <row r="1029" spans="3:60" x14ac:dyDescent="0.35">
      <c r="C1029" s="20"/>
      <c r="I1029" s="9"/>
      <c r="BG1029" s="185"/>
      <c r="BH1029" s="185"/>
    </row>
    <row r="1030" spans="3:60" x14ac:dyDescent="0.35">
      <c r="C1030" s="20"/>
      <c r="I1030" s="9"/>
      <c r="BG1030" s="185"/>
      <c r="BH1030" s="185"/>
    </row>
    <row r="1031" spans="3:60" x14ac:dyDescent="0.35">
      <c r="C1031" s="20"/>
      <c r="I1031" s="9"/>
      <c r="BG1031" s="185"/>
      <c r="BH1031" s="185"/>
    </row>
    <row r="1032" spans="3:60" x14ac:dyDescent="0.35">
      <c r="C1032" s="20"/>
      <c r="I1032" s="9"/>
      <c r="BG1032" s="185"/>
      <c r="BH1032" s="185"/>
    </row>
    <row r="1033" spans="3:60" x14ac:dyDescent="0.35">
      <c r="C1033" s="20"/>
      <c r="I1033" s="9"/>
      <c r="BG1033" s="185"/>
      <c r="BH1033" s="185"/>
    </row>
    <row r="1034" spans="3:60" x14ac:dyDescent="0.35">
      <c r="C1034" s="20"/>
      <c r="I1034" s="9"/>
      <c r="BG1034" s="185"/>
      <c r="BH1034" s="185"/>
    </row>
    <row r="1035" spans="3:60" x14ac:dyDescent="0.35">
      <c r="C1035" s="20"/>
      <c r="I1035" s="9"/>
      <c r="BG1035" s="185"/>
      <c r="BH1035" s="185"/>
    </row>
    <row r="1036" spans="3:60" x14ac:dyDescent="0.35">
      <c r="C1036" s="20"/>
      <c r="I1036" s="9"/>
      <c r="BG1036" s="185"/>
      <c r="BH1036" s="185"/>
    </row>
    <row r="1037" spans="3:60" x14ac:dyDescent="0.35">
      <c r="C1037" s="20"/>
      <c r="I1037" s="9"/>
      <c r="BG1037" s="185"/>
      <c r="BH1037" s="185"/>
    </row>
    <row r="1038" spans="3:60" x14ac:dyDescent="0.35">
      <c r="C1038" s="20"/>
      <c r="I1038" s="9"/>
      <c r="BG1038" s="185"/>
      <c r="BH1038" s="185"/>
    </row>
    <row r="1039" spans="3:60" x14ac:dyDescent="0.35">
      <c r="C1039" s="20"/>
      <c r="I1039" s="9"/>
      <c r="BG1039" s="185"/>
      <c r="BH1039" s="185"/>
    </row>
    <row r="1040" spans="3:60" x14ac:dyDescent="0.35">
      <c r="C1040" s="20"/>
      <c r="I1040" s="9"/>
      <c r="BG1040" s="185"/>
      <c r="BH1040" s="185"/>
    </row>
    <row r="1041" spans="3:60" x14ac:dyDescent="0.35">
      <c r="C1041" s="20"/>
      <c r="I1041" s="9"/>
      <c r="BG1041" s="185"/>
      <c r="BH1041" s="185"/>
    </row>
    <row r="1042" spans="3:60" x14ac:dyDescent="0.35">
      <c r="C1042" s="20"/>
      <c r="I1042" s="9"/>
      <c r="BG1042" s="185"/>
      <c r="BH1042" s="185"/>
    </row>
    <row r="1043" spans="3:60" x14ac:dyDescent="0.35">
      <c r="C1043" s="20"/>
      <c r="I1043" s="9"/>
      <c r="BG1043" s="185"/>
      <c r="BH1043" s="185"/>
    </row>
    <row r="1044" spans="3:60" x14ac:dyDescent="0.35">
      <c r="C1044" s="20"/>
      <c r="I1044" s="9"/>
      <c r="BG1044" s="185"/>
      <c r="BH1044" s="185"/>
    </row>
    <row r="1045" spans="3:60" x14ac:dyDescent="0.35">
      <c r="C1045" s="20"/>
      <c r="I1045" s="9"/>
      <c r="BG1045" s="185"/>
      <c r="BH1045" s="185"/>
    </row>
    <row r="1046" spans="3:60" x14ac:dyDescent="0.35">
      <c r="C1046" s="20"/>
      <c r="I1046" s="9"/>
      <c r="BG1046" s="185"/>
      <c r="BH1046" s="185"/>
    </row>
    <row r="1047" spans="3:60" x14ac:dyDescent="0.35">
      <c r="C1047" s="20"/>
      <c r="I1047" s="9"/>
      <c r="BG1047" s="185"/>
      <c r="BH1047" s="185"/>
    </row>
    <row r="1048" spans="3:60" x14ac:dyDescent="0.35">
      <c r="C1048" s="20"/>
      <c r="I1048" s="9"/>
      <c r="BG1048" s="185"/>
      <c r="BH1048" s="185"/>
    </row>
    <row r="1049" spans="3:60" x14ac:dyDescent="0.35">
      <c r="C1049" s="20"/>
      <c r="I1049" s="9"/>
      <c r="BG1049" s="185"/>
      <c r="BH1049" s="185"/>
    </row>
    <row r="1050" spans="3:60" x14ac:dyDescent="0.35">
      <c r="C1050" s="20"/>
      <c r="I1050" s="9"/>
      <c r="BG1050" s="185"/>
      <c r="BH1050" s="185"/>
    </row>
    <row r="1051" spans="3:60" x14ac:dyDescent="0.35">
      <c r="C1051" s="20"/>
      <c r="I1051" s="9"/>
      <c r="BG1051" s="185"/>
      <c r="BH1051" s="185"/>
    </row>
    <row r="1052" spans="3:60" x14ac:dyDescent="0.35">
      <c r="C1052" s="20"/>
      <c r="I1052" s="9"/>
      <c r="BG1052" s="185"/>
      <c r="BH1052" s="185"/>
    </row>
    <row r="1053" spans="3:60" x14ac:dyDescent="0.35">
      <c r="C1053" s="20"/>
      <c r="I1053" s="9"/>
      <c r="BG1053" s="185"/>
      <c r="BH1053" s="185"/>
    </row>
    <row r="1054" spans="3:60" x14ac:dyDescent="0.35">
      <c r="C1054" s="20"/>
      <c r="I1054" s="9"/>
      <c r="BG1054" s="185"/>
      <c r="BH1054" s="185"/>
    </row>
    <row r="1055" spans="3:60" x14ac:dyDescent="0.35">
      <c r="C1055" s="20"/>
      <c r="I1055" s="9"/>
      <c r="BG1055" s="185"/>
      <c r="BH1055" s="185"/>
    </row>
    <row r="1056" spans="3:60" x14ac:dyDescent="0.35">
      <c r="C1056" s="20"/>
      <c r="I1056" s="9"/>
      <c r="BG1056" s="185"/>
      <c r="BH1056" s="185"/>
    </row>
    <row r="1057" spans="3:60" x14ac:dyDescent="0.35">
      <c r="C1057" s="20"/>
      <c r="I1057" s="9"/>
      <c r="BG1057" s="185"/>
      <c r="BH1057" s="185"/>
    </row>
    <row r="1058" spans="3:60" x14ac:dyDescent="0.35">
      <c r="C1058" s="20"/>
      <c r="I1058" s="9"/>
      <c r="BG1058" s="185"/>
      <c r="BH1058" s="185"/>
    </row>
    <row r="1059" spans="3:60" x14ac:dyDescent="0.35">
      <c r="C1059" s="20"/>
      <c r="I1059" s="9"/>
      <c r="BG1059" s="185"/>
      <c r="BH1059" s="185"/>
    </row>
    <row r="1060" spans="3:60" x14ac:dyDescent="0.35">
      <c r="C1060" s="20"/>
      <c r="I1060" s="9"/>
      <c r="BG1060" s="185"/>
      <c r="BH1060" s="185"/>
    </row>
    <row r="1061" spans="3:60" x14ac:dyDescent="0.35">
      <c r="C1061" s="20"/>
      <c r="I1061" s="9"/>
      <c r="BG1061" s="185"/>
      <c r="BH1061" s="185"/>
    </row>
    <row r="1062" spans="3:60" x14ac:dyDescent="0.35">
      <c r="C1062" s="20"/>
      <c r="I1062" s="9"/>
      <c r="BG1062" s="185"/>
      <c r="BH1062" s="185"/>
    </row>
    <row r="1063" spans="3:60" x14ac:dyDescent="0.35">
      <c r="C1063" s="20"/>
      <c r="I1063" s="9"/>
      <c r="BG1063" s="185"/>
      <c r="BH1063" s="185"/>
    </row>
    <row r="1064" spans="3:60" x14ac:dyDescent="0.35">
      <c r="C1064" s="20"/>
      <c r="I1064" s="9"/>
      <c r="BG1064" s="185"/>
      <c r="BH1064" s="185"/>
    </row>
    <row r="1065" spans="3:60" x14ac:dyDescent="0.35">
      <c r="C1065" s="20"/>
      <c r="I1065" s="9"/>
      <c r="BG1065" s="185"/>
      <c r="BH1065" s="185"/>
    </row>
    <row r="1066" spans="3:60" x14ac:dyDescent="0.35">
      <c r="C1066" s="20"/>
      <c r="I1066" s="9"/>
      <c r="BG1066" s="185"/>
      <c r="BH1066" s="185"/>
    </row>
    <row r="1067" spans="3:60" x14ac:dyDescent="0.35">
      <c r="C1067" s="20"/>
      <c r="I1067" s="9"/>
      <c r="BG1067" s="185"/>
      <c r="BH1067" s="185"/>
    </row>
    <row r="1068" spans="3:60" x14ac:dyDescent="0.35">
      <c r="C1068" s="20"/>
      <c r="I1068" s="9"/>
      <c r="BG1068" s="185"/>
      <c r="BH1068" s="185"/>
    </row>
    <row r="1069" spans="3:60" x14ac:dyDescent="0.35">
      <c r="C1069" s="20"/>
      <c r="I1069" s="9"/>
      <c r="BG1069" s="185"/>
      <c r="BH1069" s="185"/>
    </row>
    <row r="1070" spans="3:60" x14ac:dyDescent="0.35">
      <c r="C1070" s="20"/>
      <c r="I1070" s="9"/>
      <c r="BG1070" s="185"/>
      <c r="BH1070" s="185"/>
    </row>
    <row r="1071" spans="3:60" x14ac:dyDescent="0.35">
      <c r="C1071" s="20"/>
      <c r="I1071" s="9"/>
      <c r="BG1071" s="185"/>
      <c r="BH1071" s="185"/>
    </row>
    <row r="1072" spans="3:60" x14ac:dyDescent="0.35">
      <c r="C1072" s="20"/>
      <c r="I1072" s="9"/>
      <c r="BG1072" s="185"/>
      <c r="BH1072" s="185"/>
    </row>
    <row r="1073" spans="3:60" x14ac:dyDescent="0.35">
      <c r="C1073" s="20"/>
      <c r="I1073" s="9"/>
      <c r="BG1073" s="185"/>
      <c r="BH1073" s="185"/>
    </row>
    <row r="1074" spans="3:60" x14ac:dyDescent="0.35">
      <c r="C1074" s="20"/>
      <c r="I1074" s="9"/>
      <c r="BG1074" s="185"/>
      <c r="BH1074" s="185"/>
    </row>
    <row r="1075" spans="3:60" x14ac:dyDescent="0.35">
      <c r="C1075" s="20"/>
      <c r="I1075" s="9"/>
      <c r="BG1075" s="185"/>
      <c r="BH1075" s="185"/>
    </row>
    <row r="1076" spans="3:60" x14ac:dyDescent="0.35">
      <c r="C1076" s="20"/>
      <c r="I1076" s="9"/>
      <c r="BG1076" s="185"/>
      <c r="BH1076" s="185"/>
    </row>
    <row r="1077" spans="3:60" x14ac:dyDescent="0.35">
      <c r="C1077" s="20"/>
      <c r="I1077" s="9"/>
      <c r="BG1077" s="185"/>
      <c r="BH1077" s="185"/>
    </row>
    <row r="1078" spans="3:60" x14ac:dyDescent="0.35">
      <c r="C1078" s="20"/>
      <c r="I1078" s="9"/>
      <c r="BG1078" s="185"/>
      <c r="BH1078" s="185"/>
    </row>
    <row r="1079" spans="3:60" x14ac:dyDescent="0.35">
      <c r="C1079" s="20"/>
      <c r="I1079" s="9"/>
      <c r="BG1079" s="185"/>
      <c r="BH1079" s="185"/>
    </row>
    <row r="1080" spans="3:60" x14ac:dyDescent="0.35">
      <c r="C1080" s="20"/>
      <c r="I1080" s="9"/>
      <c r="BG1080" s="185"/>
      <c r="BH1080" s="185"/>
    </row>
    <row r="1081" spans="3:60" x14ac:dyDescent="0.35">
      <c r="C1081" s="20"/>
      <c r="I1081" s="9"/>
      <c r="BG1081" s="185"/>
      <c r="BH1081" s="185"/>
    </row>
    <row r="1082" spans="3:60" x14ac:dyDescent="0.35">
      <c r="C1082" s="20"/>
      <c r="I1082" s="9"/>
      <c r="BG1082" s="185"/>
      <c r="BH1082" s="185"/>
    </row>
    <row r="1083" spans="3:60" x14ac:dyDescent="0.35">
      <c r="C1083" s="20"/>
      <c r="I1083" s="9"/>
      <c r="BG1083" s="185"/>
      <c r="BH1083" s="185"/>
    </row>
    <row r="1084" spans="3:60" x14ac:dyDescent="0.35">
      <c r="C1084" s="20"/>
      <c r="I1084" s="9"/>
      <c r="BG1084" s="185"/>
      <c r="BH1084" s="185"/>
    </row>
    <row r="1085" spans="3:60" x14ac:dyDescent="0.35">
      <c r="C1085" s="20"/>
      <c r="I1085" s="9"/>
      <c r="BG1085" s="185"/>
      <c r="BH1085" s="185"/>
    </row>
    <row r="1086" spans="3:60" x14ac:dyDescent="0.35">
      <c r="C1086" s="20"/>
      <c r="I1086" s="9"/>
      <c r="BG1086" s="185"/>
      <c r="BH1086" s="185"/>
    </row>
    <row r="1087" spans="3:60" x14ac:dyDescent="0.35">
      <c r="C1087" s="20"/>
      <c r="I1087" s="9"/>
      <c r="BG1087" s="185"/>
      <c r="BH1087" s="185"/>
    </row>
    <row r="1088" spans="3:60" x14ac:dyDescent="0.35">
      <c r="C1088" s="20"/>
      <c r="I1088" s="9"/>
      <c r="BG1088" s="185"/>
      <c r="BH1088" s="185"/>
    </row>
    <row r="1089" spans="3:60" x14ac:dyDescent="0.35">
      <c r="C1089" s="20"/>
      <c r="I1089" s="9"/>
      <c r="BG1089" s="185"/>
      <c r="BH1089" s="185"/>
    </row>
    <row r="1090" spans="3:60" x14ac:dyDescent="0.35">
      <c r="C1090" s="20"/>
      <c r="I1090" s="9"/>
      <c r="BG1090" s="185"/>
      <c r="BH1090" s="185"/>
    </row>
    <row r="1091" spans="3:60" x14ac:dyDescent="0.35">
      <c r="C1091" s="20"/>
      <c r="I1091" s="9"/>
      <c r="BG1091" s="185"/>
      <c r="BH1091" s="185"/>
    </row>
    <row r="1092" spans="3:60" x14ac:dyDescent="0.35">
      <c r="C1092" s="20"/>
      <c r="I1092" s="9"/>
      <c r="BG1092" s="185"/>
      <c r="BH1092" s="185"/>
    </row>
    <row r="1093" spans="3:60" x14ac:dyDescent="0.35">
      <c r="C1093" s="20"/>
      <c r="I1093" s="9"/>
      <c r="BG1093" s="185"/>
      <c r="BH1093" s="185"/>
    </row>
    <row r="1094" spans="3:60" x14ac:dyDescent="0.35">
      <c r="C1094" s="20"/>
      <c r="I1094" s="9"/>
      <c r="BG1094" s="185"/>
      <c r="BH1094" s="185"/>
    </row>
    <row r="1095" spans="3:60" x14ac:dyDescent="0.35">
      <c r="C1095" s="20"/>
      <c r="I1095" s="9"/>
      <c r="BG1095" s="185"/>
      <c r="BH1095" s="185"/>
    </row>
    <row r="1096" spans="3:60" x14ac:dyDescent="0.35">
      <c r="C1096" s="20"/>
      <c r="I1096" s="9"/>
      <c r="BG1096" s="185"/>
      <c r="BH1096" s="185"/>
    </row>
    <row r="1097" spans="3:60" x14ac:dyDescent="0.35">
      <c r="C1097" s="20"/>
      <c r="I1097" s="9"/>
      <c r="BG1097" s="185"/>
      <c r="BH1097" s="185"/>
    </row>
    <row r="1098" spans="3:60" x14ac:dyDescent="0.35">
      <c r="C1098" s="20"/>
      <c r="I1098" s="9"/>
      <c r="BG1098" s="185"/>
      <c r="BH1098" s="185"/>
    </row>
    <row r="1099" spans="3:60" x14ac:dyDescent="0.35">
      <c r="C1099" s="20"/>
      <c r="I1099" s="9"/>
      <c r="BG1099" s="185"/>
      <c r="BH1099" s="185"/>
    </row>
    <row r="1100" spans="3:60" x14ac:dyDescent="0.35">
      <c r="C1100" s="20"/>
      <c r="I1100" s="9"/>
      <c r="BG1100" s="185"/>
      <c r="BH1100" s="185"/>
    </row>
    <row r="1101" spans="3:60" x14ac:dyDescent="0.35">
      <c r="C1101" s="20"/>
      <c r="I1101" s="9"/>
      <c r="BG1101" s="185"/>
      <c r="BH1101" s="185"/>
    </row>
    <row r="1102" spans="3:60" x14ac:dyDescent="0.35">
      <c r="C1102" s="20"/>
      <c r="I1102" s="9"/>
      <c r="BG1102" s="185"/>
      <c r="BH1102" s="185"/>
    </row>
    <row r="1103" spans="3:60" x14ac:dyDescent="0.35">
      <c r="C1103" s="20"/>
      <c r="I1103" s="9"/>
      <c r="BG1103" s="185"/>
      <c r="BH1103" s="185"/>
    </row>
    <row r="1104" spans="3:60" x14ac:dyDescent="0.35">
      <c r="C1104" s="20"/>
      <c r="I1104" s="9"/>
      <c r="BG1104" s="185"/>
      <c r="BH1104" s="185"/>
    </row>
    <row r="1105" spans="3:60" x14ac:dyDescent="0.35">
      <c r="C1105" s="20"/>
      <c r="I1105" s="9"/>
      <c r="BG1105" s="185"/>
      <c r="BH1105" s="185"/>
    </row>
    <row r="1106" spans="3:60" x14ac:dyDescent="0.35">
      <c r="C1106" s="20"/>
      <c r="I1106" s="9"/>
      <c r="BG1106" s="185"/>
      <c r="BH1106" s="185"/>
    </row>
    <row r="1107" spans="3:60" x14ac:dyDescent="0.35">
      <c r="C1107" s="20"/>
      <c r="I1107" s="9"/>
      <c r="BG1107" s="185"/>
      <c r="BH1107" s="185"/>
    </row>
    <row r="1108" spans="3:60" x14ac:dyDescent="0.35">
      <c r="C1108" s="20"/>
      <c r="I1108" s="9"/>
      <c r="BG1108" s="185"/>
      <c r="BH1108" s="185"/>
    </row>
    <row r="1109" spans="3:60" x14ac:dyDescent="0.35">
      <c r="C1109" s="20"/>
      <c r="I1109" s="9"/>
      <c r="BG1109" s="185"/>
      <c r="BH1109" s="185"/>
    </row>
    <row r="1110" spans="3:60" x14ac:dyDescent="0.35">
      <c r="C1110" s="20"/>
      <c r="I1110" s="9"/>
      <c r="BG1110" s="185"/>
      <c r="BH1110" s="185"/>
    </row>
    <row r="1111" spans="3:60" x14ac:dyDescent="0.35">
      <c r="C1111" s="20"/>
      <c r="I1111" s="9"/>
      <c r="BG1111" s="185"/>
      <c r="BH1111" s="185"/>
    </row>
    <row r="1112" spans="3:60" x14ac:dyDescent="0.35">
      <c r="C1112" s="20"/>
      <c r="I1112" s="9"/>
      <c r="BG1112" s="185"/>
      <c r="BH1112" s="185"/>
    </row>
    <row r="1113" spans="3:60" x14ac:dyDescent="0.35">
      <c r="C1113" s="20"/>
      <c r="I1113" s="9"/>
      <c r="BG1113" s="185"/>
      <c r="BH1113" s="185"/>
    </row>
    <row r="1114" spans="3:60" x14ac:dyDescent="0.35">
      <c r="C1114" s="20"/>
      <c r="I1114" s="9"/>
      <c r="BG1114" s="185"/>
      <c r="BH1114" s="185"/>
    </row>
    <row r="1115" spans="3:60" x14ac:dyDescent="0.35">
      <c r="C1115" s="20"/>
      <c r="I1115" s="9"/>
      <c r="BG1115" s="185"/>
      <c r="BH1115" s="185"/>
    </row>
    <row r="1116" spans="3:60" x14ac:dyDescent="0.35">
      <c r="C1116" s="20"/>
      <c r="I1116" s="9"/>
      <c r="BG1116" s="185"/>
      <c r="BH1116" s="185"/>
    </row>
    <row r="1117" spans="3:60" x14ac:dyDescent="0.35">
      <c r="C1117" s="20"/>
      <c r="I1117" s="9"/>
      <c r="BG1117" s="185"/>
      <c r="BH1117" s="185"/>
    </row>
    <row r="1118" spans="3:60" x14ac:dyDescent="0.35">
      <c r="C1118" s="20"/>
      <c r="I1118" s="9"/>
      <c r="BG1118" s="185"/>
      <c r="BH1118" s="185"/>
    </row>
    <row r="1119" spans="3:60" x14ac:dyDescent="0.35">
      <c r="C1119" s="20"/>
      <c r="I1119" s="9"/>
      <c r="BG1119" s="185"/>
      <c r="BH1119" s="185"/>
    </row>
    <row r="1120" spans="3:60" x14ac:dyDescent="0.35">
      <c r="C1120" s="20"/>
      <c r="I1120" s="9"/>
      <c r="BG1120" s="185"/>
      <c r="BH1120" s="185"/>
    </row>
    <row r="1121" spans="3:60" x14ac:dyDescent="0.35">
      <c r="C1121" s="20"/>
      <c r="I1121" s="9"/>
      <c r="BG1121" s="185"/>
      <c r="BH1121" s="185"/>
    </row>
    <row r="1122" spans="3:60" x14ac:dyDescent="0.35">
      <c r="C1122" s="20"/>
      <c r="I1122" s="9"/>
      <c r="BG1122" s="185"/>
      <c r="BH1122" s="185"/>
    </row>
    <row r="1123" spans="3:60" x14ac:dyDescent="0.35">
      <c r="C1123" s="20"/>
      <c r="I1123" s="9"/>
      <c r="BG1123" s="185"/>
      <c r="BH1123" s="185"/>
    </row>
    <row r="1124" spans="3:60" x14ac:dyDescent="0.35">
      <c r="C1124" s="20"/>
      <c r="I1124" s="9"/>
      <c r="BG1124" s="185"/>
      <c r="BH1124" s="185"/>
    </row>
    <row r="1125" spans="3:60" x14ac:dyDescent="0.35">
      <c r="C1125" s="20"/>
      <c r="I1125" s="9"/>
      <c r="BG1125" s="185"/>
      <c r="BH1125" s="185"/>
    </row>
    <row r="1126" spans="3:60" x14ac:dyDescent="0.35">
      <c r="C1126" s="20"/>
      <c r="I1126" s="9"/>
      <c r="BG1126" s="185"/>
      <c r="BH1126" s="185"/>
    </row>
    <row r="1127" spans="3:60" x14ac:dyDescent="0.35">
      <c r="C1127" s="20"/>
      <c r="I1127" s="9"/>
      <c r="BG1127" s="185"/>
      <c r="BH1127" s="185"/>
    </row>
    <row r="1128" spans="3:60" x14ac:dyDescent="0.35">
      <c r="C1128" s="20"/>
      <c r="I1128" s="9"/>
      <c r="BG1128" s="185"/>
      <c r="BH1128" s="185"/>
    </row>
    <row r="1129" spans="3:60" x14ac:dyDescent="0.35">
      <c r="C1129" s="20"/>
      <c r="I1129" s="9"/>
      <c r="BG1129" s="185"/>
      <c r="BH1129" s="185"/>
    </row>
    <row r="1130" spans="3:60" x14ac:dyDescent="0.35">
      <c r="C1130" s="20"/>
      <c r="I1130" s="9"/>
      <c r="BG1130" s="185"/>
      <c r="BH1130" s="185"/>
    </row>
    <row r="1131" spans="3:60" x14ac:dyDescent="0.35">
      <c r="C1131" s="20"/>
      <c r="I1131" s="9"/>
      <c r="BG1131" s="185"/>
      <c r="BH1131" s="185"/>
    </row>
    <row r="1132" spans="3:60" x14ac:dyDescent="0.35">
      <c r="C1132" s="20"/>
      <c r="I1132" s="9"/>
      <c r="BG1132" s="185"/>
      <c r="BH1132" s="185"/>
    </row>
    <row r="1133" spans="3:60" x14ac:dyDescent="0.35">
      <c r="C1133" s="20"/>
      <c r="I1133" s="9"/>
      <c r="BG1133" s="185"/>
      <c r="BH1133" s="185"/>
    </row>
    <row r="1134" spans="3:60" x14ac:dyDescent="0.35">
      <c r="C1134" s="20"/>
      <c r="I1134" s="9"/>
      <c r="BG1134" s="185"/>
      <c r="BH1134" s="185"/>
    </row>
    <row r="1135" spans="3:60" x14ac:dyDescent="0.35">
      <c r="C1135" s="20"/>
      <c r="I1135" s="9"/>
      <c r="BG1135" s="185"/>
      <c r="BH1135" s="185"/>
    </row>
    <row r="1136" spans="3:60" x14ac:dyDescent="0.35">
      <c r="C1136" s="20"/>
      <c r="I1136" s="9"/>
      <c r="BG1136" s="185"/>
      <c r="BH1136" s="185"/>
    </row>
    <row r="1137" spans="3:60" x14ac:dyDescent="0.35">
      <c r="C1137" s="20"/>
      <c r="I1137" s="9"/>
      <c r="BG1137" s="185"/>
      <c r="BH1137" s="185"/>
    </row>
    <row r="1138" spans="3:60" x14ac:dyDescent="0.35">
      <c r="C1138" s="20"/>
      <c r="I1138" s="9"/>
      <c r="BG1138" s="185"/>
      <c r="BH1138" s="185"/>
    </row>
    <row r="1139" spans="3:60" x14ac:dyDescent="0.35">
      <c r="C1139" s="20"/>
      <c r="I1139" s="9"/>
      <c r="BG1139" s="185"/>
      <c r="BH1139" s="185"/>
    </row>
    <row r="1140" spans="3:60" x14ac:dyDescent="0.35">
      <c r="C1140" s="20"/>
      <c r="I1140" s="9"/>
      <c r="BG1140" s="185"/>
      <c r="BH1140" s="185"/>
    </row>
    <row r="1141" spans="3:60" x14ac:dyDescent="0.35">
      <c r="C1141" s="20"/>
      <c r="I1141" s="9"/>
      <c r="BG1141" s="185"/>
      <c r="BH1141" s="185"/>
    </row>
    <row r="1142" spans="3:60" x14ac:dyDescent="0.35">
      <c r="C1142" s="20"/>
      <c r="I1142" s="9"/>
      <c r="BG1142" s="185"/>
      <c r="BH1142" s="185"/>
    </row>
    <row r="1143" spans="3:60" x14ac:dyDescent="0.35">
      <c r="C1143" s="20"/>
      <c r="I1143" s="9"/>
      <c r="BG1143" s="185"/>
      <c r="BH1143" s="185"/>
    </row>
    <row r="1144" spans="3:60" x14ac:dyDescent="0.35">
      <c r="C1144" s="20"/>
      <c r="I1144" s="9"/>
      <c r="BG1144" s="185"/>
      <c r="BH1144" s="185"/>
    </row>
    <row r="1145" spans="3:60" x14ac:dyDescent="0.35">
      <c r="C1145" s="20"/>
      <c r="I1145" s="9"/>
      <c r="BG1145" s="185"/>
      <c r="BH1145" s="185"/>
    </row>
    <row r="1146" spans="3:60" x14ac:dyDescent="0.35">
      <c r="C1146" s="20"/>
      <c r="I1146" s="9"/>
      <c r="BG1146" s="185"/>
      <c r="BH1146" s="185"/>
    </row>
    <row r="1147" spans="3:60" x14ac:dyDescent="0.35">
      <c r="C1147" s="20"/>
      <c r="I1147" s="9"/>
      <c r="BG1147" s="185"/>
      <c r="BH1147" s="185"/>
    </row>
    <row r="1148" spans="3:60" x14ac:dyDescent="0.35">
      <c r="C1148" s="20"/>
      <c r="I1148" s="9"/>
      <c r="BG1148" s="185"/>
      <c r="BH1148" s="185"/>
    </row>
    <row r="1149" spans="3:60" x14ac:dyDescent="0.35">
      <c r="C1149" s="20"/>
      <c r="I1149" s="9"/>
      <c r="BG1149" s="185"/>
      <c r="BH1149" s="185"/>
    </row>
    <row r="1150" spans="3:60" x14ac:dyDescent="0.35">
      <c r="C1150" s="20"/>
      <c r="I1150" s="9"/>
      <c r="BG1150" s="185"/>
      <c r="BH1150" s="185"/>
    </row>
    <row r="1151" spans="3:60" x14ac:dyDescent="0.35">
      <c r="C1151" s="20"/>
      <c r="I1151" s="9"/>
      <c r="BG1151" s="185"/>
      <c r="BH1151" s="185"/>
    </row>
    <row r="1152" spans="3:60" x14ac:dyDescent="0.35">
      <c r="C1152" s="20"/>
      <c r="I1152" s="9"/>
      <c r="BG1152" s="185"/>
      <c r="BH1152" s="185"/>
    </row>
    <row r="1153" spans="3:60" x14ac:dyDescent="0.35">
      <c r="C1153" s="20"/>
      <c r="I1153" s="9"/>
      <c r="BG1153" s="185"/>
      <c r="BH1153" s="185"/>
    </row>
    <row r="1154" spans="3:60" x14ac:dyDescent="0.35">
      <c r="C1154" s="20"/>
      <c r="I1154" s="9"/>
      <c r="BG1154" s="185"/>
      <c r="BH1154" s="185"/>
    </row>
    <row r="1155" spans="3:60" x14ac:dyDescent="0.35">
      <c r="C1155" s="20"/>
      <c r="I1155" s="9"/>
      <c r="BG1155" s="185"/>
      <c r="BH1155" s="185"/>
    </row>
    <row r="1156" spans="3:60" x14ac:dyDescent="0.35">
      <c r="C1156" s="20"/>
      <c r="I1156" s="9"/>
      <c r="BG1156" s="185"/>
      <c r="BH1156" s="185"/>
    </row>
    <row r="1157" spans="3:60" x14ac:dyDescent="0.35">
      <c r="C1157" s="20"/>
      <c r="I1157" s="9"/>
      <c r="BG1157" s="185"/>
      <c r="BH1157" s="185"/>
    </row>
    <row r="1158" spans="3:60" x14ac:dyDescent="0.35">
      <c r="C1158" s="20"/>
      <c r="I1158" s="9"/>
      <c r="BG1158" s="185"/>
      <c r="BH1158" s="185"/>
    </row>
    <row r="1159" spans="3:60" x14ac:dyDescent="0.35">
      <c r="C1159" s="20"/>
      <c r="I1159" s="9"/>
      <c r="BG1159" s="185"/>
      <c r="BH1159" s="185"/>
    </row>
    <row r="1160" spans="3:60" x14ac:dyDescent="0.35">
      <c r="C1160" s="20"/>
      <c r="I1160" s="9"/>
      <c r="BG1160" s="185"/>
      <c r="BH1160" s="185"/>
    </row>
    <row r="1161" spans="3:60" x14ac:dyDescent="0.35">
      <c r="C1161" s="20"/>
      <c r="I1161" s="9"/>
      <c r="BG1161" s="185"/>
      <c r="BH1161" s="185"/>
    </row>
    <row r="1162" spans="3:60" x14ac:dyDescent="0.35">
      <c r="C1162" s="20"/>
      <c r="I1162" s="9"/>
      <c r="BG1162" s="185"/>
      <c r="BH1162" s="185"/>
    </row>
    <row r="1163" spans="3:60" x14ac:dyDescent="0.35">
      <c r="C1163" s="20"/>
      <c r="I1163" s="9"/>
      <c r="BG1163" s="185"/>
      <c r="BH1163" s="185"/>
    </row>
    <row r="1164" spans="3:60" x14ac:dyDescent="0.35">
      <c r="C1164" s="20"/>
      <c r="I1164" s="9"/>
      <c r="BG1164" s="185"/>
      <c r="BH1164" s="185"/>
    </row>
    <row r="1165" spans="3:60" x14ac:dyDescent="0.35">
      <c r="C1165" s="20"/>
      <c r="I1165" s="9"/>
      <c r="BG1165" s="185"/>
      <c r="BH1165" s="185"/>
    </row>
    <row r="1166" spans="3:60" x14ac:dyDescent="0.35">
      <c r="C1166" s="20"/>
      <c r="I1166" s="9"/>
      <c r="BG1166" s="185"/>
      <c r="BH1166" s="185"/>
    </row>
    <row r="1167" spans="3:60" x14ac:dyDescent="0.35">
      <c r="C1167" s="20"/>
      <c r="I1167" s="9"/>
      <c r="BG1167" s="185"/>
      <c r="BH1167" s="185"/>
    </row>
    <row r="1168" spans="3:60" x14ac:dyDescent="0.35">
      <c r="C1168" s="20"/>
      <c r="I1168" s="9"/>
      <c r="BG1168" s="185"/>
      <c r="BH1168" s="185"/>
    </row>
    <row r="1169" spans="3:60" x14ac:dyDescent="0.35">
      <c r="C1169" s="20"/>
      <c r="I1169" s="9"/>
      <c r="BG1169" s="185"/>
      <c r="BH1169" s="185"/>
    </row>
    <row r="1170" spans="3:60" x14ac:dyDescent="0.35">
      <c r="C1170" s="20"/>
      <c r="I1170" s="9"/>
      <c r="BG1170" s="185"/>
      <c r="BH1170" s="185"/>
    </row>
    <row r="1171" spans="3:60" x14ac:dyDescent="0.35">
      <c r="C1171" s="20"/>
      <c r="I1171" s="9"/>
      <c r="BG1171" s="185"/>
      <c r="BH1171" s="185"/>
    </row>
    <row r="1172" spans="3:60" x14ac:dyDescent="0.35">
      <c r="C1172" s="20"/>
      <c r="I1172" s="9"/>
      <c r="BG1172" s="185"/>
      <c r="BH1172" s="185"/>
    </row>
    <row r="1173" spans="3:60" x14ac:dyDescent="0.35">
      <c r="C1173" s="20"/>
      <c r="I1173" s="9"/>
      <c r="BG1173" s="185"/>
      <c r="BH1173" s="185"/>
    </row>
    <row r="1174" spans="3:60" x14ac:dyDescent="0.35">
      <c r="C1174" s="20"/>
      <c r="I1174" s="9"/>
      <c r="BG1174" s="185"/>
      <c r="BH1174" s="185"/>
    </row>
    <row r="1175" spans="3:60" x14ac:dyDescent="0.35">
      <c r="C1175" s="20"/>
      <c r="I1175" s="9"/>
      <c r="BG1175" s="185"/>
      <c r="BH1175" s="185"/>
    </row>
    <row r="1176" spans="3:60" x14ac:dyDescent="0.35">
      <c r="C1176" s="20"/>
      <c r="I1176" s="9"/>
      <c r="BG1176" s="185"/>
      <c r="BH1176" s="185"/>
    </row>
    <row r="1177" spans="3:60" x14ac:dyDescent="0.35">
      <c r="C1177" s="20"/>
      <c r="I1177" s="9"/>
      <c r="BG1177" s="185"/>
      <c r="BH1177" s="185"/>
    </row>
    <row r="1178" spans="3:60" x14ac:dyDescent="0.35">
      <c r="C1178" s="20"/>
      <c r="I1178" s="9"/>
      <c r="BG1178" s="185"/>
      <c r="BH1178" s="185"/>
    </row>
    <row r="1179" spans="3:60" x14ac:dyDescent="0.35">
      <c r="C1179" s="20"/>
      <c r="I1179" s="9"/>
      <c r="BG1179" s="185"/>
      <c r="BH1179" s="185"/>
    </row>
    <row r="1180" spans="3:60" x14ac:dyDescent="0.35">
      <c r="C1180" s="20"/>
      <c r="I1180" s="9"/>
      <c r="BG1180" s="185"/>
      <c r="BH1180" s="185"/>
    </row>
    <row r="1181" spans="3:60" x14ac:dyDescent="0.35">
      <c r="C1181" s="20"/>
      <c r="I1181" s="9"/>
      <c r="BG1181" s="185"/>
      <c r="BH1181" s="185"/>
    </row>
    <row r="1182" spans="3:60" x14ac:dyDescent="0.35">
      <c r="C1182" s="20"/>
      <c r="I1182" s="9"/>
      <c r="BG1182" s="185"/>
      <c r="BH1182" s="185"/>
    </row>
    <row r="1183" spans="3:60" x14ac:dyDescent="0.35">
      <c r="C1183" s="20"/>
      <c r="I1183" s="9"/>
      <c r="BG1183" s="185"/>
      <c r="BH1183" s="185"/>
    </row>
    <row r="1184" spans="3:60" x14ac:dyDescent="0.35">
      <c r="C1184" s="20"/>
      <c r="I1184" s="9"/>
      <c r="BG1184" s="185"/>
      <c r="BH1184" s="185"/>
    </row>
    <row r="1185" spans="3:60" x14ac:dyDescent="0.35">
      <c r="C1185" s="20"/>
      <c r="I1185" s="9"/>
      <c r="BG1185" s="185"/>
      <c r="BH1185" s="185"/>
    </row>
    <row r="1186" spans="3:60" x14ac:dyDescent="0.35">
      <c r="C1186" s="20"/>
      <c r="I1186" s="9"/>
      <c r="BG1186" s="185"/>
      <c r="BH1186" s="185"/>
    </row>
    <row r="1187" spans="3:60" x14ac:dyDescent="0.35">
      <c r="C1187" s="20"/>
      <c r="I1187" s="9"/>
      <c r="BG1187" s="185"/>
      <c r="BH1187" s="185"/>
    </row>
    <row r="1188" spans="3:60" x14ac:dyDescent="0.35">
      <c r="C1188" s="20"/>
      <c r="I1188" s="9"/>
      <c r="BG1188" s="185"/>
      <c r="BH1188" s="185"/>
    </row>
    <row r="1189" spans="3:60" x14ac:dyDescent="0.35">
      <c r="C1189" s="20"/>
      <c r="I1189" s="9"/>
      <c r="BG1189" s="185"/>
      <c r="BH1189" s="185"/>
    </row>
    <row r="1190" spans="3:60" x14ac:dyDescent="0.35">
      <c r="C1190" s="20"/>
      <c r="I1190" s="9"/>
      <c r="BG1190" s="185"/>
      <c r="BH1190" s="185"/>
    </row>
    <row r="1191" spans="3:60" x14ac:dyDescent="0.35">
      <c r="C1191" s="20"/>
      <c r="I1191" s="9"/>
      <c r="BG1191" s="185"/>
      <c r="BH1191" s="185"/>
    </row>
    <row r="1192" spans="3:60" x14ac:dyDescent="0.35">
      <c r="C1192" s="20"/>
      <c r="I1192" s="9"/>
      <c r="BG1192" s="185"/>
      <c r="BH1192" s="185"/>
    </row>
    <row r="1193" spans="3:60" x14ac:dyDescent="0.35">
      <c r="C1193" s="20"/>
      <c r="I1193" s="9"/>
      <c r="BG1193" s="185"/>
      <c r="BH1193" s="185"/>
    </row>
    <row r="1194" spans="3:60" x14ac:dyDescent="0.35">
      <c r="C1194" s="20"/>
      <c r="I1194" s="9"/>
      <c r="BG1194" s="185"/>
      <c r="BH1194" s="185"/>
    </row>
    <row r="1195" spans="3:60" x14ac:dyDescent="0.35">
      <c r="C1195" s="20"/>
      <c r="I1195" s="9"/>
      <c r="BG1195" s="185"/>
      <c r="BH1195" s="185"/>
    </row>
    <row r="1196" spans="3:60" x14ac:dyDescent="0.35">
      <c r="C1196" s="20"/>
      <c r="I1196" s="9"/>
      <c r="BG1196" s="185"/>
      <c r="BH1196" s="185"/>
    </row>
    <row r="1197" spans="3:60" x14ac:dyDescent="0.35">
      <c r="C1197" s="20"/>
      <c r="I1197" s="9"/>
      <c r="BG1197" s="185"/>
      <c r="BH1197" s="185"/>
    </row>
    <row r="1198" spans="3:60" x14ac:dyDescent="0.35">
      <c r="C1198" s="20"/>
      <c r="I1198" s="9"/>
      <c r="BG1198" s="185"/>
      <c r="BH1198" s="185"/>
    </row>
    <row r="1199" spans="3:60" x14ac:dyDescent="0.35">
      <c r="C1199" s="20"/>
      <c r="I1199" s="9"/>
      <c r="BG1199" s="185"/>
      <c r="BH1199" s="185"/>
    </row>
    <row r="1200" spans="3:60" x14ac:dyDescent="0.35">
      <c r="C1200" s="20"/>
      <c r="I1200" s="9"/>
      <c r="BG1200" s="185"/>
      <c r="BH1200" s="185"/>
    </row>
    <row r="1201" spans="3:60" x14ac:dyDescent="0.35">
      <c r="C1201" s="20"/>
      <c r="I1201" s="9"/>
      <c r="BG1201" s="185"/>
      <c r="BH1201" s="185"/>
    </row>
    <row r="1202" spans="3:60" x14ac:dyDescent="0.35">
      <c r="C1202" s="20"/>
      <c r="I1202" s="9"/>
      <c r="BG1202" s="185"/>
      <c r="BH1202" s="185"/>
    </row>
    <row r="1203" spans="3:60" x14ac:dyDescent="0.35">
      <c r="C1203" s="20"/>
      <c r="I1203" s="9"/>
      <c r="BG1203" s="185"/>
      <c r="BH1203" s="185"/>
    </row>
    <row r="1204" spans="3:60" x14ac:dyDescent="0.35">
      <c r="C1204" s="20"/>
      <c r="I1204" s="9"/>
      <c r="BG1204" s="185"/>
      <c r="BH1204" s="185"/>
    </row>
    <row r="1205" spans="3:60" x14ac:dyDescent="0.35">
      <c r="C1205" s="20"/>
      <c r="I1205" s="9"/>
      <c r="BG1205" s="185"/>
      <c r="BH1205" s="185"/>
    </row>
    <row r="1206" spans="3:60" x14ac:dyDescent="0.35">
      <c r="C1206" s="20"/>
      <c r="I1206" s="9"/>
      <c r="BG1206" s="185"/>
      <c r="BH1206" s="185"/>
    </row>
    <row r="1207" spans="3:60" x14ac:dyDescent="0.35">
      <c r="C1207" s="20"/>
      <c r="I1207" s="9"/>
      <c r="BG1207" s="185"/>
      <c r="BH1207" s="185"/>
    </row>
    <row r="1208" spans="3:60" x14ac:dyDescent="0.35">
      <c r="C1208" s="20"/>
      <c r="I1208" s="9"/>
      <c r="BG1208" s="185"/>
      <c r="BH1208" s="185"/>
    </row>
    <row r="1209" spans="3:60" x14ac:dyDescent="0.35">
      <c r="C1209" s="20"/>
      <c r="I1209" s="9"/>
      <c r="BG1209" s="185"/>
      <c r="BH1209" s="185"/>
    </row>
    <row r="1210" spans="3:60" x14ac:dyDescent="0.35">
      <c r="C1210" s="20"/>
      <c r="I1210" s="9"/>
      <c r="BG1210" s="185"/>
      <c r="BH1210" s="185"/>
    </row>
    <row r="1211" spans="3:60" x14ac:dyDescent="0.35">
      <c r="C1211" s="20"/>
      <c r="I1211" s="9"/>
      <c r="BG1211" s="185"/>
      <c r="BH1211" s="185"/>
    </row>
    <row r="1212" spans="3:60" x14ac:dyDescent="0.35">
      <c r="C1212" s="20"/>
      <c r="I1212" s="9"/>
      <c r="BG1212" s="185"/>
      <c r="BH1212" s="185"/>
    </row>
    <row r="1213" spans="3:60" x14ac:dyDescent="0.35">
      <c r="C1213" s="20"/>
      <c r="I1213" s="9"/>
      <c r="BG1213" s="185"/>
      <c r="BH1213" s="185"/>
    </row>
    <row r="1214" spans="3:60" x14ac:dyDescent="0.35">
      <c r="C1214" s="20"/>
      <c r="I1214" s="9"/>
      <c r="BG1214" s="185"/>
      <c r="BH1214" s="185"/>
    </row>
    <row r="1215" spans="3:60" x14ac:dyDescent="0.35">
      <c r="C1215" s="20"/>
      <c r="I1215" s="9"/>
      <c r="BG1215" s="185"/>
      <c r="BH1215" s="185"/>
    </row>
    <row r="1216" spans="3:60" x14ac:dyDescent="0.35">
      <c r="C1216" s="20"/>
      <c r="I1216" s="9"/>
      <c r="BG1216" s="185"/>
      <c r="BH1216" s="185"/>
    </row>
    <row r="1217" spans="3:60" x14ac:dyDescent="0.35">
      <c r="C1217" s="20"/>
      <c r="I1217" s="9"/>
      <c r="BG1217" s="185"/>
      <c r="BH1217" s="185"/>
    </row>
    <row r="1218" spans="3:60" x14ac:dyDescent="0.35">
      <c r="C1218" s="20"/>
      <c r="I1218" s="9"/>
      <c r="BG1218" s="185"/>
      <c r="BH1218" s="185"/>
    </row>
    <row r="1219" spans="3:60" x14ac:dyDescent="0.35">
      <c r="C1219" s="20"/>
      <c r="BG1219" s="185"/>
      <c r="BH1219" s="185"/>
    </row>
    <row r="1220" spans="3:60" x14ac:dyDescent="0.35">
      <c r="C1220" s="20"/>
      <c r="BG1220" s="185"/>
      <c r="BH1220" s="185"/>
    </row>
    <row r="1221" spans="3:60" x14ac:dyDescent="0.35">
      <c r="C1221" s="20"/>
      <c r="BG1221" s="185"/>
      <c r="BH1221" s="185"/>
    </row>
    <row r="1222" spans="3:60" x14ac:dyDescent="0.35">
      <c r="C1222" s="20"/>
      <c r="BG1222" s="185"/>
      <c r="BH1222" s="185"/>
    </row>
    <row r="1223" spans="3:60" x14ac:dyDescent="0.35">
      <c r="C1223" s="20"/>
      <c r="BG1223" s="185"/>
      <c r="BH1223" s="185"/>
    </row>
    <row r="1224" spans="3:60" x14ac:dyDescent="0.35">
      <c r="C1224" s="20"/>
      <c r="BG1224" s="185"/>
      <c r="BH1224" s="185"/>
    </row>
    <row r="1225" spans="3:60" x14ac:dyDescent="0.35">
      <c r="C1225" s="20"/>
      <c r="BG1225" s="185"/>
      <c r="BH1225" s="185"/>
    </row>
    <row r="1226" spans="3:60" x14ac:dyDescent="0.35">
      <c r="C1226" s="20"/>
      <c r="BG1226" s="185"/>
      <c r="BH1226" s="185"/>
    </row>
    <row r="1227" spans="3:60" x14ac:dyDescent="0.35">
      <c r="C1227" s="20"/>
      <c r="BG1227" s="185"/>
      <c r="BH1227" s="185"/>
    </row>
    <row r="1228" spans="3:60" x14ac:dyDescent="0.35">
      <c r="C1228" s="20"/>
      <c r="BG1228" s="185"/>
      <c r="BH1228" s="185"/>
    </row>
    <row r="1229" spans="3:60" x14ac:dyDescent="0.35">
      <c r="C1229" s="20"/>
      <c r="BG1229" s="185"/>
      <c r="BH1229" s="185"/>
    </row>
    <row r="1230" spans="3:60" x14ac:dyDescent="0.35">
      <c r="C1230" s="20"/>
      <c r="BG1230" s="185"/>
      <c r="BH1230" s="185"/>
    </row>
    <row r="1231" spans="3:60" x14ac:dyDescent="0.35">
      <c r="C1231" s="20"/>
      <c r="BG1231" s="185"/>
      <c r="BH1231" s="185"/>
    </row>
    <row r="1232" spans="3:60" x14ac:dyDescent="0.35">
      <c r="C1232" s="20"/>
      <c r="BG1232" s="185"/>
      <c r="BH1232" s="185"/>
    </row>
    <row r="1233" spans="3:60" x14ac:dyDescent="0.35">
      <c r="C1233" s="20"/>
      <c r="BG1233" s="185"/>
      <c r="BH1233" s="185"/>
    </row>
    <row r="1234" spans="3:60" x14ac:dyDescent="0.35">
      <c r="C1234" s="20"/>
      <c r="BG1234" s="185"/>
      <c r="BH1234" s="185"/>
    </row>
    <row r="1235" spans="3:60" x14ac:dyDescent="0.35">
      <c r="C1235" s="20"/>
      <c r="BG1235" s="185"/>
      <c r="BH1235" s="185"/>
    </row>
    <row r="1236" spans="3:60" x14ac:dyDescent="0.35">
      <c r="C1236" s="20"/>
      <c r="BG1236" s="185"/>
      <c r="BH1236" s="185"/>
    </row>
    <row r="1237" spans="3:60" x14ac:dyDescent="0.35">
      <c r="C1237" s="20"/>
      <c r="BG1237" s="185"/>
      <c r="BH1237" s="185"/>
    </row>
    <row r="1238" spans="3:60" x14ac:dyDescent="0.35">
      <c r="C1238" s="20"/>
      <c r="BG1238" s="185"/>
      <c r="BH1238" s="185"/>
    </row>
    <row r="1239" spans="3:60" x14ac:dyDescent="0.35">
      <c r="C1239" s="20"/>
      <c r="BG1239" s="185"/>
      <c r="BH1239" s="185"/>
    </row>
    <row r="1240" spans="3:60" x14ac:dyDescent="0.35">
      <c r="C1240" s="20"/>
      <c r="BG1240" s="185"/>
      <c r="BH1240" s="185"/>
    </row>
    <row r="1241" spans="3:60" x14ac:dyDescent="0.35">
      <c r="C1241" s="20"/>
      <c r="BG1241" s="185"/>
      <c r="BH1241" s="185"/>
    </row>
    <row r="1242" spans="3:60" x14ac:dyDescent="0.35">
      <c r="C1242" s="20"/>
      <c r="BG1242" s="185"/>
      <c r="BH1242" s="185"/>
    </row>
    <row r="1243" spans="3:60" x14ac:dyDescent="0.35">
      <c r="C1243" s="20"/>
      <c r="BG1243" s="185"/>
      <c r="BH1243" s="185"/>
    </row>
    <row r="1244" spans="3:60" x14ac:dyDescent="0.35">
      <c r="C1244" s="20"/>
      <c r="BG1244" s="185"/>
      <c r="BH1244" s="185"/>
    </row>
    <row r="1245" spans="3:60" x14ac:dyDescent="0.35">
      <c r="C1245" s="20"/>
      <c r="BG1245" s="185"/>
      <c r="BH1245" s="185"/>
    </row>
    <row r="1246" spans="3:60" x14ac:dyDescent="0.35">
      <c r="C1246" s="20"/>
      <c r="BG1246" s="185"/>
      <c r="BH1246" s="185"/>
    </row>
    <row r="1247" spans="3:60" x14ac:dyDescent="0.35">
      <c r="C1247" s="20"/>
      <c r="BG1247" s="185"/>
      <c r="BH1247" s="185"/>
    </row>
    <row r="1248" spans="3:60" x14ac:dyDescent="0.35">
      <c r="C1248" s="20"/>
      <c r="BG1248" s="185"/>
      <c r="BH1248" s="185"/>
    </row>
    <row r="1249" spans="3:60" x14ac:dyDescent="0.35">
      <c r="C1249" s="20"/>
      <c r="BG1249" s="185"/>
      <c r="BH1249" s="185"/>
    </row>
    <row r="1250" spans="3:60" x14ac:dyDescent="0.35">
      <c r="C1250" s="20"/>
      <c r="BG1250" s="185"/>
      <c r="BH1250" s="185"/>
    </row>
    <row r="1251" spans="3:60" x14ac:dyDescent="0.35">
      <c r="C1251" s="20"/>
      <c r="BG1251" s="185"/>
      <c r="BH1251" s="185"/>
    </row>
    <row r="1252" spans="3:60" x14ac:dyDescent="0.35">
      <c r="C1252" s="20"/>
      <c r="BG1252" s="185"/>
      <c r="BH1252" s="185"/>
    </row>
    <row r="1253" spans="3:60" x14ac:dyDescent="0.35">
      <c r="C1253" s="20"/>
      <c r="BG1253" s="185"/>
      <c r="BH1253" s="185"/>
    </row>
    <row r="1254" spans="3:60" x14ac:dyDescent="0.35">
      <c r="C1254" s="20"/>
      <c r="BG1254" s="185"/>
      <c r="BH1254" s="185"/>
    </row>
    <row r="1255" spans="3:60" x14ac:dyDescent="0.35">
      <c r="C1255" s="20"/>
      <c r="BG1255" s="185"/>
      <c r="BH1255" s="185"/>
    </row>
    <row r="1256" spans="3:60" x14ac:dyDescent="0.35">
      <c r="C1256" s="20"/>
      <c r="BG1256" s="185"/>
      <c r="BH1256" s="185"/>
    </row>
    <row r="1257" spans="3:60" x14ac:dyDescent="0.35">
      <c r="C1257" s="20"/>
      <c r="BG1257" s="185"/>
      <c r="BH1257" s="185"/>
    </row>
    <row r="1258" spans="3:60" x14ac:dyDescent="0.35">
      <c r="C1258" s="20"/>
      <c r="BG1258" s="185"/>
      <c r="BH1258" s="185"/>
    </row>
    <row r="1259" spans="3:60" x14ac:dyDescent="0.35">
      <c r="C1259" s="20"/>
      <c r="BG1259" s="185"/>
      <c r="BH1259" s="185"/>
    </row>
    <row r="1260" spans="3:60" x14ac:dyDescent="0.35">
      <c r="C1260" s="20"/>
      <c r="BG1260" s="185"/>
      <c r="BH1260" s="185"/>
    </row>
    <row r="1261" spans="3:60" x14ac:dyDescent="0.35">
      <c r="C1261" s="20"/>
      <c r="BG1261" s="185"/>
      <c r="BH1261" s="185"/>
    </row>
    <row r="1262" spans="3:60" x14ac:dyDescent="0.35">
      <c r="C1262" s="20"/>
      <c r="BG1262" s="185"/>
      <c r="BH1262" s="185"/>
    </row>
    <row r="1263" spans="3:60" x14ac:dyDescent="0.35">
      <c r="C1263" s="20"/>
      <c r="BG1263" s="185"/>
      <c r="BH1263" s="185"/>
    </row>
    <row r="1264" spans="3:60" x14ac:dyDescent="0.35">
      <c r="C1264" s="20"/>
      <c r="BG1264" s="185"/>
      <c r="BH1264" s="185"/>
    </row>
    <row r="1265" spans="3:60" x14ac:dyDescent="0.35">
      <c r="C1265" s="20"/>
      <c r="BG1265" s="185"/>
      <c r="BH1265" s="185"/>
    </row>
    <row r="1266" spans="3:60" x14ac:dyDescent="0.35">
      <c r="C1266" s="20"/>
      <c r="BG1266" s="185"/>
      <c r="BH1266" s="185"/>
    </row>
    <row r="1267" spans="3:60" x14ac:dyDescent="0.35">
      <c r="C1267" s="20"/>
      <c r="BG1267" s="185"/>
      <c r="BH1267" s="185"/>
    </row>
    <row r="1268" spans="3:60" x14ac:dyDescent="0.35">
      <c r="C1268" s="20"/>
      <c r="BG1268" s="185"/>
      <c r="BH1268" s="185"/>
    </row>
    <row r="1269" spans="3:60" x14ac:dyDescent="0.35">
      <c r="C1269" s="20"/>
      <c r="BG1269" s="185"/>
      <c r="BH1269" s="185"/>
    </row>
    <row r="1270" spans="3:60" x14ac:dyDescent="0.35">
      <c r="C1270" s="20"/>
      <c r="BG1270" s="185"/>
      <c r="BH1270" s="185"/>
    </row>
    <row r="1271" spans="3:60" x14ac:dyDescent="0.35">
      <c r="C1271" s="20"/>
      <c r="BG1271" s="185"/>
      <c r="BH1271" s="185"/>
    </row>
    <row r="1272" spans="3:60" x14ac:dyDescent="0.35">
      <c r="C1272" s="20"/>
      <c r="BG1272" s="185"/>
      <c r="BH1272" s="185"/>
    </row>
    <row r="1273" spans="3:60" x14ac:dyDescent="0.35">
      <c r="C1273" s="20"/>
      <c r="BG1273" s="185"/>
      <c r="BH1273" s="185"/>
    </row>
    <row r="1274" spans="3:60" x14ac:dyDescent="0.35">
      <c r="C1274" s="20"/>
      <c r="BG1274" s="185"/>
      <c r="BH1274" s="185"/>
    </row>
    <row r="1275" spans="3:60" x14ac:dyDescent="0.35">
      <c r="C1275" s="20"/>
      <c r="BG1275" s="185"/>
      <c r="BH1275" s="185"/>
    </row>
    <row r="1276" spans="3:60" x14ac:dyDescent="0.35">
      <c r="C1276" s="20"/>
      <c r="BG1276" s="185"/>
      <c r="BH1276" s="185"/>
    </row>
    <row r="1277" spans="3:60" x14ac:dyDescent="0.35">
      <c r="C1277" s="20"/>
      <c r="BG1277" s="185"/>
      <c r="BH1277" s="185"/>
    </row>
    <row r="1278" spans="3:60" x14ac:dyDescent="0.35">
      <c r="C1278" s="20"/>
      <c r="BG1278" s="185"/>
      <c r="BH1278" s="185"/>
    </row>
    <row r="1279" spans="3:60" x14ac:dyDescent="0.35">
      <c r="C1279" s="20"/>
      <c r="BG1279" s="185"/>
      <c r="BH1279" s="185"/>
    </row>
    <row r="1280" spans="3:60" x14ac:dyDescent="0.35">
      <c r="C1280" s="20"/>
      <c r="BG1280" s="185"/>
      <c r="BH1280" s="185"/>
    </row>
    <row r="1281" spans="3:60" x14ac:dyDescent="0.35">
      <c r="C1281" s="20"/>
      <c r="BG1281" s="185"/>
      <c r="BH1281" s="185"/>
    </row>
    <row r="1282" spans="3:60" x14ac:dyDescent="0.35">
      <c r="C1282" s="20"/>
      <c r="BG1282" s="185"/>
      <c r="BH1282" s="185"/>
    </row>
    <row r="1283" spans="3:60" x14ac:dyDescent="0.35">
      <c r="C1283" s="20"/>
      <c r="BG1283" s="185"/>
      <c r="BH1283" s="185"/>
    </row>
    <row r="1284" spans="3:60" x14ac:dyDescent="0.35">
      <c r="C1284" s="20"/>
      <c r="BG1284" s="185"/>
      <c r="BH1284" s="185"/>
    </row>
    <row r="1285" spans="3:60" x14ac:dyDescent="0.35">
      <c r="C1285" s="20"/>
      <c r="BG1285" s="185"/>
      <c r="BH1285" s="185"/>
    </row>
    <row r="1286" spans="3:60" x14ac:dyDescent="0.35">
      <c r="C1286" s="20"/>
      <c r="BG1286" s="185"/>
      <c r="BH1286" s="185"/>
    </row>
    <row r="1287" spans="3:60" x14ac:dyDescent="0.35">
      <c r="C1287" s="20"/>
      <c r="BG1287" s="185"/>
      <c r="BH1287" s="185"/>
    </row>
    <row r="1288" spans="3:60" x14ac:dyDescent="0.35">
      <c r="C1288" s="20"/>
      <c r="BG1288" s="185"/>
      <c r="BH1288" s="185"/>
    </row>
    <row r="1289" spans="3:60" x14ac:dyDescent="0.35">
      <c r="C1289" s="20"/>
      <c r="BG1289" s="185"/>
      <c r="BH1289" s="185"/>
    </row>
    <row r="1290" spans="3:60" x14ac:dyDescent="0.35">
      <c r="C1290" s="20"/>
      <c r="BG1290" s="185"/>
      <c r="BH1290" s="185"/>
    </row>
    <row r="1291" spans="3:60" x14ac:dyDescent="0.35">
      <c r="C1291" s="20"/>
      <c r="BG1291" s="185"/>
      <c r="BH1291" s="185"/>
    </row>
    <row r="1292" spans="3:60" x14ac:dyDescent="0.35">
      <c r="C1292" s="20"/>
      <c r="BG1292" s="185"/>
      <c r="BH1292" s="185"/>
    </row>
    <row r="1293" spans="3:60" x14ac:dyDescent="0.35">
      <c r="C1293" s="20"/>
      <c r="BG1293" s="185"/>
      <c r="BH1293" s="185"/>
    </row>
    <row r="1294" spans="3:60" x14ac:dyDescent="0.35">
      <c r="C1294" s="20"/>
      <c r="BG1294" s="185"/>
      <c r="BH1294" s="185"/>
    </row>
    <row r="1295" spans="3:60" x14ac:dyDescent="0.35">
      <c r="C1295" s="20"/>
      <c r="BG1295" s="185"/>
      <c r="BH1295" s="185"/>
    </row>
    <row r="1296" spans="3:60" x14ac:dyDescent="0.35">
      <c r="C1296" s="20"/>
      <c r="BG1296" s="185"/>
      <c r="BH1296" s="185"/>
    </row>
    <row r="1297" spans="3:60" x14ac:dyDescent="0.35">
      <c r="C1297" s="20"/>
      <c r="BG1297" s="185"/>
      <c r="BH1297" s="185"/>
    </row>
    <row r="1298" spans="3:60" x14ac:dyDescent="0.35">
      <c r="C1298" s="20"/>
      <c r="BG1298" s="185"/>
      <c r="BH1298" s="185"/>
    </row>
    <row r="1299" spans="3:60" x14ac:dyDescent="0.35">
      <c r="C1299" s="20"/>
      <c r="BG1299" s="185"/>
      <c r="BH1299" s="185"/>
    </row>
    <row r="1300" spans="3:60" x14ac:dyDescent="0.35">
      <c r="C1300" s="20"/>
      <c r="BG1300" s="185"/>
      <c r="BH1300" s="185"/>
    </row>
    <row r="1301" spans="3:60" x14ac:dyDescent="0.35">
      <c r="C1301" s="20"/>
      <c r="BG1301" s="185"/>
      <c r="BH1301" s="185"/>
    </row>
    <row r="1302" spans="3:60" x14ac:dyDescent="0.35">
      <c r="C1302" s="20"/>
      <c r="BG1302" s="185"/>
      <c r="BH1302" s="185"/>
    </row>
    <row r="1303" spans="3:60" x14ac:dyDescent="0.35">
      <c r="C1303" s="20"/>
      <c r="BG1303" s="185"/>
      <c r="BH1303" s="185"/>
    </row>
    <row r="1304" spans="3:60" x14ac:dyDescent="0.35">
      <c r="C1304" s="20"/>
      <c r="BG1304" s="185"/>
      <c r="BH1304" s="185"/>
    </row>
    <row r="1305" spans="3:60" x14ac:dyDescent="0.35">
      <c r="C1305" s="20"/>
      <c r="BG1305" s="185"/>
      <c r="BH1305" s="185"/>
    </row>
    <row r="1306" spans="3:60" x14ac:dyDescent="0.35">
      <c r="C1306" s="20"/>
      <c r="BG1306" s="185"/>
      <c r="BH1306" s="185"/>
    </row>
    <row r="1307" spans="3:60" x14ac:dyDescent="0.35">
      <c r="C1307" s="20"/>
      <c r="BG1307" s="185"/>
      <c r="BH1307" s="185"/>
    </row>
    <row r="1308" spans="3:60" x14ac:dyDescent="0.35">
      <c r="C1308" s="20"/>
      <c r="BG1308" s="185"/>
      <c r="BH1308" s="185"/>
    </row>
    <row r="1309" spans="3:60" x14ac:dyDescent="0.35">
      <c r="C1309" s="20"/>
      <c r="BG1309" s="185"/>
      <c r="BH1309" s="185"/>
    </row>
    <row r="1310" spans="3:60" x14ac:dyDescent="0.35">
      <c r="C1310" s="20"/>
      <c r="BG1310" s="185"/>
      <c r="BH1310" s="185"/>
    </row>
    <row r="1311" spans="3:60" x14ac:dyDescent="0.35">
      <c r="BG1311" s="185"/>
      <c r="BH1311" s="185"/>
    </row>
    <row r="1312" spans="3:60" x14ac:dyDescent="0.35">
      <c r="BG1312" s="185"/>
      <c r="BH1312" s="185"/>
    </row>
    <row r="1313" spans="59:60" x14ac:dyDescent="0.35">
      <c r="BG1313" s="185"/>
      <c r="BH1313" s="185"/>
    </row>
    <row r="1314" spans="59:60" x14ac:dyDescent="0.35">
      <c r="BG1314" s="185"/>
      <c r="BH1314" s="185"/>
    </row>
    <row r="1315" spans="59:60" x14ac:dyDescent="0.35">
      <c r="BG1315" s="185"/>
      <c r="BH1315" s="185"/>
    </row>
    <row r="1316" spans="59:60" x14ac:dyDescent="0.35">
      <c r="BG1316" s="185"/>
      <c r="BH1316" s="185"/>
    </row>
    <row r="1317" spans="59:60" x14ac:dyDescent="0.35">
      <c r="BG1317" s="185"/>
      <c r="BH1317" s="185"/>
    </row>
    <row r="1318" spans="59:60" x14ac:dyDescent="0.35">
      <c r="BG1318" s="185"/>
      <c r="BH1318" s="185"/>
    </row>
    <row r="1319" spans="59:60" x14ac:dyDescent="0.35">
      <c r="BG1319" s="185"/>
      <c r="BH1319" s="185"/>
    </row>
    <row r="1320" spans="59:60" x14ac:dyDescent="0.35">
      <c r="BG1320" s="185"/>
      <c r="BH1320" s="185"/>
    </row>
    <row r="1321" spans="59:60" x14ac:dyDescent="0.35">
      <c r="BG1321" s="185"/>
      <c r="BH1321" s="185"/>
    </row>
    <row r="1322" spans="59:60" x14ac:dyDescent="0.35">
      <c r="BG1322" s="185"/>
      <c r="BH1322" s="185"/>
    </row>
    <row r="1323" spans="59:60" x14ac:dyDescent="0.35">
      <c r="BG1323" s="185"/>
      <c r="BH1323" s="185"/>
    </row>
    <row r="1324" spans="59:60" x14ac:dyDescent="0.35">
      <c r="BG1324" s="185"/>
      <c r="BH1324" s="185"/>
    </row>
    <row r="1325" spans="59:60" x14ac:dyDescent="0.35">
      <c r="BG1325" s="185"/>
      <c r="BH1325" s="185"/>
    </row>
    <row r="1326" spans="59:60" x14ac:dyDescent="0.35">
      <c r="BG1326" s="185"/>
      <c r="BH1326" s="185"/>
    </row>
    <row r="1327" spans="59:60" x14ac:dyDescent="0.35">
      <c r="BG1327" s="185"/>
      <c r="BH1327" s="185"/>
    </row>
    <row r="1328" spans="59:60" x14ac:dyDescent="0.35">
      <c r="BG1328" s="185"/>
      <c r="BH1328" s="185"/>
    </row>
    <row r="1329" spans="59:60" x14ac:dyDescent="0.35">
      <c r="BG1329" s="185"/>
      <c r="BH1329" s="185"/>
    </row>
    <row r="1330" spans="59:60" x14ac:dyDescent="0.35">
      <c r="BG1330" s="185"/>
      <c r="BH1330" s="185"/>
    </row>
    <row r="1331" spans="59:60" x14ac:dyDescent="0.35">
      <c r="BG1331" s="185"/>
      <c r="BH1331" s="185"/>
    </row>
    <row r="1332" spans="59:60" x14ac:dyDescent="0.35">
      <c r="BG1332" s="185"/>
      <c r="BH1332" s="185"/>
    </row>
    <row r="1333" spans="59:60" x14ac:dyDescent="0.35">
      <c r="BG1333" s="185"/>
      <c r="BH1333" s="185"/>
    </row>
    <row r="1334" spans="59:60" x14ac:dyDescent="0.35">
      <c r="BG1334" s="185"/>
      <c r="BH1334" s="185"/>
    </row>
    <row r="1335" spans="59:60" x14ac:dyDescent="0.35">
      <c r="BG1335" s="185"/>
      <c r="BH1335" s="185"/>
    </row>
    <row r="1336" spans="59:60" x14ac:dyDescent="0.35">
      <c r="BG1336" s="185"/>
      <c r="BH1336" s="185"/>
    </row>
    <row r="1337" spans="59:60" x14ac:dyDescent="0.35">
      <c r="BG1337" s="185"/>
      <c r="BH1337" s="185"/>
    </row>
    <row r="1338" spans="59:60" x14ac:dyDescent="0.35">
      <c r="BG1338" s="185"/>
      <c r="BH1338" s="185"/>
    </row>
    <row r="1339" spans="59:60" x14ac:dyDescent="0.35">
      <c r="BG1339" s="185"/>
      <c r="BH1339" s="185"/>
    </row>
    <row r="1340" spans="59:60" x14ac:dyDescent="0.35">
      <c r="BG1340" s="185"/>
      <c r="BH1340" s="185"/>
    </row>
    <row r="1341" spans="59:60" x14ac:dyDescent="0.35">
      <c r="BG1341" s="185"/>
      <c r="BH1341" s="185"/>
    </row>
    <row r="1342" spans="59:60" x14ac:dyDescent="0.35">
      <c r="BG1342" s="185"/>
      <c r="BH1342" s="185"/>
    </row>
    <row r="1343" spans="59:60" x14ac:dyDescent="0.35">
      <c r="BG1343" s="185"/>
      <c r="BH1343" s="185"/>
    </row>
    <row r="1344" spans="59:60" x14ac:dyDescent="0.35">
      <c r="BG1344" s="185"/>
      <c r="BH1344" s="185"/>
    </row>
    <row r="1345" spans="59:60" x14ac:dyDescent="0.35">
      <c r="BG1345" s="185"/>
      <c r="BH1345" s="185"/>
    </row>
    <row r="1346" spans="59:60" x14ac:dyDescent="0.35">
      <c r="BG1346" s="185"/>
      <c r="BH1346" s="185"/>
    </row>
    <row r="1347" spans="59:60" x14ac:dyDescent="0.35">
      <c r="BG1347" s="185"/>
      <c r="BH1347" s="185"/>
    </row>
    <row r="1348" spans="59:60" x14ac:dyDescent="0.35">
      <c r="BG1348" s="185"/>
      <c r="BH1348" s="185"/>
    </row>
    <row r="1349" spans="59:60" x14ac:dyDescent="0.35">
      <c r="BG1349" s="185"/>
      <c r="BH1349" s="185"/>
    </row>
    <row r="1350" spans="59:60" x14ac:dyDescent="0.35">
      <c r="BG1350" s="185"/>
      <c r="BH1350" s="185"/>
    </row>
    <row r="1351" spans="59:60" x14ac:dyDescent="0.35">
      <c r="BG1351" s="185"/>
      <c r="BH1351" s="185"/>
    </row>
    <row r="1352" spans="59:60" x14ac:dyDescent="0.35">
      <c r="BG1352" s="185"/>
      <c r="BH1352" s="185"/>
    </row>
    <row r="1353" spans="59:60" x14ac:dyDescent="0.35">
      <c r="BG1353" s="185"/>
      <c r="BH1353" s="185"/>
    </row>
    <row r="1354" spans="59:60" x14ac:dyDescent="0.35">
      <c r="BG1354" s="185"/>
      <c r="BH1354" s="185"/>
    </row>
    <row r="1355" spans="59:60" x14ac:dyDescent="0.35">
      <c r="BG1355" s="185"/>
      <c r="BH1355" s="185"/>
    </row>
    <row r="1356" spans="59:60" x14ac:dyDescent="0.35">
      <c r="BG1356" s="185"/>
      <c r="BH1356" s="185"/>
    </row>
    <row r="1357" spans="59:60" x14ac:dyDescent="0.35">
      <c r="BG1357" s="185"/>
      <c r="BH1357" s="185"/>
    </row>
    <row r="1358" spans="59:60" x14ac:dyDescent="0.35">
      <c r="BG1358" s="185"/>
      <c r="BH1358" s="185"/>
    </row>
    <row r="1359" spans="59:60" x14ac:dyDescent="0.35">
      <c r="BG1359" s="185"/>
      <c r="BH1359" s="185"/>
    </row>
    <row r="1360" spans="59:60" x14ac:dyDescent="0.35">
      <c r="BG1360" s="185"/>
      <c r="BH1360" s="185"/>
    </row>
    <row r="1361" spans="59:60" x14ac:dyDescent="0.35">
      <c r="BG1361" s="185"/>
      <c r="BH1361" s="185"/>
    </row>
    <row r="1362" spans="59:60" x14ac:dyDescent="0.35">
      <c r="BG1362" s="185"/>
      <c r="BH1362" s="185"/>
    </row>
    <row r="1363" spans="59:60" x14ac:dyDescent="0.35">
      <c r="BG1363" s="185"/>
      <c r="BH1363" s="185"/>
    </row>
    <row r="1364" spans="59:60" x14ac:dyDescent="0.35">
      <c r="BG1364" s="185"/>
      <c r="BH1364" s="185"/>
    </row>
    <row r="1365" spans="59:60" x14ac:dyDescent="0.35">
      <c r="BG1365" s="185"/>
      <c r="BH1365" s="185"/>
    </row>
    <row r="1366" spans="59:60" x14ac:dyDescent="0.35">
      <c r="BG1366" s="185"/>
      <c r="BH1366" s="185"/>
    </row>
    <row r="1367" spans="59:60" x14ac:dyDescent="0.35">
      <c r="BG1367" s="185"/>
      <c r="BH1367" s="185"/>
    </row>
    <row r="1368" spans="59:60" x14ac:dyDescent="0.35">
      <c r="BG1368" s="185"/>
      <c r="BH1368" s="185"/>
    </row>
    <row r="1369" spans="59:60" x14ac:dyDescent="0.35">
      <c r="BG1369" s="185"/>
      <c r="BH1369" s="185"/>
    </row>
    <row r="1370" spans="59:60" x14ac:dyDescent="0.35">
      <c r="BG1370" s="185"/>
      <c r="BH1370" s="185"/>
    </row>
    <row r="1371" spans="59:60" x14ac:dyDescent="0.35">
      <c r="BG1371" s="185"/>
      <c r="BH1371" s="185"/>
    </row>
    <row r="1372" spans="59:60" x14ac:dyDescent="0.35">
      <c r="BG1372" s="185"/>
      <c r="BH1372" s="185"/>
    </row>
    <row r="1373" spans="59:60" x14ac:dyDescent="0.35">
      <c r="BG1373" s="185"/>
      <c r="BH1373" s="185"/>
    </row>
    <row r="1374" spans="59:60" x14ac:dyDescent="0.35">
      <c r="BG1374" s="185"/>
      <c r="BH1374" s="185"/>
    </row>
    <row r="1375" spans="59:60" x14ac:dyDescent="0.35">
      <c r="BG1375" s="185"/>
      <c r="BH1375" s="185"/>
    </row>
    <row r="1376" spans="59:60" x14ac:dyDescent="0.35">
      <c r="BG1376" s="185"/>
      <c r="BH1376" s="185"/>
    </row>
    <row r="1377" spans="59:60" x14ac:dyDescent="0.35">
      <c r="BG1377" s="185"/>
      <c r="BH1377" s="185"/>
    </row>
    <row r="1378" spans="59:60" x14ac:dyDescent="0.35">
      <c r="BG1378" s="185"/>
      <c r="BH1378" s="185"/>
    </row>
    <row r="1379" spans="59:60" x14ac:dyDescent="0.35">
      <c r="BG1379" s="185"/>
      <c r="BH1379" s="185"/>
    </row>
    <row r="1380" spans="59:60" x14ac:dyDescent="0.35">
      <c r="BG1380" s="185"/>
      <c r="BH1380" s="185"/>
    </row>
    <row r="1381" spans="59:60" x14ac:dyDescent="0.35">
      <c r="BG1381" s="185"/>
      <c r="BH1381" s="185"/>
    </row>
    <row r="1382" spans="59:60" x14ac:dyDescent="0.35">
      <c r="BG1382" s="185"/>
      <c r="BH1382" s="185"/>
    </row>
    <row r="1383" spans="59:60" x14ac:dyDescent="0.35">
      <c r="BG1383" s="185"/>
      <c r="BH1383" s="185"/>
    </row>
    <row r="1384" spans="59:60" x14ac:dyDescent="0.35">
      <c r="BG1384" s="185"/>
      <c r="BH1384" s="185"/>
    </row>
    <row r="1385" spans="59:60" x14ac:dyDescent="0.35">
      <c r="BG1385" s="185"/>
      <c r="BH1385" s="185"/>
    </row>
    <row r="1386" spans="59:60" x14ac:dyDescent="0.35">
      <c r="BG1386" s="185"/>
      <c r="BH1386" s="185"/>
    </row>
    <row r="1387" spans="59:60" x14ac:dyDescent="0.35">
      <c r="BG1387" s="185"/>
      <c r="BH1387" s="185"/>
    </row>
    <row r="1388" spans="59:60" x14ac:dyDescent="0.35">
      <c r="BG1388" s="185"/>
      <c r="BH1388" s="185"/>
    </row>
    <row r="1389" spans="59:60" x14ac:dyDescent="0.35">
      <c r="BG1389" s="185"/>
      <c r="BH1389" s="185"/>
    </row>
    <row r="1390" spans="59:60" x14ac:dyDescent="0.35">
      <c r="BG1390" s="185"/>
      <c r="BH1390" s="185"/>
    </row>
    <row r="1391" spans="59:60" x14ac:dyDescent="0.35">
      <c r="BG1391" s="185"/>
      <c r="BH1391" s="185"/>
    </row>
    <row r="1392" spans="59:60" x14ac:dyDescent="0.35">
      <c r="BG1392" s="185"/>
      <c r="BH1392" s="185"/>
    </row>
    <row r="1393" spans="59:60" x14ac:dyDescent="0.35">
      <c r="BG1393" s="185"/>
      <c r="BH1393" s="185"/>
    </row>
    <row r="1394" spans="59:60" x14ac:dyDescent="0.35">
      <c r="BG1394" s="185"/>
      <c r="BH1394" s="185"/>
    </row>
    <row r="1395" spans="59:60" x14ac:dyDescent="0.35">
      <c r="BG1395" s="185"/>
      <c r="BH1395" s="185"/>
    </row>
    <row r="1396" spans="59:60" x14ac:dyDescent="0.35">
      <c r="BG1396" s="185"/>
      <c r="BH1396" s="185"/>
    </row>
    <row r="1397" spans="59:60" x14ac:dyDescent="0.35">
      <c r="BG1397" s="185"/>
      <c r="BH1397" s="185"/>
    </row>
    <row r="1398" spans="59:60" x14ac:dyDescent="0.35">
      <c r="BG1398" s="185"/>
      <c r="BH1398" s="185"/>
    </row>
    <row r="1399" spans="59:60" x14ac:dyDescent="0.35">
      <c r="BG1399" s="185"/>
      <c r="BH1399" s="185"/>
    </row>
    <row r="1400" spans="59:60" x14ac:dyDescent="0.35">
      <c r="BG1400" s="185"/>
      <c r="BH1400" s="185"/>
    </row>
    <row r="1401" spans="59:60" x14ac:dyDescent="0.35">
      <c r="BG1401" s="185"/>
      <c r="BH1401" s="185"/>
    </row>
    <row r="1402" spans="59:60" x14ac:dyDescent="0.35">
      <c r="BG1402" s="185"/>
      <c r="BH1402" s="185"/>
    </row>
    <row r="1403" spans="59:60" x14ac:dyDescent="0.35">
      <c r="BG1403" s="185"/>
      <c r="BH1403" s="185"/>
    </row>
    <row r="1404" spans="59:60" x14ac:dyDescent="0.35">
      <c r="BG1404" s="185"/>
      <c r="BH1404" s="185"/>
    </row>
    <row r="1405" spans="59:60" x14ac:dyDescent="0.35">
      <c r="BG1405" s="185"/>
      <c r="BH1405" s="185"/>
    </row>
    <row r="1406" spans="59:60" x14ac:dyDescent="0.35">
      <c r="BG1406" s="185"/>
      <c r="BH1406" s="185"/>
    </row>
    <row r="1407" spans="59:60" x14ac:dyDescent="0.35">
      <c r="BG1407" s="185"/>
      <c r="BH1407" s="185"/>
    </row>
    <row r="1408" spans="59:60" x14ac:dyDescent="0.35">
      <c r="BG1408" s="185"/>
      <c r="BH1408" s="185"/>
    </row>
    <row r="1409" spans="59:60" x14ac:dyDescent="0.35">
      <c r="BG1409" s="185"/>
      <c r="BH1409" s="185"/>
    </row>
    <row r="1410" spans="59:60" x14ac:dyDescent="0.35">
      <c r="BG1410" s="185"/>
      <c r="BH1410" s="185"/>
    </row>
    <row r="1411" spans="59:60" x14ac:dyDescent="0.35">
      <c r="BG1411" s="185"/>
      <c r="BH1411" s="185"/>
    </row>
    <row r="1412" spans="59:60" x14ac:dyDescent="0.35">
      <c r="BG1412" s="185"/>
      <c r="BH1412" s="185"/>
    </row>
    <row r="1413" spans="59:60" x14ac:dyDescent="0.35">
      <c r="BG1413" s="185"/>
      <c r="BH1413" s="185"/>
    </row>
    <row r="1414" spans="59:60" x14ac:dyDescent="0.35">
      <c r="BG1414" s="185"/>
      <c r="BH1414" s="185"/>
    </row>
    <row r="1415" spans="59:60" x14ac:dyDescent="0.35">
      <c r="BG1415" s="185"/>
      <c r="BH1415" s="185"/>
    </row>
    <row r="1416" spans="59:60" x14ac:dyDescent="0.35">
      <c r="BG1416" s="185"/>
      <c r="BH1416" s="185"/>
    </row>
    <row r="1417" spans="59:60" x14ac:dyDescent="0.35">
      <c r="BG1417" s="185"/>
      <c r="BH1417" s="185"/>
    </row>
    <row r="1418" spans="59:60" x14ac:dyDescent="0.35">
      <c r="BG1418" s="185"/>
      <c r="BH1418" s="185"/>
    </row>
    <row r="1419" spans="59:60" x14ac:dyDescent="0.35">
      <c r="BG1419" s="185"/>
      <c r="BH1419" s="185"/>
    </row>
    <row r="1420" spans="59:60" x14ac:dyDescent="0.35">
      <c r="BG1420" s="185"/>
      <c r="BH1420" s="185"/>
    </row>
    <row r="1421" spans="59:60" x14ac:dyDescent="0.35">
      <c r="BG1421" s="185"/>
      <c r="BH1421" s="185"/>
    </row>
    <row r="1422" spans="59:60" x14ac:dyDescent="0.35">
      <c r="BG1422" s="185"/>
      <c r="BH1422" s="185"/>
    </row>
    <row r="1423" spans="59:60" x14ac:dyDescent="0.35">
      <c r="BG1423" s="185"/>
      <c r="BH1423" s="185"/>
    </row>
    <row r="1424" spans="59:60" x14ac:dyDescent="0.35">
      <c r="BG1424" s="185"/>
      <c r="BH1424" s="185"/>
    </row>
    <row r="1425" spans="59:60" x14ac:dyDescent="0.35">
      <c r="BG1425" s="185"/>
      <c r="BH1425" s="185"/>
    </row>
    <row r="1426" spans="59:60" x14ac:dyDescent="0.35">
      <c r="BG1426" s="185"/>
      <c r="BH1426" s="185"/>
    </row>
    <row r="1427" spans="59:60" x14ac:dyDescent="0.35">
      <c r="BG1427" s="185"/>
      <c r="BH1427" s="185"/>
    </row>
    <row r="1428" spans="59:60" x14ac:dyDescent="0.35">
      <c r="BG1428" s="185"/>
      <c r="BH1428" s="185"/>
    </row>
    <row r="1429" spans="59:60" x14ac:dyDescent="0.35">
      <c r="BG1429" s="185"/>
      <c r="BH1429" s="185"/>
    </row>
    <row r="1430" spans="59:60" x14ac:dyDescent="0.35">
      <c r="BG1430" s="185"/>
      <c r="BH1430" s="185"/>
    </row>
    <row r="1431" spans="59:60" x14ac:dyDescent="0.35">
      <c r="BG1431" s="185"/>
      <c r="BH1431" s="185"/>
    </row>
    <row r="1432" spans="59:60" x14ac:dyDescent="0.35">
      <c r="BG1432" s="185"/>
      <c r="BH1432" s="185"/>
    </row>
    <row r="1433" spans="59:60" x14ac:dyDescent="0.35">
      <c r="BG1433" s="185"/>
      <c r="BH1433" s="185"/>
    </row>
    <row r="1434" spans="59:60" x14ac:dyDescent="0.35">
      <c r="BG1434" s="185"/>
      <c r="BH1434" s="185"/>
    </row>
    <row r="1435" spans="59:60" x14ac:dyDescent="0.35">
      <c r="BG1435" s="185"/>
      <c r="BH1435" s="185"/>
    </row>
    <row r="1436" spans="59:60" x14ac:dyDescent="0.35">
      <c r="BG1436" s="185"/>
      <c r="BH1436" s="185"/>
    </row>
    <row r="1437" spans="59:60" x14ac:dyDescent="0.35">
      <c r="BG1437" s="185"/>
      <c r="BH1437" s="185"/>
    </row>
    <row r="1438" spans="59:60" x14ac:dyDescent="0.35">
      <c r="BG1438" s="185"/>
      <c r="BH1438" s="185"/>
    </row>
    <row r="1439" spans="59:60" x14ac:dyDescent="0.35">
      <c r="BG1439" s="185"/>
      <c r="BH1439" s="185"/>
    </row>
    <row r="1440" spans="59:60" x14ac:dyDescent="0.35">
      <c r="BG1440" s="185"/>
      <c r="BH1440" s="185"/>
    </row>
    <row r="1441" spans="59:60" x14ac:dyDescent="0.35">
      <c r="BG1441" s="185"/>
      <c r="BH1441" s="185"/>
    </row>
    <row r="1442" spans="59:60" x14ac:dyDescent="0.35">
      <c r="BG1442" s="185"/>
      <c r="BH1442" s="185"/>
    </row>
    <row r="1443" spans="59:60" x14ac:dyDescent="0.35">
      <c r="BG1443" s="185"/>
      <c r="BH1443" s="185"/>
    </row>
    <row r="1444" spans="59:60" x14ac:dyDescent="0.35">
      <c r="BG1444" s="185"/>
      <c r="BH1444" s="185"/>
    </row>
    <row r="1445" spans="59:60" x14ac:dyDescent="0.35">
      <c r="BG1445" s="185"/>
      <c r="BH1445" s="185"/>
    </row>
    <row r="1446" spans="59:60" x14ac:dyDescent="0.35">
      <c r="BG1446" s="185"/>
      <c r="BH1446" s="185"/>
    </row>
    <row r="1447" spans="59:60" x14ac:dyDescent="0.35">
      <c r="BG1447" s="185"/>
      <c r="BH1447" s="185"/>
    </row>
    <row r="1448" spans="59:60" x14ac:dyDescent="0.35">
      <c r="BG1448" s="185"/>
      <c r="BH1448" s="185"/>
    </row>
    <row r="1449" spans="59:60" x14ac:dyDescent="0.35">
      <c r="BG1449" s="185"/>
      <c r="BH1449" s="185"/>
    </row>
    <row r="1450" spans="59:60" x14ac:dyDescent="0.35">
      <c r="BG1450" s="185"/>
      <c r="BH1450" s="185"/>
    </row>
    <row r="1451" spans="59:60" x14ac:dyDescent="0.35">
      <c r="BG1451" s="185"/>
      <c r="BH1451" s="185"/>
    </row>
    <row r="1452" spans="59:60" x14ac:dyDescent="0.35">
      <c r="BG1452" s="185"/>
      <c r="BH1452" s="185"/>
    </row>
    <row r="1453" spans="59:60" x14ac:dyDescent="0.35">
      <c r="BG1453" s="185"/>
      <c r="BH1453" s="185"/>
    </row>
    <row r="1454" spans="59:60" x14ac:dyDescent="0.35">
      <c r="BG1454" s="185"/>
      <c r="BH1454" s="185"/>
    </row>
    <row r="1455" spans="59:60" x14ac:dyDescent="0.35">
      <c r="BG1455" s="185"/>
      <c r="BH1455" s="185"/>
    </row>
    <row r="1456" spans="59:60" x14ac:dyDescent="0.35">
      <c r="BG1456" s="185"/>
      <c r="BH1456" s="185"/>
    </row>
    <row r="1457" spans="59:60" x14ac:dyDescent="0.35">
      <c r="BG1457" s="185"/>
      <c r="BH1457" s="185"/>
    </row>
    <row r="1458" spans="59:60" x14ac:dyDescent="0.35">
      <c r="BG1458" s="185"/>
      <c r="BH1458" s="185"/>
    </row>
    <row r="1459" spans="59:60" x14ac:dyDescent="0.35">
      <c r="BG1459" s="185"/>
      <c r="BH1459" s="185"/>
    </row>
    <row r="1460" spans="59:60" x14ac:dyDescent="0.35">
      <c r="BG1460" s="185"/>
      <c r="BH1460" s="185"/>
    </row>
    <row r="1461" spans="59:60" x14ac:dyDescent="0.35">
      <c r="BG1461" s="185"/>
      <c r="BH1461" s="185"/>
    </row>
    <row r="1462" spans="59:60" x14ac:dyDescent="0.35">
      <c r="BG1462" s="185"/>
      <c r="BH1462" s="185"/>
    </row>
    <row r="1463" spans="59:60" x14ac:dyDescent="0.35">
      <c r="BG1463" s="185"/>
      <c r="BH1463" s="185"/>
    </row>
    <row r="1464" spans="59:60" x14ac:dyDescent="0.35">
      <c r="BG1464" s="185"/>
      <c r="BH1464" s="185"/>
    </row>
    <row r="1465" spans="59:60" x14ac:dyDescent="0.35">
      <c r="BG1465" s="185"/>
      <c r="BH1465" s="185"/>
    </row>
    <row r="1466" spans="59:60" x14ac:dyDescent="0.35">
      <c r="BG1466" s="185"/>
      <c r="BH1466" s="185"/>
    </row>
    <row r="1467" spans="59:60" x14ac:dyDescent="0.35">
      <c r="BG1467" s="185"/>
      <c r="BH1467" s="185"/>
    </row>
    <row r="1468" spans="59:60" x14ac:dyDescent="0.35">
      <c r="BG1468" s="185"/>
      <c r="BH1468" s="185"/>
    </row>
    <row r="1469" spans="59:60" x14ac:dyDescent="0.35">
      <c r="BG1469" s="185"/>
      <c r="BH1469" s="185"/>
    </row>
    <row r="1470" spans="59:60" x14ac:dyDescent="0.35">
      <c r="BG1470" s="185"/>
      <c r="BH1470" s="185"/>
    </row>
    <row r="1471" spans="59:60" x14ac:dyDescent="0.35">
      <c r="BG1471" s="185"/>
      <c r="BH1471" s="185"/>
    </row>
    <row r="1472" spans="59:60" x14ac:dyDescent="0.35">
      <c r="BG1472" s="185"/>
      <c r="BH1472" s="185"/>
    </row>
    <row r="1473" spans="59:60" x14ac:dyDescent="0.35">
      <c r="BG1473" s="185"/>
      <c r="BH1473" s="185"/>
    </row>
    <row r="1474" spans="59:60" x14ac:dyDescent="0.35">
      <c r="BG1474" s="185"/>
      <c r="BH1474" s="185"/>
    </row>
    <row r="1475" spans="59:60" x14ac:dyDescent="0.35">
      <c r="BG1475" s="185"/>
      <c r="BH1475" s="185"/>
    </row>
    <row r="1476" spans="59:60" x14ac:dyDescent="0.35">
      <c r="BG1476" s="185"/>
      <c r="BH1476" s="185"/>
    </row>
    <row r="1477" spans="59:60" x14ac:dyDescent="0.35">
      <c r="BG1477" s="185"/>
      <c r="BH1477" s="185"/>
    </row>
    <row r="1478" spans="59:60" x14ac:dyDescent="0.35">
      <c r="BG1478" s="185"/>
      <c r="BH1478" s="185"/>
    </row>
    <row r="1479" spans="59:60" x14ac:dyDescent="0.35">
      <c r="BG1479" s="185"/>
      <c r="BH1479" s="185"/>
    </row>
    <row r="1480" spans="59:60" x14ac:dyDescent="0.35">
      <c r="BG1480" s="185"/>
      <c r="BH1480" s="185"/>
    </row>
    <row r="1481" spans="59:60" x14ac:dyDescent="0.35">
      <c r="BG1481" s="185"/>
      <c r="BH1481" s="185"/>
    </row>
    <row r="1482" spans="59:60" x14ac:dyDescent="0.35">
      <c r="BG1482" s="185"/>
      <c r="BH1482" s="185"/>
    </row>
    <row r="1483" spans="59:60" x14ac:dyDescent="0.35">
      <c r="BG1483" s="185"/>
      <c r="BH1483" s="185"/>
    </row>
    <row r="1484" spans="59:60" x14ac:dyDescent="0.35">
      <c r="BG1484" s="185"/>
      <c r="BH1484" s="185"/>
    </row>
    <row r="1485" spans="59:60" x14ac:dyDescent="0.35">
      <c r="BG1485" s="185"/>
      <c r="BH1485" s="185"/>
    </row>
    <row r="1486" spans="59:60" x14ac:dyDescent="0.35">
      <c r="BG1486" s="185"/>
      <c r="BH1486" s="185"/>
    </row>
    <row r="1487" spans="59:60" x14ac:dyDescent="0.35">
      <c r="BG1487" s="185"/>
      <c r="BH1487" s="185"/>
    </row>
    <row r="1488" spans="59:60" x14ac:dyDescent="0.35">
      <c r="BG1488" s="185"/>
      <c r="BH1488" s="185"/>
    </row>
    <row r="1489" spans="59:60" x14ac:dyDescent="0.35">
      <c r="BG1489" s="185"/>
      <c r="BH1489" s="185"/>
    </row>
    <row r="1490" spans="59:60" x14ac:dyDescent="0.35">
      <c r="BG1490" s="185"/>
      <c r="BH1490" s="185"/>
    </row>
    <row r="1491" spans="59:60" x14ac:dyDescent="0.35">
      <c r="BG1491" s="185"/>
      <c r="BH1491" s="185"/>
    </row>
    <row r="1492" spans="59:60" x14ac:dyDescent="0.35">
      <c r="BG1492" s="185"/>
      <c r="BH1492" s="185"/>
    </row>
    <row r="1493" spans="59:60" x14ac:dyDescent="0.35">
      <c r="BG1493" s="185"/>
      <c r="BH1493" s="185"/>
    </row>
    <row r="1494" spans="59:60" x14ac:dyDescent="0.35">
      <c r="BG1494" s="185"/>
      <c r="BH1494" s="185"/>
    </row>
    <row r="1495" spans="59:60" x14ac:dyDescent="0.35">
      <c r="BG1495" s="185"/>
      <c r="BH1495" s="185"/>
    </row>
    <row r="1496" spans="59:60" x14ac:dyDescent="0.35">
      <c r="BG1496" s="185"/>
      <c r="BH1496" s="185"/>
    </row>
    <row r="1497" spans="59:60" x14ac:dyDescent="0.35">
      <c r="BG1497" s="185"/>
      <c r="BH1497" s="185"/>
    </row>
    <row r="1498" spans="59:60" x14ac:dyDescent="0.35">
      <c r="BG1498" s="185"/>
      <c r="BH1498" s="185"/>
    </row>
    <row r="1499" spans="59:60" x14ac:dyDescent="0.35">
      <c r="BG1499" s="185"/>
      <c r="BH1499" s="185"/>
    </row>
    <row r="1500" spans="59:60" x14ac:dyDescent="0.35">
      <c r="BG1500" s="185"/>
      <c r="BH1500" s="185"/>
    </row>
    <row r="1501" spans="59:60" x14ac:dyDescent="0.35">
      <c r="BG1501" s="185"/>
      <c r="BH1501" s="185"/>
    </row>
    <row r="1502" spans="59:60" x14ac:dyDescent="0.35">
      <c r="BG1502" s="185"/>
      <c r="BH1502" s="185"/>
    </row>
    <row r="1503" spans="59:60" x14ac:dyDescent="0.35">
      <c r="BG1503" s="185"/>
      <c r="BH1503" s="185"/>
    </row>
    <row r="1504" spans="59:60" x14ac:dyDescent="0.35">
      <c r="BG1504" s="185"/>
      <c r="BH1504" s="185"/>
    </row>
    <row r="1505" spans="59:60" x14ac:dyDescent="0.35">
      <c r="BG1505" s="185"/>
      <c r="BH1505" s="185"/>
    </row>
    <row r="1506" spans="59:60" x14ac:dyDescent="0.35">
      <c r="BG1506" s="185"/>
      <c r="BH1506" s="185"/>
    </row>
    <row r="1507" spans="59:60" x14ac:dyDescent="0.35">
      <c r="BG1507" s="185"/>
      <c r="BH1507" s="185"/>
    </row>
    <row r="1508" spans="59:60" x14ac:dyDescent="0.35">
      <c r="BG1508" s="185"/>
      <c r="BH1508" s="185"/>
    </row>
    <row r="1509" spans="59:60" x14ac:dyDescent="0.35">
      <c r="BG1509" s="185"/>
      <c r="BH1509" s="185"/>
    </row>
    <row r="1510" spans="59:60" x14ac:dyDescent="0.35">
      <c r="BG1510" s="185"/>
      <c r="BH1510" s="185"/>
    </row>
    <row r="1511" spans="59:60" x14ac:dyDescent="0.35">
      <c r="BG1511" s="185"/>
      <c r="BH1511" s="185"/>
    </row>
    <row r="1512" spans="59:60" x14ac:dyDescent="0.35">
      <c r="BG1512" s="185"/>
      <c r="BH1512" s="185"/>
    </row>
    <row r="1513" spans="59:60" x14ac:dyDescent="0.35">
      <c r="BG1513" s="185"/>
      <c r="BH1513" s="185"/>
    </row>
    <row r="1514" spans="59:60" x14ac:dyDescent="0.35">
      <c r="BG1514" s="185"/>
      <c r="BH1514" s="185"/>
    </row>
    <row r="1515" spans="59:60" x14ac:dyDescent="0.35">
      <c r="BG1515" s="185"/>
      <c r="BH1515" s="185"/>
    </row>
    <row r="1516" spans="59:60" x14ac:dyDescent="0.35">
      <c r="BG1516" s="185"/>
      <c r="BH1516" s="185"/>
    </row>
    <row r="1517" spans="59:60" x14ac:dyDescent="0.35">
      <c r="BG1517" s="185"/>
      <c r="BH1517" s="185"/>
    </row>
    <row r="1518" spans="59:60" x14ac:dyDescent="0.35">
      <c r="BG1518" s="185"/>
      <c r="BH1518" s="185"/>
    </row>
    <row r="1519" spans="59:60" x14ac:dyDescent="0.35">
      <c r="BG1519" s="185"/>
      <c r="BH1519" s="185"/>
    </row>
    <row r="1520" spans="59:60" x14ac:dyDescent="0.35">
      <c r="BG1520" s="185"/>
      <c r="BH1520" s="185"/>
    </row>
    <row r="1521" spans="59:60" x14ac:dyDescent="0.35">
      <c r="BG1521" s="185"/>
      <c r="BH1521" s="185"/>
    </row>
    <row r="1522" spans="59:60" x14ac:dyDescent="0.35">
      <c r="BG1522" s="185"/>
      <c r="BH1522" s="185"/>
    </row>
    <row r="1523" spans="59:60" x14ac:dyDescent="0.35">
      <c r="BG1523" s="185"/>
      <c r="BH1523" s="185"/>
    </row>
    <row r="1524" spans="59:60" x14ac:dyDescent="0.35">
      <c r="BG1524" s="185"/>
      <c r="BH1524" s="185"/>
    </row>
    <row r="1525" spans="59:60" x14ac:dyDescent="0.35">
      <c r="BG1525" s="185"/>
      <c r="BH1525" s="185"/>
    </row>
    <row r="1526" spans="59:60" x14ac:dyDescent="0.35">
      <c r="BG1526" s="185"/>
      <c r="BH1526" s="185"/>
    </row>
    <row r="1527" spans="59:60" x14ac:dyDescent="0.35">
      <c r="BG1527" s="185"/>
      <c r="BH1527" s="185"/>
    </row>
    <row r="1528" spans="59:60" x14ac:dyDescent="0.35">
      <c r="BG1528" s="185"/>
      <c r="BH1528" s="185"/>
    </row>
    <row r="1529" spans="59:60" x14ac:dyDescent="0.35">
      <c r="BG1529" s="185"/>
      <c r="BH1529" s="185"/>
    </row>
    <row r="1530" spans="59:60" x14ac:dyDescent="0.35">
      <c r="BG1530" s="185"/>
      <c r="BH1530" s="185"/>
    </row>
    <row r="1531" spans="59:60" x14ac:dyDescent="0.35">
      <c r="BG1531" s="185"/>
      <c r="BH1531" s="185"/>
    </row>
    <row r="1532" spans="59:60" x14ac:dyDescent="0.35">
      <c r="BG1532" s="185"/>
      <c r="BH1532" s="185"/>
    </row>
    <row r="1533" spans="59:60" x14ac:dyDescent="0.35">
      <c r="BG1533" s="185"/>
      <c r="BH1533" s="185"/>
    </row>
    <row r="1534" spans="59:60" x14ac:dyDescent="0.35">
      <c r="BG1534" s="185"/>
      <c r="BH1534" s="185"/>
    </row>
    <row r="1535" spans="59:60" x14ac:dyDescent="0.35">
      <c r="BG1535" s="185"/>
      <c r="BH1535" s="185"/>
    </row>
    <row r="1536" spans="59:60" x14ac:dyDescent="0.35">
      <c r="BG1536" s="185"/>
      <c r="BH1536" s="185"/>
    </row>
    <row r="1537" spans="59:60" x14ac:dyDescent="0.35">
      <c r="BG1537" s="185"/>
      <c r="BH1537" s="185"/>
    </row>
    <row r="1538" spans="59:60" x14ac:dyDescent="0.35">
      <c r="BG1538" s="185"/>
      <c r="BH1538" s="185"/>
    </row>
    <row r="1539" spans="59:60" x14ac:dyDescent="0.35">
      <c r="BG1539" s="185"/>
      <c r="BH1539" s="185"/>
    </row>
    <row r="1540" spans="59:60" x14ac:dyDescent="0.35">
      <c r="BG1540" s="185"/>
      <c r="BH1540" s="185"/>
    </row>
    <row r="1541" spans="59:60" x14ac:dyDescent="0.35">
      <c r="BG1541" s="185"/>
      <c r="BH1541" s="185"/>
    </row>
    <row r="1542" spans="59:60" x14ac:dyDescent="0.35">
      <c r="BG1542" s="185"/>
      <c r="BH1542" s="185"/>
    </row>
    <row r="1543" spans="59:60" x14ac:dyDescent="0.35">
      <c r="BG1543" s="185"/>
      <c r="BH1543" s="185"/>
    </row>
    <row r="1544" spans="59:60" x14ac:dyDescent="0.35">
      <c r="BG1544" s="185"/>
      <c r="BH1544" s="185"/>
    </row>
    <row r="1545" spans="59:60" x14ac:dyDescent="0.35">
      <c r="BG1545" s="185"/>
      <c r="BH1545" s="185"/>
    </row>
    <row r="1546" spans="59:60" x14ac:dyDescent="0.35">
      <c r="BG1546" s="185"/>
      <c r="BH1546" s="185"/>
    </row>
    <row r="1547" spans="59:60" x14ac:dyDescent="0.35">
      <c r="BG1547" s="185"/>
      <c r="BH1547" s="185"/>
    </row>
    <row r="1548" spans="59:60" x14ac:dyDescent="0.35">
      <c r="BG1548" s="185"/>
      <c r="BH1548" s="185"/>
    </row>
    <row r="1549" spans="59:60" x14ac:dyDescent="0.35">
      <c r="BG1549" s="185"/>
      <c r="BH1549" s="185"/>
    </row>
    <row r="1550" spans="59:60" x14ac:dyDescent="0.35">
      <c r="BG1550" s="185"/>
      <c r="BH1550" s="185"/>
    </row>
    <row r="1551" spans="59:60" x14ac:dyDescent="0.35">
      <c r="BG1551" s="185"/>
      <c r="BH1551" s="185"/>
    </row>
    <row r="1552" spans="59:60" x14ac:dyDescent="0.35">
      <c r="BG1552" s="185"/>
      <c r="BH1552" s="185"/>
    </row>
    <row r="1553" spans="59:60" x14ac:dyDescent="0.35">
      <c r="BG1553" s="185"/>
      <c r="BH1553" s="185"/>
    </row>
    <row r="1554" spans="59:60" x14ac:dyDescent="0.35">
      <c r="BG1554" s="185"/>
      <c r="BH1554" s="185"/>
    </row>
    <row r="1555" spans="59:60" x14ac:dyDescent="0.35">
      <c r="BG1555" s="185"/>
      <c r="BH1555" s="185"/>
    </row>
    <row r="1556" spans="59:60" x14ac:dyDescent="0.35">
      <c r="BG1556" s="185"/>
      <c r="BH1556" s="185"/>
    </row>
    <row r="1557" spans="59:60" x14ac:dyDescent="0.35">
      <c r="BG1557" s="185"/>
      <c r="BH1557" s="185"/>
    </row>
    <row r="1558" spans="59:60" x14ac:dyDescent="0.35">
      <c r="BG1558" s="185"/>
      <c r="BH1558" s="185"/>
    </row>
    <row r="1559" spans="59:60" x14ac:dyDescent="0.35">
      <c r="BG1559" s="185"/>
      <c r="BH1559" s="185"/>
    </row>
    <row r="1560" spans="59:60" x14ac:dyDescent="0.35">
      <c r="BG1560" s="185"/>
      <c r="BH1560" s="185"/>
    </row>
    <row r="1561" spans="59:60" x14ac:dyDescent="0.35">
      <c r="BG1561" s="185"/>
      <c r="BH1561" s="185"/>
    </row>
    <row r="1562" spans="59:60" x14ac:dyDescent="0.35">
      <c r="BG1562" s="185"/>
      <c r="BH1562" s="185"/>
    </row>
    <row r="1563" spans="59:60" x14ac:dyDescent="0.35">
      <c r="BG1563" s="185"/>
      <c r="BH1563" s="185"/>
    </row>
    <row r="1564" spans="59:60" x14ac:dyDescent="0.35">
      <c r="BG1564" s="185"/>
      <c r="BH1564" s="185"/>
    </row>
    <row r="1565" spans="59:60" x14ac:dyDescent="0.35">
      <c r="BG1565" s="185"/>
      <c r="BH1565" s="185"/>
    </row>
    <row r="1566" spans="59:60" x14ac:dyDescent="0.35">
      <c r="BG1566" s="185"/>
      <c r="BH1566" s="185"/>
    </row>
    <row r="1567" spans="59:60" x14ac:dyDescent="0.35">
      <c r="BG1567" s="185"/>
      <c r="BH1567" s="185"/>
    </row>
    <row r="1568" spans="59:60" x14ac:dyDescent="0.35">
      <c r="BG1568" s="185"/>
      <c r="BH1568" s="185"/>
    </row>
    <row r="1569" spans="59:60" x14ac:dyDescent="0.35">
      <c r="BG1569" s="185"/>
      <c r="BH1569" s="185"/>
    </row>
    <row r="1570" spans="59:60" x14ac:dyDescent="0.35">
      <c r="BG1570" s="185"/>
      <c r="BH1570" s="185"/>
    </row>
    <row r="1571" spans="59:60" x14ac:dyDescent="0.35">
      <c r="BG1571" s="185"/>
      <c r="BH1571" s="185"/>
    </row>
    <row r="1572" spans="59:60" x14ac:dyDescent="0.35">
      <c r="BG1572" s="185"/>
      <c r="BH1572" s="185"/>
    </row>
    <row r="1573" spans="59:60" x14ac:dyDescent="0.35">
      <c r="BG1573" s="185"/>
      <c r="BH1573" s="185"/>
    </row>
    <row r="1574" spans="59:60" x14ac:dyDescent="0.35">
      <c r="BG1574" s="185"/>
      <c r="BH1574" s="185"/>
    </row>
    <row r="1575" spans="59:60" x14ac:dyDescent="0.35">
      <c r="BG1575" s="185"/>
      <c r="BH1575" s="185"/>
    </row>
    <row r="1576" spans="59:60" x14ac:dyDescent="0.35">
      <c r="BG1576" s="185"/>
      <c r="BH1576" s="185"/>
    </row>
    <row r="1577" spans="59:60" x14ac:dyDescent="0.35">
      <c r="BG1577" s="185"/>
      <c r="BH1577" s="185"/>
    </row>
    <row r="1578" spans="59:60" x14ac:dyDescent="0.35">
      <c r="BG1578" s="185"/>
      <c r="BH1578" s="185"/>
    </row>
    <row r="1579" spans="59:60" x14ac:dyDescent="0.35">
      <c r="BG1579" s="185"/>
      <c r="BH1579" s="185"/>
    </row>
    <row r="1580" spans="59:60" x14ac:dyDescent="0.35">
      <c r="BG1580" s="185"/>
      <c r="BH1580" s="185"/>
    </row>
    <row r="1581" spans="59:60" x14ac:dyDescent="0.35">
      <c r="BG1581" s="185"/>
      <c r="BH1581" s="185"/>
    </row>
    <row r="1582" spans="59:60" x14ac:dyDescent="0.35">
      <c r="BG1582" s="185"/>
      <c r="BH1582" s="185"/>
    </row>
    <row r="1583" spans="59:60" x14ac:dyDescent="0.35">
      <c r="BG1583" s="185"/>
      <c r="BH1583" s="185"/>
    </row>
    <row r="1584" spans="59:60" x14ac:dyDescent="0.35">
      <c r="BG1584" s="185"/>
      <c r="BH1584" s="185"/>
    </row>
    <row r="1585" spans="59:60" x14ac:dyDescent="0.35">
      <c r="BG1585" s="185"/>
      <c r="BH1585" s="185"/>
    </row>
    <row r="1586" spans="59:60" x14ac:dyDescent="0.35">
      <c r="BG1586" s="185"/>
      <c r="BH1586" s="185"/>
    </row>
    <row r="1587" spans="59:60" x14ac:dyDescent="0.35">
      <c r="BG1587" s="185"/>
      <c r="BH1587" s="185"/>
    </row>
    <row r="1588" spans="59:60" x14ac:dyDescent="0.35">
      <c r="BG1588" s="185"/>
      <c r="BH1588" s="185"/>
    </row>
    <row r="1589" spans="59:60" x14ac:dyDescent="0.35">
      <c r="BG1589" s="185"/>
      <c r="BH1589" s="185"/>
    </row>
    <row r="1590" spans="59:60" x14ac:dyDescent="0.35">
      <c r="BG1590" s="185"/>
      <c r="BH1590" s="185"/>
    </row>
    <row r="1591" spans="59:60" x14ac:dyDescent="0.35">
      <c r="BG1591" s="185"/>
      <c r="BH1591" s="185"/>
    </row>
    <row r="1592" spans="59:60" x14ac:dyDescent="0.35">
      <c r="BG1592" s="185"/>
      <c r="BH1592" s="185"/>
    </row>
    <row r="1593" spans="59:60" x14ac:dyDescent="0.35">
      <c r="BG1593" s="185"/>
      <c r="BH1593" s="185"/>
    </row>
    <row r="1594" spans="59:60" x14ac:dyDescent="0.35">
      <c r="BG1594" s="185"/>
      <c r="BH1594" s="185"/>
    </row>
    <row r="1595" spans="59:60" x14ac:dyDescent="0.35">
      <c r="BG1595" s="185"/>
      <c r="BH1595" s="185"/>
    </row>
    <row r="1596" spans="59:60" x14ac:dyDescent="0.35">
      <c r="BG1596" s="185"/>
      <c r="BH1596" s="185"/>
    </row>
    <row r="1597" spans="59:60" x14ac:dyDescent="0.35">
      <c r="BG1597" s="185"/>
      <c r="BH1597" s="185"/>
    </row>
    <row r="1598" spans="59:60" x14ac:dyDescent="0.35">
      <c r="BG1598" s="185"/>
      <c r="BH1598" s="185"/>
    </row>
    <row r="1599" spans="59:60" x14ac:dyDescent="0.35">
      <c r="BG1599" s="185"/>
      <c r="BH1599" s="185"/>
    </row>
    <row r="1600" spans="59:60" x14ac:dyDescent="0.35">
      <c r="BG1600" s="185"/>
      <c r="BH1600" s="185"/>
    </row>
    <row r="1601" spans="59:60" x14ac:dyDescent="0.35">
      <c r="BG1601" s="185"/>
      <c r="BH1601" s="185"/>
    </row>
    <row r="1602" spans="59:60" x14ac:dyDescent="0.35">
      <c r="BG1602" s="185"/>
      <c r="BH1602" s="185"/>
    </row>
    <row r="1603" spans="59:60" x14ac:dyDescent="0.35">
      <c r="BG1603" s="185"/>
      <c r="BH1603" s="185"/>
    </row>
    <row r="1604" spans="59:60" x14ac:dyDescent="0.35">
      <c r="BG1604" s="185"/>
      <c r="BH1604" s="185"/>
    </row>
    <row r="1605" spans="59:60" x14ac:dyDescent="0.35">
      <c r="BG1605" s="185"/>
      <c r="BH1605" s="185"/>
    </row>
    <row r="1606" spans="59:60" x14ac:dyDescent="0.35">
      <c r="BG1606" s="185"/>
      <c r="BH1606" s="185"/>
    </row>
    <row r="1607" spans="59:60" x14ac:dyDescent="0.35">
      <c r="BG1607" s="185"/>
      <c r="BH1607" s="185"/>
    </row>
    <row r="1608" spans="59:60" x14ac:dyDescent="0.35">
      <c r="BG1608" s="185"/>
      <c r="BH1608" s="185"/>
    </row>
    <row r="1609" spans="59:60" x14ac:dyDescent="0.35">
      <c r="BG1609" s="185"/>
      <c r="BH1609" s="185"/>
    </row>
    <row r="1610" spans="59:60" x14ac:dyDescent="0.35">
      <c r="BG1610" s="185"/>
      <c r="BH1610" s="185"/>
    </row>
    <row r="1611" spans="59:60" x14ac:dyDescent="0.35">
      <c r="BG1611" s="185"/>
      <c r="BH1611" s="185"/>
    </row>
    <row r="1612" spans="59:60" x14ac:dyDescent="0.35">
      <c r="BG1612" s="185"/>
      <c r="BH1612" s="185"/>
    </row>
    <row r="1613" spans="59:60" x14ac:dyDescent="0.35">
      <c r="BG1613" s="185"/>
      <c r="BH1613" s="185"/>
    </row>
    <row r="1614" spans="59:60" x14ac:dyDescent="0.35">
      <c r="BG1614" s="185"/>
      <c r="BH1614" s="185"/>
    </row>
    <row r="1615" spans="59:60" x14ac:dyDescent="0.35">
      <c r="BG1615" s="185"/>
      <c r="BH1615" s="185"/>
    </row>
    <row r="1616" spans="59:60" x14ac:dyDescent="0.35">
      <c r="BG1616" s="185"/>
      <c r="BH1616" s="185"/>
    </row>
    <row r="1617" spans="59:60" x14ac:dyDescent="0.35">
      <c r="BG1617" s="185"/>
      <c r="BH1617" s="185"/>
    </row>
    <row r="1618" spans="59:60" x14ac:dyDescent="0.35">
      <c r="BG1618" s="185"/>
      <c r="BH1618" s="185"/>
    </row>
    <row r="1619" spans="59:60" x14ac:dyDescent="0.35">
      <c r="BG1619" s="185"/>
      <c r="BH1619" s="185"/>
    </row>
    <row r="1620" spans="59:60" x14ac:dyDescent="0.35">
      <c r="BG1620" s="185"/>
      <c r="BH1620" s="185"/>
    </row>
    <row r="1621" spans="59:60" x14ac:dyDescent="0.35">
      <c r="BG1621" s="185"/>
      <c r="BH1621" s="185"/>
    </row>
    <row r="1622" spans="59:60" x14ac:dyDescent="0.35">
      <c r="BG1622" s="185"/>
      <c r="BH1622" s="185"/>
    </row>
    <row r="1623" spans="59:60" x14ac:dyDescent="0.35">
      <c r="BG1623" s="185"/>
      <c r="BH1623" s="185"/>
    </row>
    <row r="1624" spans="59:60" x14ac:dyDescent="0.35">
      <c r="BG1624" s="185"/>
      <c r="BH1624" s="185"/>
    </row>
    <row r="1625" spans="59:60" x14ac:dyDescent="0.35">
      <c r="BG1625" s="185"/>
      <c r="BH1625" s="185"/>
    </row>
    <row r="1626" spans="59:60" x14ac:dyDescent="0.35">
      <c r="BG1626" s="185"/>
      <c r="BH1626" s="185"/>
    </row>
    <row r="1627" spans="59:60" x14ac:dyDescent="0.35">
      <c r="BG1627" s="185"/>
      <c r="BH1627" s="185"/>
    </row>
    <row r="1628" spans="59:60" x14ac:dyDescent="0.35">
      <c r="BG1628" s="185"/>
      <c r="BH1628" s="185"/>
    </row>
    <row r="1629" spans="59:60" x14ac:dyDescent="0.35">
      <c r="BG1629" s="185"/>
      <c r="BH1629" s="185"/>
    </row>
    <row r="1630" spans="59:60" x14ac:dyDescent="0.35">
      <c r="BG1630" s="185"/>
      <c r="BH1630" s="185"/>
    </row>
    <row r="1631" spans="59:60" x14ac:dyDescent="0.35">
      <c r="BG1631" s="185"/>
      <c r="BH1631" s="185"/>
    </row>
    <row r="1632" spans="59:60" x14ac:dyDescent="0.35">
      <c r="BG1632" s="185"/>
      <c r="BH1632" s="185"/>
    </row>
    <row r="1633" spans="59:60" x14ac:dyDescent="0.35">
      <c r="BG1633" s="185"/>
      <c r="BH1633" s="185"/>
    </row>
    <row r="1634" spans="59:60" x14ac:dyDescent="0.35">
      <c r="BG1634" s="185"/>
      <c r="BH1634" s="185"/>
    </row>
    <row r="1635" spans="59:60" x14ac:dyDescent="0.35">
      <c r="BG1635" s="185"/>
      <c r="BH1635" s="185"/>
    </row>
    <row r="1636" spans="59:60" x14ac:dyDescent="0.35">
      <c r="BG1636" s="185"/>
      <c r="BH1636" s="185"/>
    </row>
    <row r="1637" spans="59:60" x14ac:dyDescent="0.35">
      <c r="BG1637" s="185"/>
      <c r="BH1637" s="185"/>
    </row>
    <row r="1638" spans="59:60" x14ac:dyDescent="0.35">
      <c r="BG1638" s="185"/>
      <c r="BH1638" s="185"/>
    </row>
    <row r="1639" spans="59:60" x14ac:dyDescent="0.35">
      <c r="BG1639" s="185"/>
      <c r="BH1639" s="185"/>
    </row>
    <row r="1640" spans="59:60" x14ac:dyDescent="0.35">
      <c r="BG1640" s="185"/>
      <c r="BH1640" s="185"/>
    </row>
    <row r="1641" spans="59:60" x14ac:dyDescent="0.35">
      <c r="BG1641" s="185"/>
      <c r="BH1641" s="185"/>
    </row>
    <row r="1642" spans="59:60" x14ac:dyDescent="0.35">
      <c r="BG1642" s="185"/>
      <c r="BH1642" s="185"/>
    </row>
    <row r="1643" spans="59:60" x14ac:dyDescent="0.35">
      <c r="BG1643" s="185"/>
      <c r="BH1643" s="185"/>
    </row>
    <row r="1644" spans="59:60" x14ac:dyDescent="0.35">
      <c r="BG1644" s="185"/>
      <c r="BH1644" s="185"/>
    </row>
    <row r="1645" spans="59:60" x14ac:dyDescent="0.35">
      <c r="BG1645" s="185"/>
      <c r="BH1645" s="185"/>
    </row>
    <row r="1646" spans="59:60" x14ac:dyDescent="0.35">
      <c r="BG1646" s="185"/>
      <c r="BH1646" s="185"/>
    </row>
    <row r="1647" spans="59:60" x14ac:dyDescent="0.35">
      <c r="BG1647" s="185"/>
      <c r="BH1647" s="185"/>
    </row>
    <row r="1648" spans="59:60" x14ac:dyDescent="0.35">
      <c r="BG1648" s="185"/>
      <c r="BH1648" s="185"/>
    </row>
    <row r="1649" spans="59:60" x14ac:dyDescent="0.35">
      <c r="BG1649" s="185"/>
      <c r="BH1649" s="185"/>
    </row>
    <row r="1650" spans="59:60" x14ac:dyDescent="0.35">
      <c r="BG1650" s="185"/>
      <c r="BH1650" s="185"/>
    </row>
    <row r="1651" spans="59:60" x14ac:dyDescent="0.35">
      <c r="BG1651" s="185"/>
      <c r="BH1651" s="185"/>
    </row>
    <row r="1652" spans="59:60" x14ac:dyDescent="0.35">
      <c r="BG1652" s="185"/>
      <c r="BH1652" s="185"/>
    </row>
    <row r="1653" spans="59:60" x14ac:dyDescent="0.35">
      <c r="BG1653" s="185"/>
      <c r="BH1653" s="185"/>
    </row>
    <row r="1654" spans="59:60" x14ac:dyDescent="0.35">
      <c r="BG1654" s="185"/>
      <c r="BH1654" s="185"/>
    </row>
    <row r="1655" spans="59:60" x14ac:dyDescent="0.35">
      <c r="BG1655" s="185"/>
      <c r="BH1655" s="185"/>
    </row>
    <row r="1656" spans="59:60" x14ac:dyDescent="0.35">
      <c r="BG1656" s="185"/>
      <c r="BH1656" s="185"/>
    </row>
    <row r="1657" spans="59:60" x14ac:dyDescent="0.35">
      <c r="BG1657" s="185"/>
      <c r="BH1657" s="185"/>
    </row>
    <row r="1658" spans="59:60" x14ac:dyDescent="0.35">
      <c r="BG1658" s="185"/>
      <c r="BH1658" s="185"/>
    </row>
    <row r="1659" spans="59:60" x14ac:dyDescent="0.35">
      <c r="BG1659" s="185"/>
      <c r="BH1659" s="185"/>
    </row>
    <row r="1660" spans="59:60" x14ac:dyDescent="0.35">
      <c r="BG1660" s="185"/>
      <c r="BH1660" s="185"/>
    </row>
    <row r="1661" spans="59:60" x14ac:dyDescent="0.35">
      <c r="BG1661" s="185"/>
      <c r="BH1661" s="185"/>
    </row>
    <row r="1662" spans="59:60" x14ac:dyDescent="0.35">
      <c r="BG1662" s="185"/>
      <c r="BH1662" s="185"/>
    </row>
    <row r="1663" spans="59:60" x14ac:dyDescent="0.35">
      <c r="BG1663" s="185"/>
      <c r="BH1663" s="185"/>
    </row>
    <row r="1664" spans="59:60" x14ac:dyDescent="0.35">
      <c r="BG1664" s="185"/>
      <c r="BH1664" s="185"/>
    </row>
    <row r="1665" spans="59:60" x14ac:dyDescent="0.35">
      <c r="BG1665" s="185"/>
      <c r="BH1665" s="185"/>
    </row>
    <row r="1666" spans="59:60" x14ac:dyDescent="0.35">
      <c r="BG1666" s="185"/>
      <c r="BH1666" s="185"/>
    </row>
    <row r="1667" spans="59:60" x14ac:dyDescent="0.35">
      <c r="BG1667" s="185"/>
      <c r="BH1667" s="185"/>
    </row>
    <row r="1668" spans="59:60" x14ac:dyDescent="0.35">
      <c r="BG1668" s="185"/>
      <c r="BH1668" s="185"/>
    </row>
    <row r="1669" spans="59:60" x14ac:dyDescent="0.35">
      <c r="BG1669" s="185"/>
      <c r="BH1669" s="185"/>
    </row>
    <row r="1670" spans="59:60" x14ac:dyDescent="0.35">
      <c r="BG1670" s="185"/>
      <c r="BH1670" s="185"/>
    </row>
    <row r="1671" spans="59:60" x14ac:dyDescent="0.35">
      <c r="BG1671" s="185"/>
      <c r="BH1671" s="185"/>
    </row>
    <row r="1672" spans="59:60" x14ac:dyDescent="0.35">
      <c r="BG1672" s="185"/>
      <c r="BH1672" s="185"/>
    </row>
    <row r="1673" spans="59:60" x14ac:dyDescent="0.35">
      <c r="BG1673" s="185"/>
      <c r="BH1673" s="185"/>
    </row>
    <row r="1674" spans="59:60" x14ac:dyDescent="0.35">
      <c r="BG1674" s="185"/>
      <c r="BH1674" s="185"/>
    </row>
    <row r="1675" spans="59:60" x14ac:dyDescent="0.35">
      <c r="BG1675" s="185"/>
      <c r="BH1675" s="185"/>
    </row>
    <row r="1676" spans="59:60" x14ac:dyDescent="0.35">
      <c r="BG1676" s="185"/>
      <c r="BH1676" s="185"/>
    </row>
    <row r="1677" spans="59:60" x14ac:dyDescent="0.35">
      <c r="BG1677" s="185"/>
      <c r="BH1677" s="185"/>
    </row>
    <row r="1678" spans="59:60" x14ac:dyDescent="0.35">
      <c r="BG1678" s="185"/>
      <c r="BH1678" s="185"/>
    </row>
    <row r="1679" spans="59:60" x14ac:dyDescent="0.35">
      <c r="BG1679" s="185"/>
      <c r="BH1679" s="185"/>
    </row>
    <row r="1680" spans="59:60" x14ac:dyDescent="0.35">
      <c r="BG1680" s="185"/>
      <c r="BH1680" s="185"/>
    </row>
    <row r="1681" spans="59:60" x14ac:dyDescent="0.35">
      <c r="BG1681" s="185"/>
      <c r="BH1681" s="185"/>
    </row>
    <row r="1682" spans="59:60" x14ac:dyDescent="0.35">
      <c r="BG1682" s="185"/>
      <c r="BH1682" s="185"/>
    </row>
    <row r="1683" spans="59:60" x14ac:dyDescent="0.35">
      <c r="BG1683" s="185"/>
      <c r="BH1683" s="185"/>
    </row>
    <row r="1684" spans="59:60" x14ac:dyDescent="0.35">
      <c r="BG1684" s="185"/>
      <c r="BH1684" s="185"/>
    </row>
    <row r="1685" spans="59:60" x14ac:dyDescent="0.35">
      <c r="BG1685" s="185"/>
      <c r="BH1685" s="185"/>
    </row>
    <row r="1686" spans="59:60" x14ac:dyDescent="0.35">
      <c r="BG1686" s="185"/>
      <c r="BH1686" s="185"/>
    </row>
    <row r="1687" spans="59:60" x14ac:dyDescent="0.35">
      <c r="BG1687" s="185"/>
      <c r="BH1687" s="185"/>
    </row>
    <row r="1688" spans="59:60" x14ac:dyDescent="0.35">
      <c r="BG1688" s="185"/>
      <c r="BH1688" s="185"/>
    </row>
    <row r="1689" spans="59:60" x14ac:dyDescent="0.35">
      <c r="BG1689" s="185"/>
      <c r="BH1689" s="185"/>
    </row>
    <row r="1690" spans="59:60" x14ac:dyDescent="0.35">
      <c r="BG1690" s="185"/>
      <c r="BH1690" s="185"/>
    </row>
    <row r="1691" spans="59:60" x14ac:dyDescent="0.35">
      <c r="BG1691" s="185"/>
      <c r="BH1691" s="185"/>
    </row>
    <row r="1692" spans="59:60" x14ac:dyDescent="0.35">
      <c r="BG1692" s="185"/>
      <c r="BH1692" s="185"/>
    </row>
    <row r="1693" spans="59:60" x14ac:dyDescent="0.35">
      <c r="BG1693" s="185"/>
      <c r="BH1693" s="185"/>
    </row>
    <row r="1694" spans="59:60" x14ac:dyDescent="0.35">
      <c r="BG1694" s="185"/>
      <c r="BH1694" s="185"/>
    </row>
    <row r="1695" spans="59:60" x14ac:dyDescent="0.35">
      <c r="BG1695" s="185"/>
      <c r="BH1695" s="185"/>
    </row>
    <row r="1696" spans="59:60" x14ac:dyDescent="0.35">
      <c r="BG1696" s="185"/>
      <c r="BH1696" s="185"/>
    </row>
    <row r="1697" spans="59:60" x14ac:dyDescent="0.35">
      <c r="BG1697" s="185"/>
      <c r="BH1697" s="185"/>
    </row>
    <row r="1698" spans="59:60" x14ac:dyDescent="0.35">
      <c r="BG1698" s="185"/>
      <c r="BH1698" s="185"/>
    </row>
    <row r="1699" spans="59:60" x14ac:dyDescent="0.35">
      <c r="BG1699" s="185"/>
      <c r="BH1699" s="185"/>
    </row>
    <row r="1700" spans="59:60" x14ac:dyDescent="0.35">
      <c r="BG1700" s="185"/>
      <c r="BH1700" s="185"/>
    </row>
    <row r="1701" spans="59:60" x14ac:dyDescent="0.35">
      <c r="BG1701" s="185"/>
      <c r="BH1701" s="185"/>
    </row>
    <row r="1702" spans="59:60" x14ac:dyDescent="0.35">
      <c r="BG1702" s="185"/>
      <c r="BH1702" s="185"/>
    </row>
    <row r="1703" spans="59:60" x14ac:dyDescent="0.35">
      <c r="BG1703" s="185"/>
      <c r="BH1703" s="185"/>
    </row>
    <row r="1704" spans="59:60" x14ac:dyDescent="0.35">
      <c r="BG1704" s="185"/>
      <c r="BH1704" s="185"/>
    </row>
    <row r="1705" spans="59:60" x14ac:dyDescent="0.35">
      <c r="BG1705" s="185"/>
      <c r="BH1705" s="185"/>
    </row>
    <row r="1706" spans="59:60" x14ac:dyDescent="0.35">
      <c r="BG1706" s="185"/>
      <c r="BH1706" s="185"/>
    </row>
    <row r="1707" spans="59:60" x14ac:dyDescent="0.35">
      <c r="BG1707" s="185"/>
      <c r="BH1707" s="185"/>
    </row>
    <row r="1708" spans="59:60" x14ac:dyDescent="0.35">
      <c r="BG1708" s="185"/>
      <c r="BH1708" s="185"/>
    </row>
    <row r="1709" spans="59:60" x14ac:dyDescent="0.35">
      <c r="BG1709" s="185"/>
      <c r="BH1709" s="185"/>
    </row>
    <row r="1710" spans="59:60" x14ac:dyDescent="0.35">
      <c r="BG1710" s="185"/>
      <c r="BH1710" s="185"/>
    </row>
    <row r="1711" spans="59:60" x14ac:dyDescent="0.35">
      <c r="BG1711" s="185"/>
      <c r="BH1711" s="185"/>
    </row>
    <row r="1712" spans="59:60" x14ac:dyDescent="0.35">
      <c r="BG1712" s="185"/>
      <c r="BH1712" s="185"/>
    </row>
    <row r="1713" spans="59:60" x14ac:dyDescent="0.35">
      <c r="BG1713" s="185"/>
      <c r="BH1713" s="185"/>
    </row>
    <row r="1714" spans="59:60" x14ac:dyDescent="0.35">
      <c r="BG1714" s="185"/>
      <c r="BH1714" s="185"/>
    </row>
    <row r="1715" spans="59:60" x14ac:dyDescent="0.35">
      <c r="BG1715" s="185"/>
      <c r="BH1715" s="185"/>
    </row>
    <row r="1716" spans="59:60" x14ac:dyDescent="0.35">
      <c r="BG1716" s="185"/>
      <c r="BH1716" s="185"/>
    </row>
    <row r="1717" spans="59:60" x14ac:dyDescent="0.35">
      <c r="BG1717" s="185"/>
      <c r="BH1717" s="185"/>
    </row>
    <row r="1718" spans="59:60" x14ac:dyDescent="0.35">
      <c r="BG1718" s="185"/>
      <c r="BH1718" s="185"/>
    </row>
    <row r="1719" spans="59:60" x14ac:dyDescent="0.35">
      <c r="BG1719" s="185"/>
      <c r="BH1719" s="185"/>
    </row>
    <row r="1720" spans="59:60" x14ac:dyDescent="0.35">
      <c r="BG1720" s="185"/>
      <c r="BH1720" s="185"/>
    </row>
    <row r="1721" spans="59:60" x14ac:dyDescent="0.35">
      <c r="BG1721" s="185"/>
      <c r="BH1721" s="185"/>
    </row>
    <row r="1722" spans="59:60" x14ac:dyDescent="0.35">
      <c r="BG1722" s="185"/>
      <c r="BH1722" s="185"/>
    </row>
    <row r="1723" spans="59:60" x14ac:dyDescent="0.35">
      <c r="BG1723" s="185"/>
      <c r="BH1723" s="185"/>
    </row>
    <row r="1724" spans="59:60" x14ac:dyDescent="0.35">
      <c r="BG1724" s="185"/>
      <c r="BH1724" s="185"/>
    </row>
    <row r="1725" spans="59:60" x14ac:dyDescent="0.35">
      <c r="BG1725" s="185"/>
      <c r="BH1725" s="185"/>
    </row>
    <row r="1726" spans="59:60" x14ac:dyDescent="0.35">
      <c r="BG1726" s="185"/>
      <c r="BH1726" s="185"/>
    </row>
    <row r="1727" spans="59:60" x14ac:dyDescent="0.35">
      <c r="BG1727" s="185"/>
      <c r="BH1727" s="185"/>
    </row>
    <row r="1728" spans="59:60" x14ac:dyDescent="0.35">
      <c r="BG1728" s="185"/>
      <c r="BH1728" s="185"/>
    </row>
    <row r="1729" spans="59:60" x14ac:dyDescent="0.35">
      <c r="BG1729" s="185"/>
      <c r="BH1729" s="185"/>
    </row>
    <row r="1730" spans="59:60" x14ac:dyDescent="0.35">
      <c r="BG1730" s="185"/>
      <c r="BH1730" s="185"/>
    </row>
    <row r="1731" spans="59:60" x14ac:dyDescent="0.35">
      <c r="BG1731" s="185"/>
      <c r="BH1731" s="185"/>
    </row>
    <row r="1732" spans="59:60" x14ac:dyDescent="0.35">
      <c r="BG1732" s="185"/>
      <c r="BH1732" s="185"/>
    </row>
    <row r="1733" spans="59:60" x14ac:dyDescent="0.35">
      <c r="BG1733" s="185"/>
      <c r="BH1733" s="185"/>
    </row>
    <row r="1734" spans="59:60" x14ac:dyDescent="0.35">
      <c r="BG1734" s="185"/>
      <c r="BH1734" s="185"/>
    </row>
    <row r="1735" spans="59:60" x14ac:dyDescent="0.35">
      <c r="BG1735" s="185"/>
      <c r="BH1735" s="185"/>
    </row>
    <row r="1736" spans="59:60" x14ac:dyDescent="0.35">
      <c r="BG1736" s="185"/>
      <c r="BH1736" s="185"/>
    </row>
    <row r="1737" spans="59:60" x14ac:dyDescent="0.35">
      <c r="BG1737" s="185"/>
      <c r="BH1737" s="185"/>
    </row>
    <row r="1738" spans="59:60" x14ac:dyDescent="0.35">
      <c r="BG1738" s="185"/>
      <c r="BH1738" s="185"/>
    </row>
    <row r="1739" spans="59:60" x14ac:dyDescent="0.35">
      <c r="BG1739" s="185"/>
      <c r="BH1739" s="185"/>
    </row>
    <row r="1740" spans="59:60" x14ac:dyDescent="0.35">
      <c r="BG1740" s="185"/>
      <c r="BH1740" s="185"/>
    </row>
    <row r="1741" spans="59:60" x14ac:dyDescent="0.35">
      <c r="BG1741" s="185"/>
      <c r="BH1741" s="185"/>
    </row>
    <row r="1742" spans="59:60" x14ac:dyDescent="0.35">
      <c r="BG1742" s="185"/>
      <c r="BH1742" s="185"/>
    </row>
    <row r="1743" spans="59:60" x14ac:dyDescent="0.35">
      <c r="BG1743" s="185"/>
      <c r="BH1743" s="185"/>
    </row>
    <row r="1744" spans="59:60" x14ac:dyDescent="0.35">
      <c r="BG1744" s="185"/>
      <c r="BH1744" s="185"/>
    </row>
    <row r="1745" spans="59:60" x14ac:dyDescent="0.35">
      <c r="BG1745" s="185"/>
      <c r="BH1745" s="185"/>
    </row>
    <row r="1746" spans="59:60" x14ac:dyDescent="0.35">
      <c r="BG1746" s="185"/>
      <c r="BH1746" s="185"/>
    </row>
    <row r="1747" spans="59:60" x14ac:dyDescent="0.35">
      <c r="BG1747" s="185"/>
      <c r="BH1747" s="185"/>
    </row>
    <row r="1748" spans="59:60" x14ac:dyDescent="0.35">
      <c r="BG1748" s="185"/>
      <c r="BH1748" s="185"/>
    </row>
    <row r="1749" spans="59:60" x14ac:dyDescent="0.35">
      <c r="BG1749" s="185"/>
      <c r="BH1749" s="185"/>
    </row>
    <row r="1750" spans="59:60" x14ac:dyDescent="0.35">
      <c r="BG1750" s="185"/>
      <c r="BH1750" s="185"/>
    </row>
    <row r="1751" spans="59:60" x14ac:dyDescent="0.35">
      <c r="BG1751" s="185"/>
      <c r="BH1751" s="185"/>
    </row>
    <row r="1752" spans="59:60" x14ac:dyDescent="0.35">
      <c r="BG1752" s="185"/>
      <c r="BH1752" s="185"/>
    </row>
    <row r="1753" spans="59:60" x14ac:dyDescent="0.35">
      <c r="BG1753" s="185"/>
      <c r="BH1753" s="185"/>
    </row>
    <row r="1754" spans="59:60" x14ac:dyDescent="0.35">
      <c r="BG1754" s="185"/>
      <c r="BH1754" s="185"/>
    </row>
    <row r="1755" spans="59:60" x14ac:dyDescent="0.35">
      <c r="BG1755" s="185"/>
      <c r="BH1755" s="185"/>
    </row>
    <row r="1756" spans="59:60" x14ac:dyDescent="0.35">
      <c r="BG1756" s="185"/>
      <c r="BH1756" s="185"/>
    </row>
    <row r="1757" spans="59:60" x14ac:dyDescent="0.35">
      <c r="BG1757" s="185"/>
      <c r="BH1757" s="185"/>
    </row>
    <row r="1758" spans="59:60" x14ac:dyDescent="0.35">
      <c r="BG1758" s="185"/>
      <c r="BH1758" s="185"/>
    </row>
    <row r="1759" spans="59:60" x14ac:dyDescent="0.35">
      <c r="BG1759" s="185"/>
      <c r="BH1759" s="185"/>
    </row>
    <row r="1760" spans="59:60" x14ac:dyDescent="0.35">
      <c r="BG1760" s="185"/>
      <c r="BH1760" s="185"/>
    </row>
    <row r="1761" spans="59:60" x14ac:dyDescent="0.35">
      <c r="BG1761" s="185"/>
      <c r="BH1761" s="185"/>
    </row>
    <row r="1762" spans="59:60" x14ac:dyDescent="0.35">
      <c r="BG1762" s="185"/>
      <c r="BH1762" s="185"/>
    </row>
    <row r="1763" spans="59:60" x14ac:dyDescent="0.35">
      <c r="BG1763" s="185"/>
      <c r="BH1763" s="185"/>
    </row>
    <row r="1764" spans="59:60" x14ac:dyDescent="0.35">
      <c r="BG1764" s="185"/>
      <c r="BH1764" s="185"/>
    </row>
    <row r="1765" spans="59:60" x14ac:dyDescent="0.35">
      <c r="BG1765" s="185"/>
      <c r="BH1765" s="185"/>
    </row>
    <row r="1766" spans="59:60" x14ac:dyDescent="0.35">
      <c r="BG1766" s="185"/>
      <c r="BH1766" s="185"/>
    </row>
    <row r="1767" spans="59:60" x14ac:dyDescent="0.35">
      <c r="BG1767" s="185"/>
      <c r="BH1767" s="185"/>
    </row>
    <row r="1768" spans="59:60" x14ac:dyDescent="0.35">
      <c r="BG1768" s="185"/>
      <c r="BH1768" s="185"/>
    </row>
    <row r="1769" spans="59:60" x14ac:dyDescent="0.35">
      <c r="BG1769" s="185"/>
      <c r="BH1769" s="185"/>
    </row>
    <row r="1770" spans="59:60" x14ac:dyDescent="0.35">
      <c r="BG1770" s="185"/>
      <c r="BH1770" s="185"/>
    </row>
    <row r="1771" spans="59:60" x14ac:dyDescent="0.35">
      <c r="BG1771" s="185"/>
      <c r="BH1771" s="185"/>
    </row>
    <row r="1772" spans="59:60" x14ac:dyDescent="0.35">
      <c r="BG1772" s="185"/>
      <c r="BH1772" s="185"/>
    </row>
    <row r="1773" spans="59:60" x14ac:dyDescent="0.35">
      <c r="BG1773" s="185"/>
      <c r="BH1773" s="185"/>
    </row>
    <row r="1774" spans="59:60" x14ac:dyDescent="0.35">
      <c r="BG1774" s="185"/>
      <c r="BH1774" s="185"/>
    </row>
    <row r="1775" spans="59:60" x14ac:dyDescent="0.35">
      <c r="BG1775" s="185"/>
      <c r="BH1775" s="185"/>
    </row>
    <row r="1776" spans="59:60" x14ac:dyDescent="0.35">
      <c r="BG1776" s="185"/>
      <c r="BH1776" s="185"/>
    </row>
    <row r="1777" spans="59:60" x14ac:dyDescent="0.35">
      <c r="BG1777" s="185"/>
      <c r="BH1777" s="185"/>
    </row>
    <row r="1778" spans="59:60" x14ac:dyDescent="0.35">
      <c r="BG1778" s="185"/>
      <c r="BH1778" s="185"/>
    </row>
    <row r="1779" spans="59:60" x14ac:dyDescent="0.35">
      <c r="BG1779" s="185"/>
      <c r="BH1779" s="185"/>
    </row>
    <row r="1780" spans="59:60" x14ac:dyDescent="0.35">
      <c r="BG1780" s="185"/>
      <c r="BH1780" s="185"/>
    </row>
    <row r="1781" spans="59:60" x14ac:dyDescent="0.35">
      <c r="BG1781" s="185"/>
      <c r="BH1781" s="185"/>
    </row>
    <row r="1782" spans="59:60" x14ac:dyDescent="0.35">
      <c r="BG1782" s="185"/>
      <c r="BH1782" s="185"/>
    </row>
    <row r="1783" spans="59:60" x14ac:dyDescent="0.35">
      <c r="BG1783" s="185"/>
      <c r="BH1783" s="185"/>
    </row>
    <row r="1784" spans="59:60" x14ac:dyDescent="0.35">
      <c r="BG1784" s="185"/>
      <c r="BH1784" s="185"/>
    </row>
    <row r="1785" spans="59:60" x14ac:dyDescent="0.35">
      <c r="BG1785" s="185"/>
      <c r="BH1785" s="185"/>
    </row>
    <row r="1786" spans="59:60" x14ac:dyDescent="0.35">
      <c r="BG1786" s="185"/>
      <c r="BH1786" s="185"/>
    </row>
    <row r="1787" spans="59:60" x14ac:dyDescent="0.35">
      <c r="BG1787" s="185"/>
      <c r="BH1787" s="185"/>
    </row>
    <row r="1788" spans="59:60" x14ac:dyDescent="0.35">
      <c r="BG1788" s="185"/>
      <c r="BH1788" s="185"/>
    </row>
    <row r="1789" spans="59:60" x14ac:dyDescent="0.35">
      <c r="BG1789" s="185"/>
      <c r="BH1789" s="185"/>
    </row>
    <row r="1790" spans="59:60" x14ac:dyDescent="0.35">
      <c r="BG1790" s="185"/>
      <c r="BH1790" s="185"/>
    </row>
    <row r="1791" spans="59:60" x14ac:dyDescent="0.35">
      <c r="BG1791" s="185"/>
      <c r="BH1791" s="185"/>
    </row>
    <row r="1792" spans="59:60" x14ac:dyDescent="0.35">
      <c r="BG1792" s="185"/>
      <c r="BH1792" s="185"/>
    </row>
    <row r="1793" spans="59:60" x14ac:dyDescent="0.35">
      <c r="BG1793" s="185"/>
      <c r="BH1793" s="185"/>
    </row>
    <row r="1794" spans="59:60" x14ac:dyDescent="0.35">
      <c r="BG1794" s="185"/>
      <c r="BH1794" s="185"/>
    </row>
    <row r="1795" spans="59:60" x14ac:dyDescent="0.35">
      <c r="BG1795" s="185"/>
      <c r="BH1795" s="185"/>
    </row>
    <row r="1796" spans="59:60" x14ac:dyDescent="0.35">
      <c r="BG1796" s="185"/>
      <c r="BH1796" s="185"/>
    </row>
    <row r="1797" spans="59:60" x14ac:dyDescent="0.35">
      <c r="BG1797" s="185"/>
      <c r="BH1797" s="185"/>
    </row>
    <row r="1798" spans="59:60" x14ac:dyDescent="0.35">
      <c r="BG1798" s="185"/>
      <c r="BH1798" s="185"/>
    </row>
    <row r="1799" spans="59:60" x14ac:dyDescent="0.35">
      <c r="BG1799" s="185"/>
      <c r="BH1799" s="185"/>
    </row>
    <row r="1800" spans="59:60" x14ac:dyDescent="0.35">
      <c r="BG1800" s="185"/>
      <c r="BH1800" s="185"/>
    </row>
    <row r="1801" spans="59:60" x14ac:dyDescent="0.35">
      <c r="BG1801" s="185"/>
      <c r="BH1801" s="185"/>
    </row>
  </sheetData>
  <sheetProtection selectLockedCells="1" selectUnlockedCells="1"/>
  <mergeCells count="24">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6" r:id="rId2819" display="http://web.higov.net/oip/rrs/popup_list_agency_by_login.php?text=opener.document.myform.x_Agency_Codetxt&amp;title=Agency%20Code&amp;id=opener.document.myform.x_Agency_Code&amp;dept=A51" xr:uid="{00000000-0004-0000-0000-0000020B0000}"/>
    <hyperlink ref="BJ77" r:id="rId2820" display="http://web.higov.net/oip/rrs/popup_list_agency_by_login.php?text=opener.document.myform.x_Agency_Codetxt&amp;title=Agency%20Code&amp;id=opener.document.myform.x_Agency_Code&amp;dept=A51" xr:uid="{00000000-0004-0000-0000-0000030B0000}"/>
    <hyperlink ref="BJ78" r:id="rId2821" display="http://web.higov.net/oip/rrs/popup_list_agency_by_login.php?text=opener.document.myform.x_Agency_Codetxt&amp;title=Agency%20Code&amp;id=opener.document.myform.x_Agency_Code&amp;dept=A51" xr:uid="{00000000-0004-0000-0000-0000040B0000}"/>
    <hyperlink ref="BJ79" r:id="rId2822" display="http://web.higov.net/oip/rrs/popup_list_agency_by_login.php?text=opener.document.myform.x_Agency_Codetxt&amp;title=Agency%20Code&amp;id=opener.document.myform.x_Agency_Code&amp;dept=A51" xr:uid="{00000000-0004-0000-0000-0000050B0000}"/>
    <hyperlink ref="BJ80" r:id="rId2823" display="http://web.higov.net/oip/rrs/popup_list_agency_by_login.php?text=opener.document.myform.x_Agency_Codetxt&amp;title=Agency%20Code&amp;id=opener.document.myform.x_Agency_Code&amp;dept=A51" xr:uid="{00000000-0004-0000-0000-0000060B0000}"/>
    <hyperlink ref="BJ81" r:id="rId2824" display="http://web.higov.net/oip/rrs/popup_list_agency_by_login.php?text=opener.document.myform.x_Agency_Codetxt&amp;title=Agency%20Code&amp;id=opener.document.myform.x_Agency_Code&amp;dept=A51" xr:uid="{00000000-0004-0000-0000-0000070B0000}"/>
    <hyperlink ref="BJ82" r:id="rId2825" display="http://web.higov.net/oip/rrs/popup_list_agency_by_login.php?text=opener.document.myform.x_Agency_Codetxt&amp;title=Agency%20Code&amp;id=opener.document.myform.x_Agency_Code&amp;dept=A51" xr:uid="{00000000-0004-0000-0000-0000080B0000}"/>
    <hyperlink ref="BJ83" r:id="rId2826" display="http://web.higov.net/oip/rrs/popup_list_agency_by_login.php?text=opener.document.myform.x_Agency_Codetxt&amp;title=Agency%20Code&amp;id=opener.document.myform.x_Agency_Code&amp;dept=A51" xr:uid="{00000000-0004-0000-0000-0000090B0000}"/>
    <hyperlink ref="BJ84" r:id="rId2827" display="http://web.higov.net/oip/rrs/popup_list_agency_by_login.php?text=opener.document.myform.x_Agency_Codetxt&amp;title=Agency%20Code&amp;id=opener.document.myform.x_Agency_Code&amp;dept=A51" xr:uid="{00000000-0004-0000-0000-00000A0B0000}"/>
    <hyperlink ref="BJ85" r:id="rId2828" display="http://web.higov.net/oip/rrs/popup_list_agency_by_login.php?text=opener.document.myform.x_Agency_Codetxt&amp;title=Agency%20Code&amp;id=opener.document.myform.x_Agency_Code&amp;dept=A51" xr:uid="{00000000-0004-0000-0000-00000B0B0000}"/>
    <hyperlink ref="BJ86" r:id="rId2829" display="http://web.higov.net/oip/rrs/popup_list_agency_by_login.php?text=opener.document.myform.x_Agency_Codetxt&amp;title=Agency%20Code&amp;id=opener.document.myform.x_Agency_Code&amp;dept=A51" xr:uid="{00000000-0004-0000-0000-00000C0B0000}"/>
    <hyperlink ref="BJ87" r:id="rId2830" display="http://web.higov.net/oip/rrs/popup_list_agency_by_login.php?text=opener.document.myform.x_Agency_Codetxt&amp;title=Agency%20Code&amp;id=opener.document.myform.x_Agency_Code&amp;dept=A51" xr:uid="{00000000-0004-0000-0000-00000D0B0000}"/>
    <hyperlink ref="BJ88" r:id="rId2831" display="http://web.higov.net/oip/rrs/popup_list_agency_by_login.php?text=opener.document.myform.x_Agency_Codetxt&amp;title=Agency%20Code&amp;id=opener.document.myform.x_Agency_Code&amp;dept=A51" xr:uid="{00000000-0004-0000-0000-00000E0B0000}"/>
    <hyperlink ref="BJ89" r:id="rId2832" display="http://web.higov.net/oip/rrs/popup_list_agency_by_login.php?text=opener.document.myform.x_Agency_Codetxt&amp;title=Agency%20Code&amp;id=opener.document.myform.x_Agency_Code&amp;dept=A51" xr:uid="{00000000-0004-0000-0000-00000F0B0000}"/>
    <hyperlink ref="BJ90" r:id="rId2833" display="http://web.higov.net/oip/rrs/popup_list_agency_by_login.php?text=opener.document.myform.x_Agency_Codetxt&amp;title=Agency%20Code&amp;id=opener.document.myform.x_Agency_Code&amp;dept=A51" xr:uid="{00000000-0004-0000-0000-0000100B0000}"/>
    <hyperlink ref="BJ91" r:id="rId2834" display="http://web.higov.net/oip/rrs/popup_list_agency_by_login.php?text=opener.document.myform.x_Agency_Codetxt&amp;title=Agency%20Code&amp;id=opener.document.myform.x_Agency_Code&amp;dept=A51" xr:uid="{00000000-0004-0000-0000-0000110B0000}"/>
    <hyperlink ref="BJ92" r:id="rId2835" display="http://web.higov.net/oip/rrs/popup_list_agency_by_login.php?text=opener.document.myform.x_Agency_Codetxt&amp;title=Agency%20Code&amp;id=opener.document.myform.x_Agency_Code&amp;dept=A51" xr:uid="{00000000-0004-0000-0000-0000120B0000}"/>
    <hyperlink ref="BJ93" r:id="rId2836" display="http://web.higov.net/oip/rrs/popup_list_agency_by_login.php?text=opener.document.myform.x_Agency_Codetxt&amp;title=Agency%20Code&amp;id=opener.document.myform.x_Agency_Code&amp;dept=A51" xr:uid="{00000000-0004-0000-0000-0000130B0000}"/>
    <hyperlink ref="BJ94" r:id="rId2837" display="http://web.higov.net/oip/rrs/popup_list_agency_by_login.php?text=opener.document.myform.x_Agency_Codetxt&amp;title=Agency%20Code&amp;id=opener.document.myform.x_Agency_Code&amp;dept=A51" xr:uid="{00000000-0004-0000-0000-0000140B0000}"/>
    <hyperlink ref="BJ95" r:id="rId2838" display="http://web.higov.net/oip/rrs/popup_list_agency_by_login.php?text=opener.document.myform.x_Agency_Codetxt&amp;title=Agency%20Code&amp;id=opener.document.myform.x_Agency_Code&amp;dept=A51" xr:uid="{00000000-0004-0000-0000-0000150B0000}"/>
    <hyperlink ref="BJ96" r:id="rId2839" display="http://web.higov.net/oip/rrs/popup_list_agency_by_login.php?text=opener.document.myform.x_Agency_Codetxt&amp;title=Agency%20Code&amp;id=opener.document.myform.x_Agency_Code&amp;dept=A51" xr:uid="{00000000-0004-0000-0000-0000160B0000}"/>
    <hyperlink ref="BJ97" r:id="rId2840" display="http://web.higov.net/oip/rrs/popup_list_agency_by_login.php?text=opener.document.myform.x_Agency_Codetxt&amp;title=Agency%20Code&amp;id=opener.document.myform.x_Agency_Code&amp;dept=A51" xr:uid="{00000000-0004-0000-0000-0000170B0000}"/>
    <hyperlink ref="BJ98" r:id="rId2841" display="http://web.higov.net/oip/rrs/popup_list_agency_by_login.php?text=opener.document.myform.x_Agency_Codetxt&amp;title=Agency%20Code&amp;id=opener.document.myform.x_Agency_Code&amp;dept=A51" xr:uid="{00000000-0004-0000-0000-0000180B0000}"/>
    <hyperlink ref="BJ99" r:id="rId2842" display="http://web.higov.net/oip/rrs/popup_list_agency_by_login.php?text=opener.document.myform.x_Agency_Codetxt&amp;title=Agency%20Code&amp;id=opener.document.myform.x_Agency_Code&amp;dept=A51" xr:uid="{00000000-0004-0000-0000-0000190B0000}"/>
    <hyperlink ref="BJ100" r:id="rId2843" display="http://web.higov.net/oip/rrs/popup_list_agency_by_login.php?text=opener.document.myform.x_Agency_Codetxt&amp;title=Agency%20Code&amp;id=opener.document.myform.x_Agency_Code&amp;dept=A51" xr:uid="{00000000-0004-0000-0000-00001A0B0000}"/>
    <hyperlink ref="BJ101" r:id="rId2844" display="http://web.higov.net/oip/rrs/popup_list_agency_by_login.php?text=opener.document.myform.x_Agency_Codetxt&amp;title=Agency%20Code&amp;id=opener.document.myform.x_Agency_Code&amp;dept=A51" xr:uid="{00000000-0004-0000-0000-00001B0B0000}"/>
    <hyperlink ref="BJ102" r:id="rId2845" display="http://web.higov.net/oip/rrs/popup_list_agency_by_login.php?text=opener.document.myform.x_Agency_Codetxt&amp;title=Agency%20Code&amp;id=opener.document.myform.x_Agency_Code&amp;dept=A51" xr:uid="{00000000-0004-0000-0000-00001C0B0000}"/>
    <hyperlink ref="BJ103" r:id="rId2846" display="http://web.higov.net/oip/rrs/popup_list_agency_by_login.php?text=opener.document.myform.x_Agency_Codetxt&amp;title=Agency%20Code&amp;id=opener.document.myform.x_Agency_Code&amp;dept=A51" xr:uid="{00000000-0004-0000-0000-00001D0B0000}"/>
    <hyperlink ref="BJ104" r:id="rId2847" display="http://web.higov.net/oip/rrs/popup_list_agency_by_login.php?text=opener.document.myform.x_Agency_Codetxt&amp;title=Agency%20Code&amp;id=opener.document.myform.x_Agency_Code&amp;dept=A51" xr:uid="{00000000-0004-0000-0000-00001E0B0000}"/>
    <hyperlink ref="BJ106" r:id="rId2848" display="http://web.higov.net/oip/rrs/popup_list_agency_by_login.php?text=opener.document.myform.x_Agency_Codetxt&amp;title=Agency%20Code&amp;id=opener.document.myform.x_Agency_Code&amp;dept=A51" xr:uid="{00000000-0004-0000-0000-00001F0B0000}"/>
    <hyperlink ref="BJ107" r:id="rId2849" display="http://web.higov.net/oip/rrs/popup_list_agency_by_login.php?text=opener.document.myform.x_Agency_Codetxt&amp;title=Agency%20Code&amp;id=opener.document.myform.x_Agency_Code&amp;dept=A51" xr:uid="{00000000-0004-0000-0000-0000200B0000}"/>
    <hyperlink ref="BJ108" r:id="rId2850" display="http://web.higov.net/oip/rrs/popup_list_agency_by_login.php?text=opener.document.myform.x_Agency_Codetxt&amp;title=Agency%20Code&amp;id=opener.document.myform.x_Agency_Code&amp;dept=A51" xr:uid="{00000000-0004-0000-0000-0000210B0000}"/>
    <hyperlink ref="BJ110" r:id="rId2851" display="http://web.higov.net/oip/rrs/popup_list_agency_by_login.php?text=opener.document.myform.x_Agency_Codetxt&amp;title=Agency%20Code&amp;id=opener.document.myform.x_Agency_Code&amp;dept=A51" xr:uid="{00000000-0004-0000-0000-0000220B0000}"/>
    <hyperlink ref="BJ111" r:id="rId2852" display="http://web.higov.net/oip/rrs/popup_list_agency_by_login.php?text=opener.document.myform.x_Agency_Codetxt&amp;title=Agency%20Code&amp;id=opener.document.myform.x_Agency_Code&amp;dept=A51" xr:uid="{00000000-0004-0000-0000-0000230B0000}"/>
    <hyperlink ref="BJ112" r:id="rId2853" display="http://web.higov.net/oip/rrs/popup_list_agency_by_login.php?text=opener.document.myform.x_Agency_Codetxt&amp;title=Agency%20Code&amp;id=opener.document.myform.x_Agency_Code&amp;dept=A51" xr:uid="{00000000-0004-0000-0000-0000240B0000}"/>
    <hyperlink ref="BJ113" r:id="rId2854" display="http://web.higov.net/oip/rrs/popup_list_agency_by_login.php?text=opener.document.myform.x_Agency_Codetxt&amp;title=Agency%20Code&amp;id=opener.document.myform.x_Agency_Code&amp;dept=A51" xr:uid="{00000000-0004-0000-0000-0000250B0000}"/>
    <hyperlink ref="BJ114" r:id="rId2855" display="http://web.higov.net/oip/rrs/popup_list_agency_by_login.php?text=opener.document.myform.x_Agency_Codetxt&amp;title=Agency%20Code&amp;id=opener.document.myform.x_Agency_Code&amp;dept=A51" xr:uid="{00000000-0004-0000-0000-0000260B0000}"/>
    <hyperlink ref="BJ115" r:id="rId2856" display="http://web.higov.net/oip/rrs/popup_list_agency_by_login.php?text=opener.document.myform.x_Agency_Codetxt&amp;title=Agency%20Code&amp;id=opener.document.myform.x_Agency_Code&amp;dept=A51" xr:uid="{00000000-0004-0000-0000-0000270B0000}"/>
    <hyperlink ref="BJ116" r:id="rId2857" display="http://web.higov.net/oip/rrs/popup_list_agency_by_login.php?text=opener.document.myform.x_Agency_Codetxt&amp;title=Agency%20Code&amp;id=opener.document.myform.x_Agency_Code&amp;dept=A51" xr:uid="{00000000-0004-0000-0000-0000280B0000}"/>
    <hyperlink ref="BJ117" r:id="rId2858" display="http://web.higov.net/oip/rrs/popup_list_agency_by_login.php?text=opener.document.myform.x_Agency_Codetxt&amp;title=Agency%20Code&amp;id=opener.document.myform.x_Agency_Code&amp;dept=A51" xr:uid="{00000000-0004-0000-0000-0000290B0000}"/>
    <hyperlink ref="BJ118" r:id="rId2859" display="http://web.higov.net/oip/rrs/popup_list_agency_by_login.php?text=opener.document.myform.x_Agency_Codetxt&amp;title=Agency%20Code&amp;id=opener.document.myform.x_Agency_Code&amp;dept=A51" xr:uid="{00000000-0004-0000-0000-00002A0B0000}"/>
    <hyperlink ref="BJ119" r:id="rId2860" display="http://web.higov.net/oip/rrs/popup_list_agency_by_login.php?text=opener.document.myform.x_Agency_Codetxt&amp;title=Agency%20Code&amp;id=opener.document.myform.x_Agency_Code&amp;dept=A51" xr:uid="{00000000-0004-0000-0000-00002B0B0000}"/>
    <hyperlink ref="BJ120" r:id="rId2861" display="http://web.higov.net/oip/rrs/popup_list_agency_by_login.php?text=opener.document.myform.x_Agency_Codetxt&amp;title=Agency%20Code&amp;id=opener.document.myform.x_Agency_Code&amp;dept=A51" xr:uid="{00000000-0004-0000-0000-00002C0B0000}"/>
    <hyperlink ref="BJ121" r:id="rId2862" display="http://web.higov.net/oip/rrs/popup_list_agency_by_login.php?text=opener.document.myform.x_Agency_Codetxt&amp;title=Agency%20Code&amp;id=opener.document.myform.x_Agency_Code&amp;dept=A51" xr:uid="{00000000-0004-0000-0000-00002D0B0000}"/>
    <hyperlink ref="BJ122" r:id="rId2863" display="http://web.higov.net/oip/rrs/popup_list_agency_by_login.php?text=opener.document.myform.x_Agency_Codetxt&amp;title=Agency%20Code&amp;id=opener.document.myform.x_Agency_Code&amp;dept=A51" xr:uid="{00000000-0004-0000-0000-00002E0B0000}"/>
    <hyperlink ref="BJ123" r:id="rId2864" display="http://web.higov.net/oip/rrs/popup_list_agency_by_login.php?text=opener.document.myform.x_Agency_Codetxt&amp;title=Agency%20Code&amp;id=opener.document.myform.x_Agency_Code&amp;dept=A51" xr:uid="{00000000-0004-0000-0000-00002F0B0000}"/>
    <hyperlink ref="BJ124" r:id="rId2865" display="http://web.higov.net/oip/rrs/popup_list_agency_by_login.php?text=opener.document.myform.x_Agency_Codetxt&amp;title=Agency%20Code&amp;id=opener.document.myform.x_Agency_Code&amp;dept=A51" xr:uid="{00000000-0004-0000-0000-0000300B0000}"/>
    <hyperlink ref="BJ125" r:id="rId2866" display="http://web.higov.net/oip/rrs/popup_list_agency_by_login.php?text=opener.document.myform.x_Agency_Codetxt&amp;title=Agency%20Code&amp;id=opener.document.myform.x_Agency_Code&amp;dept=A51" xr:uid="{00000000-0004-0000-0000-0000310B0000}"/>
    <hyperlink ref="BJ126" r:id="rId2867" display="http://web.higov.net/oip/rrs/popup_list_agency_by_login.php?text=opener.document.myform.x_Agency_Codetxt&amp;title=Agency%20Code&amp;id=opener.document.myform.x_Agency_Code&amp;dept=A51" xr:uid="{00000000-0004-0000-0000-0000320B0000}"/>
    <hyperlink ref="BJ127" r:id="rId2868" display="http://web.higov.net/oip/rrs/popup_list_agency_by_login.php?text=opener.document.myform.x_Agency_Codetxt&amp;title=Agency%20Code&amp;id=opener.document.myform.x_Agency_Code&amp;dept=A51" xr:uid="{00000000-0004-0000-0000-0000330B0000}"/>
    <hyperlink ref="BJ128" r:id="rId2869" display="http://web.higov.net/oip/rrs/popup_list_agency_by_login.php?text=opener.document.myform.x_Agency_Codetxt&amp;title=Agency%20Code&amp;id=opener.document.myform.x_Agency_Code&amp;dept=A51" xr:uid="{00000000-0004-0000-0000-0000340B0000}"/>
    <hyperlink ref="BJ129" r:id="rId2870" display="http://web.higov.net/oip/rrs/popup_list_agency_by_login.php?text=opener.document.myform.x_Agency_Codetxt&amp;title=Agency%20Code&amp;id=opener.document.myform.x_Agency_Code&amp;dept=A51" xr:uid="{00000000-0004-0000-0000-0000350B0000}"/>
    <hyperlink ref="BJ130" r:id="rId2871" display="http://web.higov.net/oip/rrs/popup_list_agency_by_login.php?text=opener.document.myform.x_Agency_Codetxt&amp;title=Agency%20Code&amp;id=opener.document.myform.x_Agency_Code&amp;dept=A51" xr:uid="{00000000-0004-0000-0000-0000360B0000}"/>
    <hyperlink ref="BJ131" r:id="rId2872" display="http://web.higov.net/oip/rrs/popup_list_agency_by_login.php?text=opener.document.myform.x_Agency_Codetxt&amp;title=Agency%20Code&amp;id=opener.document.myform.x_Agency_Code&amp;dept=A51" xr:uid="{00000000-0004-0000-0000-0000370B0000}"/>
    <hyperlink ref="BJ132" r:id="rId2873" display="http://web.higov.net/oip/rrs/popup_list_agency_by_login.php?text=opener.document.myform.x_Agency_Codetxt&amp;title=Agency%20Code&amp;id=opener.document.myform.x_Agency_Code&amp;dept=A51" xr:uid="{00000000-0004-0000-0000-0000380B0000}"/>
    <hyperlink ref="BJ133" r:id="rId2874" display="http://web.higov.net/oip/rrs/popup_list_agency_by_login.php?text=opener.document.myform.x_Agency_Codetxt&amp;title=Agency%20Code&amp;id=opener.document.myform.x_Agency_Code&amp;dept=A51" xr:uid="{00000000-0004-0000-0000-0000390B0000}"/>
    <hyperlink ref="BJ134" r:id="rId2875" display="http://web.higov.net/oip/rrs/popup_list_agency_by_login.php?text=opener.document.myform.x_Agency_Codetxt&amp;title=Agency%20Code&amp;id=opener.document.myform.x_Agency_Code&amp;dept=A51" xr:uid="{00000000-0004-0000-0000-00003A0B0000}"/>
    <hyperlink ref="BJ135" r:id="rId2876" display="http://web.higov.net/oip/rrs/popup_list_agency_by_login.php?text=opener.document.myform.x_Agency_Codetxt&amp;title=Agency%20Code&amp;id=opener.document.myform.x_Agency_Code&amp;dept=A51" xr:uid="{00000000-0004-0000-0000-00003B0B0000}"/>
    <hyperlink ref="BJ136" r:id="rId2877" display="http://web.higov.net/oip/rrs/popup_list_agency_by_login.php?text=opener.document.myform.x_Agency_Codetxt&amp;title=Agency%20Code&amp;id=opener.document.myform.x_Agency_Code&amp;dept=A51" xr:uid="{00000000-0004-0000-0000-00003C0B0000}"/>
    <hyperlink ref="BJ137" r:id="rId2878" display="http://web.higov.net/oip/rrs/popup_list_agency_by_login.php?text=opener.document.myform.x_Agency_Codetxt&amp;title=Agency%20Code&amp;id=opener.document.myform.x_Agency_Code&amp;dept=A51" xr:uid="{00000000-0004-0000-0000-00003D0B0000}"/>
    <hyperlink ref="BJ138" r:id="rId2879" display="http://web.higov.net/oip/rrs/popup_list_agency_by_login.php?text=opener.document.myform.x_Agency_Codetxt&amp;title=Agency%20Code&amp;id=opener.document.myform.x_Agency_Code&amp;dept=A51" xr:uid="{00000000-0004-0000-0000-00003E0B0000}"/>
    <hyperlink ref="BJ139" r:id="rId2880" display="http://web.higov.net/oip/rrs/popup_list_agency_by_login.php?text=opener.document.myform.x_Agency_Codetxt&amp;title=Agency%20Code&amp;id=opener.document.myform.x_Agency_Code&amp;dept=A51" xr:uid="{00000000-0004-0000-0000-00003F0B0000}"/>
    <hyperlink ref="BJ140" r:id="rId2881" display="http://web.higov.net/oip/rrs/popup_list_agency_by_login.php?text=opener.document.myform.x_Agency_Codetxt&amp;title=Agency%20Code&amp;id=opener.document.myform.x_Agency_Code&amp;dept=A51" xr:uid="{00000000-0004-0000-0000-0000400B0000}"/>
    <hyperlink ref="BJ141" r:id="rId2882" display="http://web.higov.net/oip/rrs/popup_list_agency_by_login.php?text=opener.document.myform.x_Agency_Codetxt&amp;title=Agency%20Code&amp;id=opener.document.myform.x_Agency_Code&amp;dept=A51" xr:uid="{00000000-0004-0000-0000-0000410B0000}"/>
    <hyperlink ref="BJ142" r:id="rId2883" display="http://web.higov.net/oip/rrs/popup_list_agency_by_login.php?text=opener.document.myform.x_Agency_Codetxt&amp;title=Agency%20Code&amp;id=opener.document.myform.x_Agency_Code&amp;dept=A51" xr:uid="{00000000-0004-0000-0000-0000420B0000}"/>
    <hyperlink ref="BJ143" r:id="rId2884" display="http://web.higov.net/oip/rrs/popup_list_agency_by_login.php?text=opener.document.myform.x_Agency_Codetxt&amp;title=Agency%20Code&amp;id=opener.document.myform.x_Agency_Code&amp;dept=A51" xr:uid="{00000000-0004-0000-0000-0000430B0000}"/>
    <hyperlink ref="BJ144" r:id="rId2885" display="http://web.higov.net/oip/rrs/popup_list_agency_by_login.php?text=opener.document.myform.x_Agency_Codetxt&amp;title=Agency%20Code&amp;id=opener.document.myform.x_Agency_Code&amp;dept=A51" xr:uid="{00000000-0004-0000-0000-0000440B0000}"/>
    <hyperlink ref="BJ145" r:id="rId2886" display="http://web.higov.net/oip/rrs/popup_list_agency_by_login.php?text=opener.document.myform.x_Agency_Codetxt&amp;title=Agency%20Code&amp;id=opener.document.myform.x_Agency_Code&amp;dept=A51" xr:uid="{00000000-0004-0000-0000-0000450B0000}"/>
    <hyperlink ref="BJ146" r:id="rId2887" display="http://web.higov.net/oip/rrs/popup_list_agency_by_login.php?text=opener.document.myform.x_Agency_Codetxt&amp;title=Agency%20Code&amp;id=opener.document.myform.x_Agency_Code&amp;dept=A51" xr:uid="{00000000-0004-0000-0000-0000460B0000}"/>
    <hyperlink ref="BJ147" r:id="rId2888" display="http://web.higov.net/oip/rrs/popup_list_agency_by_login.php?text=opener.document.myform.x_Agency_Codetxt&amp;title=Agency%20Code&amp;id=opener.document.myform.x_Agency_Code&amp;dept=A51" xr:uid="{00000000-0004-0000-0000-0000470B0000}"/>
    <hyperlink ref="BJ148" r:id="rId2889" display="http://web.higov.net/oip/rrs/popup_list_agency_by_login.php?text=opener.document.myform.x_Agency_Codetxt&amp;title=Agency%20Code&amp;id=opener.document.myform.x_Agency_Code&amp;dept=A51" xr:uid="{00000000-0004-0000-0000-0000480B0000}"/>
    <hyperlink ref="BJ149" r:id="rId2890" display="http://web.higov.net/oip/rrs/popup_list_agency_by_login.php?text=opener.document.myform.x_Agency_Codetxt&amp;title=Agency%20Code&amp;id=opener.document.myform.x_Agency_Code&amp;dept=A51" xr:uid="{00000000-0004-0000-0000-0000490B0000}"/>
    <hyperlink ref="BJ150" r:id="rId2891" display="http://web.higov.net/oip/rrs/popup_list_agency_by_login.php?text=opener.document.myform.x_Agency_Codetxt&amp;title=Agency%20Code&amp;id=opener.document.myform.x_Agency_Code&amp;dept=A51" xr:uid="{00000000-0004-0000-0000-00004A0B0000}"/>
    <hyperlink ref="BJ151" r:id="rId2892" display="http://web.higov.net/oip/rrs/popup_list_agency_by_login.php?text=opener.document.myform.x_Agency_Codetxt&amp;title=Agency%20Code&amp;id=opener.document.myform.x_Agency_Code&amp;dept=A51" xr:uid="{00000000-0004-0000-0000-00004B0B0000}"/>
    <hyperlink ref="BJ152" r:id="rId2893" display="http://web.higov.net/oip/rrs/popup_list_agency_by_login.php?text=opener.document.myform.x_Agency_Codetxt&amp;title=Agency%20Code&amp;id=opener.document.myform.x_Agency_Code&amp;dept=A51" xr:uid="{00000000-0004-0000-0000-00004C0B0000}"/>
    <hyperlink ref="BJ153" r:id="rId2894" display="http://web.higov.net/oip/rrs/popup_list_agency_by_login.php?text=opener.document.myform.x_Agency_Codetxt&amp;title=Agency%20Code&amp;id=opener.document.myform.x_Agency_Code&amp;dept=A51" xr:uid="{00000000-0004-0000-0000-00004D0B0000}"/>
    <hyperlink ref="BJ154" r:id="rId2895" display="http://web.higov.net/oip/rrs/popup_list_agency_by_login.php?text=opener.document.myform.x_Agency_Codetxt&amp;title=Agency%20Code&amp;id=opener.document.myform.x_Agency_Code&amp;dept=A51" xr:uid="{00000000-0004-0000-0000-00004E0B0000}"/>
    <hyperlink ref="BJ155" r:id="rId2896" display="http://web.higov.net/oip/rrs/popup_list_agency_by_login.php?text=opener.document.myform.x_Agency_Codetxt&amp;title=Agency%20Code&amp;id=opener.document.myform.x_Agency_Code&amp;dept=A51" xr:uid="{00000000-0004-0000-0000-00004F0B0000}"/>
    <hyperlink ref="BJ156" r:id="rId2897" display="http://web.higov.net/oip/rrs/popup_list_agency_by_login.php?text=opener.document.myform.x_Agency_Codetxt&amp;title=Agency%20Code&amp;id=opener.document.myform.x_Agency_Code&amp;dept=A51" xr:uid="{00000000-0004-0000-0000-0000500B0000}"/>
    <hyperlink ref="BJ157" r:id="rId2898" display="http://web.higov.net/oip/rrs/popup_list_agency_by_login.php?text=opener.document.myform.x_Agency_Codetxt&amp;title=Agency%20Code&amp;id=opener.document.myform.x_Agency_Code&amp;dept=A51" xr:uid="{00000000-0004-0000-0000-0000510B0000}"/>
    <hyperlink ref="BJ158" r:id="rId2899" display="http://web.higov.net/oip/rrs/popup_list_agency_by_login.php?text=opener.document.myform.x_Agency_Codetxt&amp;title=Agency%20Code&amp;id=opener.document.myform.x_Agency_Code&amp;dept=A51" xr:uid="{00000000-0004-0000-0000-0000520B0000}"/>
    <hyperlink ref="BJ159" r:id="rId2900" display="http://web.higov.net/oip/rrs/popup_list_agency_by_login.php?text=opener.document.myform.x_Agency_Codetxt&amp;title=Agency%20Code&amp;id=opener.document.myform.x_Agency_Code&amp;dept=A51" xr:uid="{00000000-0004-0000-0000-0000530B0000}"/>
    <hyperlink ref="BJ160" r:id="rId2901" display="http://web.higov.net/oip/rrs/popup_list_agency_by_login.php?text=opener.document.myform.x_Agency_Codetxt&amp;title=Agency%20Code&amp;id=opener.document.myform.x_Agency_Code&amp;dept=A51" xr:uid="{00000000-0004-0000-0000-0000540B0000}"/>
    <hyperlink ref="BJ161" r:id="rId2902" display="http://web.higov.net/oip/rrs/popup_list_agency_by_login.php?text=opener.document.myform.x_Agency_Codetxt&amp;title=Agency%20Code&amp;id=opener.document.myform.x_Agency_Code&amp;dept=A51" xr:uid="{00000000-0004-0000-0000-0000550B0000}"/>
    <hyperlink ref="BJ162" r:id="rId2903" display="http://web.higov.net/oip/rrs/popup_list_agency_by_login.php?text=opener.document.myform.x_Agency_Codetxt&amp;title=Agency%20Code&amp;id=opener.document.myform.x_Agency_Code&amp;dept=A51" xr:uid="{00000000-0004-0000-0000-0000560B0000}"/>
    <hyperlink ref="BJ163" r:id="rId2904" display="http://web.higov.net/oip/rrs/popup_list_agency_by_login.php?text=opener.document.myform.x_Agency_Codetxt&amp;title=Agency%20Code&amp;id=opener.document.myform.x_Agency_Code&amp;dept=A51" xr:uid="{00000000-0004-0000-0000-0000570B0000}"/>
    <hyperlink ref="BJ164" r:id="rId2905" display="http://web.higov.net/oip/rrs/popup_list_agency_by_login.php?text=opener.document.myform.x_Agency_Codetxt&amp;title=Agency%20Code&amp;id=opener.document.myform.x_Agency_Code&amp;dept=A51" xr:uid="{00000000-0004-0000-0000-0000580B0000}"/>
    <hyperlink ref="BJ165" r:id="rId2906" display="http://web.higov.net/oip/rrs/popup_list_agency_by_login.php?text=opener.document.myform.x_Agency_Codetxt&amp;title=Agency%20Code&amp;id=opener.document.myform.x_Agency_Code&amp;dept=A51" xr:uid="{00000000-0004-0000-0000-0000590B0000}"/>
    <hyperlink ref="BJ166" r:id="rId2907" display="http://web.higov.net/oip/rrs/popup_list_agency_by_login.php?text=opener.document.myform.x_Agency_Codetxt&amp;title=Agency%20Code&amp;id=opener.document.myform.x_Agency_Code&amp;dept=A51" xr:uid="{00000000-0004-0000-0000-00005A0B0000}"/>
    <hyperlink ref="BJ167" r:id="rId2908" display="http://web.higov.net/oip/rrs/popup_list_agency_by_login.php?text=opener.document.myform.x_Agency_Codetxt&amp;title=Agency%20Code&amp;id=opener.document.myform.x_Agency_Code&amp;dept=A51" xr:uid="{00000000-0004-0000-0000-00005B0B0000}"/>
    <hyperlink ref="BJ168" r:id="rId2909" display="http://web.higov.net/oip/rrs/popup_list_agency_by_login.php?text=opener.document.myform.x_Agency_Codetxt&amp;title=Agency%20Code&amp;id=opener.document.myform.x_Agency_Code&amp;dept=A51" xr:uid="{00000000-0004-0000-0000-00005C0B0000}"/>
    <hyperlink ref="BJ170" r:id="rId2910" display="http://web.higov.net/oip/rrs/popup_list_agency_by_login.php?text=opener.document.myform.x_Agency_Codetxt&amp;title=Agency%20Code&amp;id=opener.document.myform.x_Agency_Code&amp;dept=A51" xr:uid="{00000000-0004-0000-0000-00005D0B0000}"/>
    <hyperlink ref="BJ171" r:id="rId2911" display="http://web.higov.net/oip/rrs/popup_list_agency_by_login.php?text=opener.document.myform.x_Agency_Codetxt&amp;title=Agency%20Code&amp;id=opener.document.myform.x_Agency_Code&amp;dept=A51" xr:uid="{00000000-0004-0000-0000-00005E0B0000}"/>
    <hyperlink ref="BJ172" r:id="rId2912" display="http://web.higov.net/oip/rrs/popup_list_agency_by_login.php?text=opener.document.myform.x_Agency_Codetxt&amp;title=Agency%20Code&amp;id=opener.document.myform.x_Agency_Code&amp;dept=A51" xr:uid="{00000000-0004-0000-0000-00005F0B0000}"/>
    <hyperlink ref="BJ173" r:id="rId2913" display="http://web.higov.net/oip/rrs/popup_list_agency_by_login.php?text=opener.document.myform.x_Agency_Codetxt&amp;title=Agency%20Code&amp;id=opener.document.myform.x_Agency_Code&amp;dept=A51" xr:uid="{00000000-0004-0000-0000-0000600B0000}"/>
    <hyperlink ref="BJ174" r:id="rId2914" display="http://web.higov.net/oip/rrs/popup_list_agency_by_login.php?text=opener.document.myform.x_Agency_Codetxt&amp;title=Agency%20Code&amp;id=opener.document.myform.x_Agency_Code&amp;dept=A51" xr:uid="{00000000-0004-0000-0000-0000610B0000}"/>
    <hyperlink ref="BJ175" r:id="rId2915" display="http://web.higov.net/oip/rrs/popup_list_agency_by_login.php?text=opener.document.myform.x_Agency_Codetxt&amp;title=Agency%20Code&amp;id=opener.document.myform.x_Agency_Code&amp;dept=A51" xr:uid="{00000000-0004-0000-0000-0000620B0000}"/>
    <hyperlink ref="BJ176" r:id="rId2916" display="http://web.higov.net/oip/rrs/popup_list_agency_by_login.php?text=opener.document.myform.x_Agency_Codetxt&amp;title=Agency%20Code&amp;id=opener.document.myform.x_Agency_Code&amp;dept=A51" xr:uid="{00000000-0004-0000-0000-0000630B0000}"/>
    <hyperlink ref="BJ177" r:id="rId2917" display="http://web.higov.net/oip/rrs/popup_list_agency_by_login.php?text=opener.document.myform.x_Agency_Codetxt&amp;title=Agency%20Code&amp;id=opener.document.myform.x_Agency_Code&amp;dept=A51" xr:uid="{00000000-0004-0000-0000-0000640B0000}"/>
    <hyperlink ref="BJ178" r:id="rId2918" display="http://web.higov.net/oip/rrs/popup_list_agency_by_login.php?text=opener.document.myform.x_Agency_Codetxt&amp;title=Agency%20Code&amp;id=opener.document.myform.x_Agency_Code&amp;dept=A51" xr:uid="{00000000-0004-0000-0000-0000650B0000}"/>
    <hyperlink ref="BJ179" r:id="rId2919" display="http://web.higov.net/oip/rrs/popup_list_agency_by_login.php?text=opener.document.myform.x_Agency_Codetxt&amp;title=Agency%20Code&amp;id=opener.document.myform.x_Agency_Code&amp;dept=A51" xr:uid="{00000000-0004-0000-0000-0000660B0000}"/>
    <hyperlink ref="BJ180" r:id="rId2920" display="http://web.higov.net/oip/rrs/popup_list_agency_by_login.php?text=opener.document.myform.x_Agency_Codetxt&amp;title=Agency%20Code&amp;id=opener.document.myform.x_Agency_Code&amp;dept=A51" xr:uid="{00000000-0004-0000-0000-0000670B0000}"/>
    <hyperlink ref="BJ181" r:id="rId2921" display="http://web.higov.net/oip/rrs/popup_list_agency_by_login.php?text=opener.document.myform.x_Agency_Codetxt&amp;title=Agency%20Code&amp;id=opener.document.myform.x_Agency_Code&amp;dept=A51" xr:uid="{00000000-0004-0000-0000-0000680B0000}"/>
    <hyperlink ref="BJ182" r:id="rId2922" display="http://web.higov.net/oip/rrs/popup_list_agency_by_login.php?text=opener.document.myform.x_Agency_Codetxt&amp;title=Agency%20Code&amp;id=opener.document.myform.x_Agency_Code&amp;dept=A51" xr:uid="{00000000-0004-0000-0000-0000690B0000}"/>
    <hyperlink ref="BJ183" r:id="rId2923" display="http://web.higov.net/oip/rrs/popup_list_agency_by_login.php?text=opener.document.myform.x_Agency_Codetxt&amp;title=Agency%20Code&amp;id=opener.document.myform.x_Agency_Code&amp;dept=A51" xr:uid="{00000000-0004-0000-0000-00006A0B0000}"/>
    <hyperlink ref="BJ184" r:id="rId2924" display="http://web.higov.net/oip/rrs/popup_list_agency_by_login.php?text=opener.document.myform.x_Agency_Codetxt&amp;title=Agency%20Code&amp;id=opener.document.myform.x_Agency_Code&amp;dept=A51" xr:uid="{00000000-0004-0000-0000-00006B0B0000}"/>
    <hyperlink ref="BJ185" r:id="rId2925" display="http://web.higov.net/oip/rrs/popup_list_agency_by_login.php?text=opener.document.myform.x_Agency_Codetxt&amp;title=Agency%20Code&amp;id=opener.document.myform.x_Agency_Code&amp;dept=A51" xr:uid="{00000000-0004-0000-0000-00006C0B0000}"/>
    <hyperlink ref="BJ186" r:id="rId2926" display="http://web.higov.net/oip/rrs/popup_list_agency_by_login.php?text=opener.document.myform.x_Agency_Codetxt&amp;title=Agency%20Code&amp;id=opener.document.myform.x_Agency_Code&amp;dept=A51" xr:uid="{00000000-0004-0000-0000-00006D0B0000}"/>
    <hyperlink ref="BJ187" r:id="rId2927" display="http://web.higov.net/oip/rrs/popup_list_agency_by_login.php?text=opener.document.myform.x_Agency_Codetxt&amp;title=Agency%20Code&amp;id=opener.document.myform.x_Agency_Code&amp;dept=A51" xr:uid="{00000000-0004-0000-0000-00006E0B0000}"/>
    <hyperlink ref="BJ188" r:id="rId2928" display="http://web.higov.net/oip/rrs/popup_list_agency_by_login.php?text=opener.document.myform.x_Agency_Codetxt&amp;title=Agency%20Code&amp;id=opener.document.myform.x_Agency_Code&amp;dept=A51" xr:uid="{00000000-0004-0000-0000-00006F0B0000}"/>
    <hyperlink ref="BJ189" r:id="rId2929" display="http://web.higov.net/oip/rrs/popup_list_agency_by_login.php?text=opener.document.myform.x_Agency_Codetxt&amp;title=Agency%20Code&amp;id=opener.document.myform.x_Agency_Code&amp;dept=A51" xr:uid="{00000000-0004-0000-0000-0000700B0000}"/>
    <hyperlink ref="BK138" r:id="rId2930" display="http://web.higov.net/oip/rrs/popup_list_agency_by_login.php?text=opener.document.myform.x_Agency_Codetxt&amp;title=Agency%20Code&amp;id=opener.document.myform.x_Agency_Code&amp;dept=A11" xr:uid="{00000000-0004-0000-0000-0000710B0000}"/>
    <hyperlink ref="BK137" r:id="rId2931" display="http://web.higov.net/oip/rrs/popup_list_agency_by_login.php?text=opener.document.myform.x_Agency_Codetxt&amp;title=Agency%20Code&amp;id=opener.document.myform.x_Agency_Code&amp;dept=A11" xr:uid="{00000000-0004-0000-0000-0000720B0000}"/>
    <hyperlink ref="BK136" r:id="rId2932" display="http://web.higov.net/oip/rrs/popup_list_agency_by_login.php?text=opener.document.myform.x_Agency_Codetxt&amp;title=Agency%20Code&amp;id=opener.document.myform.x_Agency_Code&amp;dept=A11" xr:uid="{00000000-0004-0000-0000-0000730B0000}"/>
    <hyperlink ref="BK135" r:id="rId2933" display="http://web.higov.net/oip/rrs/popup_list_agency_by_login.php?text=opener.document.myform.x_Agency_Codetxt&amp;title=Agency%20Code&amp;id=opener.document.myform.x_Agency_Code&amp;dept=A11" xr:uid="{00000000-0004-0000-0000-0000740B0000}"/>
    <hyperlink ref="BK134" r:id="rId2934" display="http://web.higov.net/oip/rrs/popup_list_agency_by_login.php?text=opener.document.myform.x_Agency_Codetxt&amp;title=Agency%20Code&amp;id=opener.document.myform.x_Agency_Code&amp;dept=A11" xr:uid="{00000000-0004-0000-0000-0000750B0000}"/>
    <hyperlink ref="BK133" r:id="rId2935" display="http://web.higov.net/oip/rrs/popup_list_agency_by_login.php?text=opener.document.myform.x_Agency_Codetxt&amp;title=Agency%20Code&amp;id=opener.document.myform.x_Agency_Code&amp;dept=A11" xr:uid="{00000000-0004-0000-0000-0000760B0000}"/>
    <hyperlink ref="BK132" r:id="rId2936" display="http://web.higov.net/oip/rrs/popup_list_agency_by_login.php?text=opener.document.myform.x_Agency_Codetxt&amp;title=Agency%20Code&amp;id=opener.document.myform.x_Agency_Code&amp;dept=A11" xr:uid="{00000000-0004-0000-0000-0000770B0000}"/>
    <hyperlink ref="BK131" r:id="rId2937" display="http://web.higov.net/oip/rrs/popup_list_agency_by_login.php?text=opener.document.myform.x_Agency_Codetxt&amp;title=Agency%20Code&amp;id=opener.document.myform.x_Agency_Code&amp;dept=A11" xr:uid="{00000000-0004-0000-0000-0000780B0000}"/>
    <hyperlink ref="BK130" r:id="rId2938" display="http://web.higov.net/oip/rrs/popup_list_agency_by_login.php?text=opener.document.myform.x_Agency_Codetxt&amp;title=Agency%20Code&amp;id=opener.document.myform.x_Agency_Code&amp;dept=A11" xr:uid="{00000000-0004-0000-0000-0000790B0000}"/>
    <hyperlink ref="BK129" r:id="rId2939" display="http://web.higov.net/oip/rrs/popup_list_agency_by_login.php?text=opener.document.myform.x_Agency_Codetxt&amp;title=Agency%20Code&amp;id=opener.document.myform.x_Agency_Code&amp;dept=A11" xr:uid="{00000000-0004-0000-0000-00007A0B0000}"/>
    <hyperlink ref="BK128" r:id="rId2940" display="http://web.higov.net/oip/rrs/popup_list_agency_by_login.php?text=opener.document.myform.x_Agency_Codetxt&amp;title=Agency%20Code&amp;id=opener.document.myform.x_Agency_Code&amp;dept=A11" xr:uid="{00000000-0004-0000-0000-00007B0B0000}"/>
    <hyperlink ref="BK127" r:id="rId2941" display="http://web.higov.net/oip/rrs/popup_list_agency_by_login.php?text=opener.document.myform.x_Agency_Codetxt&amp;title=Agency%20Code&amp;id=opener.document.myform.x_Agency_Code&amp;dept=A11" xr:uid="{00000000-0004-0000-0000-00007C0B0000}"/>
    <hyperlink ref="BK126" r:id="rId2942" display="http://web.higov.net/oip/rrs/popup_list_agency_by_login.php?text=opener.document.myform.x_Agency_Codetxt&amp;title=Agency%20Code&amp;id=opener.document.myform.x_Agency_Code&amp;dept=A11" xr:uid="{00000000-0004-0000-0000-00007D0B0000}"/>
    <hyperlink ref="BK125" r:id="rId2943" display="http://web.higov.net/oip/rrs/popup_list_agency_by_login.php?text=opener.document.myform.x_Agency_Codetxt&amp;title=Agency%20Code&amp;id=opener.document.myform.x_Agency_Code&amp;dept=A11" xr:uid="{00000000-0004-0000-0000-00007E0B0000}"/>
    <hyperlink ref="BK124" r:id="rId2944" display="http://web.higov.net/oip/rrs/popup_list_agency_by_login.php?text=opener.document.myform.x_Agency_Codetxt&amp;title=Agency%20Code&amp;id=opener.document.myform.x_Agency_Code&amp;dept=A11" xr:uid="{00000000-0004-0000-0000-00007F0B0000}"/>
    <hyperlink ref="BK123" r:id="rId2945" display="http://web.higov.net/oip/rrs/popup_list_agency_by_login.php?text=opener.document.myform.x_Agency_Codetxt&amp;title=Agency%20Code&amp;id=opener.document.myform.x_Agency_Code&amp;dept=A11" xr:uid="{00000000-0004-0000-0000-0000800B0000}"/>
    <hyperlink ref="BK122" r:id="rId2946" display="http://web.higov.net/oip/rrs/popup_list_agency_by_login.php?text=opener.document.myform.x_Agency_Codetxt&amp;title=Agency%20Code&amp;id=opener.document.myform.x_Agency_Code&amp;dept=A11" xr:uid="{00000000-0004-0000-0000-0000810B0000}"/>
    <hyperlink ref="BK121" r:id="rId2947" display="http://web.higov.net/oip/rrs/popup_list_agency_by_login.php?text=opener.document.myform.x_Agency_Codetxt&amp;title=Agency%20Code&amp;id=opener.document.myform.x_Agency_Code&amp;dept=A11" xr:uid="{00000000-0004-0000-0000-0000820B0000}"/>
    <hyperlink ref="BK120" r:id="rId2948" display="http://web.higov.net/oip/rrs/popup_list_agency_by_login.php?text=opener.document.myform.x_Agency_Codetxt&amp;title=Agency%20Code&amp;id=opener.document.myform.x_Agency_Code&amp;dept=A11" xr:uid="{00000000-0004-0000-0000-0000830B0000}"/>
    <hyperlink ref="BK119" r:id="rId2949" display="http://web.higov.net/oip/rrs/popup_list_agency_by_login.php?text=opener.document.myform.x_Agency_Codetxt&amp;title=Agency%20Code&amp;id=opener.document.myform.x_Agency_Code&amp;dept=A11" xr:uid="{00000000-0004-0000-0000-0000840B0000}"/>
    <hyperlink ref="BK118" r:id="rId2950" display="http://web.higov.net/oip/rrs/popup_list_agency_by_login.php?text=opener.document.myform.x_Agency_Codetxt&amp;title=Agency%20Code&amp;id=opener.document.myform.x_Agency_Code&amp;dept=A11" xr:uid="{00000000-0004-0000-0000-0000850B0000}"/>
    <hyperlink ref="BK117" r:id="rId2951" display="http://web.higov.net/oip/rrs/popup_list_agency_by_login.php?text=opener.document.myform.x_Agency_Codetxt&amp;title=Agency%20Code&amp;id=opener.document.myform.x_Agency_Code&amp;dept=A11" xr:uid="{00000000-0004-0000-0000-0000860B0000}"/>
    <hyperlink ref="BK116" r:id="rId2952" display="http://web.higov.net/oip/rrs/popup_list_agency_by_login.php?text=opener.document.myform.x_Agency_Codetxt&amp;title=Agency%20Code&amp;id=opener.document.myform.x_Agency_Code&amp;dept=A11" xr:uid="{00000000-0004-0000-0000-0000870B0000}"/>
    <hyperlink ref="BK115" r:id="rId2953" display="http://web.higov.net/oip/rrs/popup_list_agency_by_login.php?text=opener.document.myform.x_Agency_Codetxt&amp;title=Agency%20Code&amp;id=opener.document.myform.x_Agency_Code&amp;dept=A11" xr:uid="{00000000-0004-0000-0000-0000880B0000}"/>
    <hyperlink ref="BK114" r:id="rId2954" display="http://web.higov.net/oip/rrs/popup_list_agency_by_login.php?text=opener.document.myform.x_Agency_Codetxt&amp;title=Agency%20Code&amp;id=opener.document.myform.x_Agency_Code&amp;dept=A11" xr:uid="{00000000-0004-0000-0000-0000890B0000}"/>
    <hyperlink ref="BK113" r:id="rId2955" display="http://web.higov.net/oip/rrs/popup_list_agency_by_login.php?text=opener.document.myform.x_Agency_Codetxt&amp;title=Agency%20Code&amp;id=opener.document.myform.x_Agency_Code&amp;dept=A11" xr:uid="{00000000-0004-0000-0000-00008A0B0000}"/>
    <hyperlink ref="BK112" r:id="rId2956" display="http://web.higov.net/oip/rrs/popup_list_agency_by_login.php?text=opener.document.myform.x_Agency_Codetxt&amp;title=Agency%20Code&amp;id=opener.document.myform.x_Agency_Code&amp;dept=A11" xr:uid="{00000000-0004-0000-0000-00008B0B0000}"/>
    <hyperlink ref="BK111" r:id="rId2957" display="http://web.higov.net/oip/rrs/popup_list_agency_by_login.php?text=opener.document.myform.x_Agency_Codetxt&amp;title=Agency%20Code&amp;id=opener.document.myform.x_Agency_Code&amp;dept=A11" xr:uid="{00000000-0004-0000-0000-00008C0B0000}"/>
    <hyperlink ref="BK110" r:id="rId2958" display="http://web.higov.net/oip/rrs/popup_list_agency_by_login.php?text=opener.document.myform.x_Agency_Codetxt&amp;title=Agency%20Code&amp;id=opener.document.myform.x_Agency_Code&amp;dept=A11" xr:uid="{00000000-0004-0000-0000-00008D0B0000}"/>
    <hyperlink ref="BK109" r:id="rId2959" display="http://web.higov.net/oip/rrs/popup_list_agency_by_login.php?text=opener.document.myform.x_Agency_Codetxt&amp;title=Agency%20Code&amp;id=opener.document.myform.x_Agency_Code&amp;dept=A11" xr:uid="{00000000-0004-0000-0000-00008E0B0000}"/>
    <hyperlink ref="BK108" r:id="rId2960" display="http://web.higov.net/oip/rrs/popup_list_agency_by_login.php?text=opener.document.myform.x_Agency_Codetxt&amp;title=Agency%20Code&amp;id=opener.document.myform.x_Agency_Code&amp;dept=A11" xr:uid="{00000000-0004-0000-0000-00008F0B0000}"/>
    <hyperlink ref="BK107" r:id="rId2961" display="http://web.higov.net/oip/rrs/popup_list_agency_by_login.php?text=opener.document.myform.x_Agency_Codetxt&amp;title=Agency%20Code&amp;id=opener.document.myform.x_Agency_Code&amp;dept=A11" xr:uid="{00000000-0004-0000-0000-0000900B0000}"/>
    <hyperlink ref="BK106" r:id="rId2962" display="http://web.higov.net/oip/rrs/popup_list_agency_by_login.php?text=opener.document.myform.x_Agency_Codetxt&amp;title=Agency%20Code&amp;id=opener.document.myform.x_Agency_Code&amp;dept=A11" xr:uid="{00000000-0004-0000-0000-0000910B0000}"/>
    <hyperlink ref="BK105" r:id="rId2963" display="http://web.higov.net/oip/rrs/popup_list_agency_by_login.php?text=opener.document.myform.x_Agency_Codetxt&amp;title=Agency%20Code&amp;id=opener.document.myform.x_Agency_Code&amp;dept=A11" xr:uid="{00000000-0004-0000-0000-0000920B0000}"/>
    <hyperlink ref="BK104" r:id="rId2964" display="http://web.higov.net/oip/rrs/popup_list_agency_by_login.php?text=opener.document.myform.x_Agency_Codetxt&amp;title=Agency%20Code&amp;id=opener.document.myform.x_Agency_Code&amp;dept=A11" xr:uid="{00000000-0004-0000-0000-0000930B0000}"/>
    <hyperlink ref="BK103" r:id="rId2965" display="http://web.higov.net/oip/rrs/popup_list_agency_by_login.php?text=opener.document.myform.x_Agency_Codetxt&amp;title=Agency%20Code&amp;id=opener.document.myform.x_Agency_Code&amp;dept=A11" xr:uid="{00000000-0004-0000-0000-0000940B0000}"/>
    <hyperlink ref="BK102" r:id="rId2966" display="http://web.higov.net/oip/rrs/popup_list_agency_by_login.php?text=opener.document.myform.x_Agency_Codetxt&amp;title=Agency%20Code&amp;id=opener.document.myform.x_Agency_Code&amp;dept=A11" xr:uid="{00000000-0004-0000-0000-0000950B0000}"/>
    <hyperlink ref="BK101" r:id="rId2967" display="http://web.higov.net/oip/rrs/popup_list_agency_by_login.php?text=opener.document.myform.x_Agency_Codetxt&amp;title=Agency%20Code&amp;id=opener.document.myform.x_Agency_Code&amp;dept=A11" xr:uid="{00000000-0004-0000-0000-0000960B0000}"/>
    <hyperlink ref="BK100" r:id="rId2968" display="http://web.higov.net/oip/rrs/popup_list_agency_by_login.php?text=opener.document.myform.x_Agency_Codetxt&amp;title=Agency%20Code&amp;id=opener.document.myform.x_Agency_Code&amp;dept=A11" xr:uid="{00000000-0004-0000-0000-0000970B0000}"/>
    <hyperlink ref="BK99" r:id="rId2969" display="http://web.higov.net/oip/rrs/popup_list_agency_by_login.php?text=opener.document.myform.x_Agency_Codetxt&amp;title=Agency%20Code&amp;id=opener.document.myform.x_Agency_Code&amp;dept=A11" xr:uid="{00000000-0004-0000-0000-0000980B0000}"/>
    <hyperlink ref="BK98" r:id="rId2970" display="http://web.higov.net/oip/rrs/popup_list_agency_by_login.php?text=opener.document.myform.x_Agency_Codetxt&amp;title=Agency%20Code&amp;id=opener.document.myform.x_Agency_Code&amp;dept=A11" xr:uid="{00000000-0004-0000-0000-0000990B0000}"/>
    <hyperlink ref="BK97" r:id="rId2971" display="http://web.higov.net/oip/rrs/popup_list_agency_by_login.php?text=opener.document.myform.x_Agency_Codetxt&amp;title=Agency%20Code&amp;id=opener.document.myform.x_Agency_Code&amp;dept=A11" xr:uid="{00000000-0004-0000-0000-00009A0B0000}"/>
    <hyperlink ref="BK96" r:id="rId2972" display="http://web.higov.net/oip/rrs/popup_list_agency_by_login.php?text=opener.document.myform.x_Agency_Codetxt&amp;title=Agency%20Code&amp;id=opener.document.myform.x_Agency_Code&amp;dept=A11" xr:uid="{00000000-0004-0000-0000-00009B0B0000}"/>
    <hyperlink ref="BK95" r:id="rId2973" display="http://web.higov.net/oip/rrs/popup_list_agency_by_login.php?text=opener.document.myform.x_Agency_Codetxt&amp;title=Agency%20Code&amp;id=opener.document.myform.x_Agency_Code&amp;dept=A11" xr:uid="{00000000-0004-0000-0000-00009C0B0000}"/>
    <hyperlink ref="BK94" r:id="rId2974" display="http://web.higov.net/oip/rrs/popup_list_agency_by_login.php?text=opener.document.myform.x_Agency_Codetxt&amp;title=Agency%20Code&amp;id=opener.document.myform.x_Agency_Code&amp;dept=A11" xr:uid="{00000000-0004-0000-0000-00009D0B0000}"/>
    <hyperlink ref="BK93" r:id="rId2975" display="http://web.higov.net/oip/rrs/popup_list_agency_by_login.php?text=opener.document.myform.x_Agency_Codetxt&amp;title=Agency%20Code&amp;id=opener.document.myform.x_Agency_Code&amp;dept=A11" xr:uid="{00000000-0004-0000-0000-00009E0B0000}"/>
    <hyperlink ref="BK92" r:id="rId2976" display="http://web.higov.net/oip/rrs/popup_list_agency_by_login.php?text=opener.document.myform.x_Agency_Codetxt&amp;title=Agency%20Code&amp;id=opener.document.myform.x_Agency_Code&amp;dept=A11" xr:uid="{00000000-0004-0000-0000-00009F0B0000}"/>
    <hyperlink ref="BK91" r:id="rId2977" display="http://web.higov.net/oip/rrs/popup_list_agency_by_login.php?text=opener.document.myform.x_Agency_Codetxt&amp;title=Agency%20Code&amp;id=opener.document.myform.x_Agency_Code&amp;dept=A11" xr:uid="{00000000-0004-0000-0000-0000A00B0000}"/>
    <hyperlink ref="BK90" r:id="rId2978" display="http://web.higov.net/oip/rrs/popup_list_agency_by_login.php?text=opener.document.myform.x_Agency_Codetxt&amp;title=Agency%20Code&amp;id=opener.document.myform.x_Agency_Code&amp;dept=A11" xr:uid="{00000000-0004-0000-0000-0000A10B0000}"/>
    <hyperlink ref="BK89" r:id="rId2979" display="http://web.higov.net/oip/rrs/popup_list_agency_by_login.php?text=opener.document.myform.x_Agency_Codetxt&amp;title=Agency%20Code&amp;id=opener.document.myform.x_Agency_Code&amp;dept=A11" xr:uid="{00000000-0004-0000-0000-0000A20B0000}"/>
    <hyperlink ref="BK88" r:id="rId2980" display="http://web.higov.net/oip/rrs/popup_list_agency_by_login.php?text=opener.document.myform.x_Agency_Codetxt&amp;title=Agency%20Code&amp;id=opener.document.myform.x_Agency_Code&amp;dept=A11" xr:uid="{00000000-0004-0000-0000-0000A30B0000}"/>
    <hyperlink ref="BK87" r:id="rId2981" display="http://web.higov.net/oip/rrs/popup_list_agency_by_login.php?text=opener.document.myform.x_Agency_Codetxt&amp;title=Agency%20Code&amp;id=opener.document.myform.x_Agency_Code&amp;dept=A11" xr:uid="{00000000-0004-0000-0000-0000A40B0000}"/>
    <hyperlink ref="BK86" r:id="rId2982" display="http://web.higov.net/oip/rrs/popup_list_agency_by_login.php?text=opener.document.myform.x_Agency_Codetxt&amp;title=Agency%20Code&amp;id=opener.document.myform.x_Agency_Code&amp;dept=A11" xr:uid="{00000000-0004-0000-0000-0000A50B0000}"/>
    <hyperlink ref="BK85" r:id="rId2983" display="http://web.higov.net/oip/rrs/popup_list_agency_by_login.php?text=opener.document.myform.x_Agency_Codetxt&amp;title=Agency%20Code&amp;id=opener.document.myform.x_Agency_Code&amp;dept=A11" xr:uid="{00000000-0004-0000-0000-0000A60B0000}"/>
    <hyperlink ref="BK84" r:id="rId2984" display="http://web.higov.net/oip/rrs/popup_list_agency_by_login.php?text=opener.document.myform.x_Agency_Codetxt&amp;title=Agency%20Code&amp;id=opener.document.myform.x_Agency_Code&amp;dept=A11" xr:uid="{00000000-0004-0000-0000-0000A70B0000}"/>
    <hyperlink ref="BK83" r:id="rId2985" display="http://web.higov.net/oip/rrs/popup_list_agency_by_login.php?text=opener.document.myform.x_Agency_Codetxt&amp;title=Agency%20Code&amp;id=opener.document.myform.x_Agency_Code&amp;dept=A11" xr:uid="{00000000-0004-0000-0000-0000A80B0000}"/>
    <hyperlink ref="BK82" r:id="rId2986" display="http://web.higov.net/oip/rrs/popup_list_agency_by_login.php?text=opener.document.myform.x_Agency_Codetxt&amp;title=Agency%20Code&amp;id=opener.document.myform.x_Agency_Code&amp;dept=A11" xr:uid="{00000000-0004-0000-0000-0000A90B0000}"/>
    <hyperlink ref="BK81" r:id="rId2987" display="http://web.higov.net/oip/rrs/popup_list_agency_by_login.php?text=opener.document.myform.x_Agency_Codetxt&amp;title=Agency%20Code&amp;id=opener.document.myform.x_Agency_Code&amp;dept=A11" xr:uid="{00000000-0004-0000-0000-0000AA0B0000}"/>
    <hyperlink ref="BK80" r:id="rId2988" display="http://web.higov.net/oip/rrs/popup_list_agency_by_login.php?text=opener.document.myform.x_Agency_Codetxt&amp;title=Agency%20Code&amp;id=opener.document.myform.x_Agency_Code&amp;dept=A11" xr:uid="{00000000-0004-0000-0000-0000AB0B0000}"/>
    <hyperlink ref="BK79" r:id="rId2989" display="http://web.higov.net/oip/rrs/popup_list_agency_by_login.php?text=opener.document.myform.x_Agency_Codetxt&amp;title=Agency%20Code&amp;id=opener.document.myform.x_Agency_Code&amp;dept=A11" xr:uid="{00000000-0004-0000-0000-0000AC0B0000}"/>
    <hyperlink ref="BK78" r:id="rId2990" display="http://web.higov.net/oip/rrs/popup_list_agency_by_login.php?text=opener.document.myform.x_Agency_Codetxt&amp;title=Agency%20Code&amp;id=opener.document.myform.x_Agency_Code&amp;dept=A11" xr:uid="{00000000-0004-0000-0000-0000AD0B0000}"/>
    <hyperlink ref="BK77" r:id="rId2991" display="http://web.higov.net/oip/rrs/popup_list_agency_by_login.php?text=opener.document.myform.x_Agency_Codetxt&amp;title=Agency%20Code&amp;id=opener.document.myform.x_Agency_Code&amp;dept=A11" xr:uid="{00000000-0004-0000-0000-0000AE0B0000}"/>
    <hyperlink ref="BK76" r:id="rId2992" display="http://web.higov.net/oip/rrs/popup_list_agency_by_login.php?text=opener.document.myform.x_Agency_Codetxt&amp;title=Agency%20Code&amp;id=opener.document.myform.x_Agency_Code&amp;dept=A11" xr:uid="{00000000-0004-0000-0000-0000AF0B0000}"/>
    <hyperlink ref="BK75" r:id="rId2993" display="http://web.higov.net/oip/rrs/popup_list_agency_by_login.php?text=opener.document.myform.x_Agency_Codetxt&amp;title=Agency%20Code&amp;id=opener.document.myform.x_Agency_Code&amp;dept=A11" xr:uid="{00000000-0004-0000-0000-0000B00B0000}"/>
    <hyperlink ref="BK74" r:id="rId2994" display="http://web.higov.net/oip/rrs/popup_list_agency_by_login.php?text=opener.document.myform.x_Agency_Codetxt&amp;title=Agency%20Code&amp;id=opener.document.myform.x_Agency_Code&amp;dept=A11" xr:uid="{00000000-0004-0000-0000-0000B10B0000}"/>
    <hyperlink ref="BK73" r:id="rId2995" display="http://web.higov.net/oip/rrs/popup_list_agency_by_login.php?text=opener.document.myform.x_Agency_Codetxt&amp;title=Agency%20Code&amp;id=opener.document.myform.x_Agency_Code&amp;dept=A11" xr:uid="{00000000-0004-0000-0000-0000B20B0000}"/>
    <hyperlink ref="BK72" r:id="rId2996" display="http://web.higov.net/oip/rrs/popup_list_agency_by_login.php?text=opener.document.myform.x_Agency_Codetxt&amp;title=Agency%20Code&amp;id=opener.document.myform.x_Agency_Code&amp;dept=A11" xr:uid="{00000000-0004-0000-0000-0000B30B0000}"/>
    <hyperlink ref="BK71" r:id="rId2997" display="http://web.higov.net/oip/rrs/popup_list_agency_by_login.php?text=opener.document.myform.x_Agency_Codetxt&amp;title=Agency%20Code&amp;id=opener.document.myform.x_Agency_Code&amp;dept=A11" xr:uid="{00000000-0004-0000-0000-0000B40B0000}"/>
    <hyperlink ref="BK70" r:id="rId2998" display="http://web.higov.net/oip/rrs/popup_list_agency_by_login.php?text=opener.document.myform.x_Agency_Codetxt&amp;title=Agency%20Code&amp;id=opener.document.myform.x_Agency_Code&amp;dept=A11" xr:uid="{00000000-0004-0000-0000-0000B50B0000}"/>
    <hyperlink ref="BK69" r:id="rId2999" display="http://web.higov.net/oip/rrs/popup_list_agency_by_login.php?text=opener.document.myform.x_Agency_Codetxt&amp;title=Agency%20Code&amp;id=opener.document.myform.x_Agency_Code&amp;dept=A11" xr:uid="{00000000-0004-0000-0000-0000B60B0000}"/>
    <hyperlink ref="BK68" r:id="rId3000" display="http://web.higov.net/oip/rrs/popup_list_agency_by_login.php?text=opener.document.myform.x_Agency_Codetxt&amp;title=Agency%20Code&amp;id=opener.document.myform.x_Agency_Code&amp;dept=A11" xr:uid="{00000000-0004-0000-0000-0000B70B0000}"/>
    <hyperlink ref="BK67" r:id="rId3001" display="http://web.higov.net/oip/rrs/popup_list_agency_by_login.php?text=opener.document.myform.x_Agency_Codetxt&amp;title=Agency%20Code&amp;id=opener.document.myform.x_Agency_Code&amp;dept=A11" xr:uid="{00000000-0004-0000-0000-0000B80B0000}"/>
    <hyperlink ref="BK66" r:id="rId3002" display="http://web.higov.net/oip/rrs/popup_list_agency_by_login.php?text=opener.document.myform.x_Agency_Codetxt&amp;title=Agency%20Code&amp;id=opener.document.myform.x_Agency_Code&amp;dept=A11" xr:uid="{00000000-0004-0000-0000-0000B90B0000}"/>
    <hyperlink ref="BK65" r:id="rId3003" display="http://web.higov.net/oip/rrs/popup_list_agency_by_login.php?text=opener.document.myform.x_Agency_Codetxt&amp;title=Agency%20Code&amp;id=opener.document.myform.x_Agency_Code&amp;dept=A11" xr:uid="{00000000-0004-0000-0000-0000BA0B0000}"/>
    <hyperlink ref="BK64" r:id="rId3004" display="http://web.higov.net/oip/rrs/popup_list_agency_by_login.php?text=opener.document.myform.x_Agency_Codetxt&amp;title=Agency%20Code&amp;id=opener.document.myform.x_Agency_Code&amp;dept=A11" xr:uid="{00000000-0004-0000-0000-0000BB0B0000}"/>
    <hyperlink ref="BK63" r:id="rId3005" display="http://web.higov.net/oip/rrs/popup_list_agency_by_login.php?text=opener.document.myform.x_Agency_Codetxt&amp;title=Agency%20Code&amp;id=opener.document.myform.x_Agency_Code&amp;dept=A11" xr:uid="{00000000-0004-0000-0000-0000BC0B0000}"/>
    <hyperlink ref="BK62" r:id="rId3006" display="http://web.higov.net/oip/rrs/popup_list_agency_by_login.php?text=opener.document.myform.x_Agency_Codetxt&amp;title=Agency%20Code&amp;id=opener.document.myform.x_Agency_Code&amp;dept=A11" xr:uid="{00000000-0004-0000-0000-0000BD0B0000}"/>
    <hyperlink ref="BK61" r:id="rId3007" display="http://web.higov.net/oip/rrs/popup_list_agency_by_login.php?text=opener.document.myform.x_Agency_Codetxt&amp;title=Agency%20Code&amp;id=opener.document.myform.x_Agency_Code&amp;dept=A11" xr:uid="{00000000-0004-0000-0000-0000BE0B0000}"/>
    <hyperlink ref="BK60" r:id="rId3008" display="http://web.higov.net/oip/rrs/popup_list_agency_by_login.php?text=opener.document.myform.x_Agency_Codetxt&amp;title=Agency%20Code&amp;id=opener.document.myform.x_Agency_Code&amp;dept=A11" xr:uid="{00000000-0004-0000-0000-0000BF0B0000}"/>
    <hyperlink ref="BK59" r:id="rId3009" display="http://web.higov.net/oip/rrs/popup_list_agency_by_login.php?text=opener.document.myform.x_Agency_Codetxt&amp;title=Agency%20Code&amp;id=opener.document.myform.x_Agency_Code&amp;dept=A11" xr:uid="{00000000-0004-0000-0000-0000C00B0000}"/>
    <hyperlink ref="BK58" r:id="rId3010" display="http://web.higov.net/oip/rrs/popup_list_agency_by_login.php?text=opener.document.myform.x_Agency_Codetxt&amp;title=Agency%20Code&amp;id=opener.document.myform.x_Agency_Code&amp;dept=A11" xr:uid="{00000000-0004-0000-0000-0000C10B0000}"/>
    <hyperlink ref="BK57" r:id="rId3011" display="http://web.higov.net/oip/rrs/popup_list_agency_by_login.php?text=opener.document.myform.x_Agency_Codetxt&amp;title=Agency%20Code&amp;id=opener.document.myform.x_Agency_Code&amp;dept=A11" xr:uid="{00000000-0004-0000-0000-0000C20B0000}"/>
    <hyperlink ref="BK56" r:id="rId3012" display="http://web.higov.net/oip/rrs/popup_list_agency_by_login.php?text=opener.document.myform.x_Agency_Codetxt&amp;title=Agency%20Code&amp;id=opener.document.myform.x_Agency_Code&amp;dept=A11" xr:uid="{00000000-0004-0000-0000-0000C30B0000}"/>
    <hyperlink ref="BK55" r:id="rId3013" display="http://web.higov.net/oip/rrs/popup_list_agency_by_login.php?text=opener.document.myform.x_Agency_Codetxt&amp;title=Agency%20Code&amp;id=opener.document.myform.x_Agency_Code&amp;dept=A11" xr:uid="{00000000-0004-0000-0000-0000C40B0000}"/>
    <hyperlink ref="BK54" r:id="rId3014" display="http://web.higov.net/oip/rrs/popup_list_agency_by_login.php?text=opener.document.myform.x_Agency_Codetxt&amp;title=Agency%20Code&amp;id=opener.document.myform.x_Agency_Code&amp;dept=A11" xr:uid="{00000000-0004-0000-0000-0000C50B0000}"/>
    <hyperlink ref="BK53" r:id="rId3015" display="http://web.higov.net/oip/rrs/popup_list_agency_by_login.php?text=opener.document.myform.x_Agency_Codetxt&amp;title=Agency%20Code&amp;id=opener.document.myform.x_Agency_Code&amp;dept=A11" xr:uid="{00000000-0004-0000-0000-0000C60B0000}"/>
    <hyperlink ref="BK52" r:id="rId3016" display="http://web.higov.net/oip/rrs/popup_list_agency_by_login.php?text=opener.document.myform.x_Agency_Codetxt&amp;title=Agency%20Code&amp;id=opener.document.myform.x_Agency_Code&amp;dept=A11" xr:uid="{00000000-0004-0000-0000-0000C70B0000}"/>
    <hyperlink ref="BK51" r:id="rId3017" display="http://web.higov.net/oip/rrs/popup_list_agency_by_login.php?text=opener.document.myform.x_Agency_Codetxt&amp;title=Agency%20Code&amp;id=opener.document.myform.x_Agency_Code&amp;dept=A11" xr:uid="{00000000-0004-0000-0000-0000C80B0000}"/>
    <hyperlink ref="BK50" r:id="rId3018" display="http://web.higov.net/oip/rrs/popup_list_agency_by_login.php?text=opener.document.myform.x_Agency_Codetxt&amp;title=Agency%20Code&amp;id=opener.document.myform.x_Agency_Code&amp;dept=A11" xr:uid="{00000000-0004-0000-0000-0000C90B0000}"/>
    <hyperlink ref="BK49" r:id="rId3019" display="http://web.higov.net/oip/rrs/popup_list_agency_by_login.php?text=opener.document.myform.x_Agency_Codetxt&amp;title=Agency%20Code&amp;id=opener.document.myform.x_Agency_Code&amp;dept=A11" xr:uid="{00000000-0004-0000-0000-0000CA0B0000}"/>
    <hyperlink ref="BK48" r:id="rId3020" display="http://web.higov.net/oip/rrs/popup_list_agency_by_login.php?text=opener.document.myform.x_Agency_Codetxt&amp;title=Agency%20Code&amp;id=opener.document.myform.x_Agency_Code&amp;dept=A11" xr:uid="{00000000-0004-0000-0000-0000CB0B0000}"/>
    <hyperlink ref="BK47" r:id="rId3021" display="http://web.higov.net/oip/rrs/popup_list_agency_by_login.php?text=opener.document.myform.x_Agency_Codetxt&amp;title=Agency%20Code&amp;id=opener.document.myform.x_Agency_Code&amp;dept=A11" xr:uid="{00000000-0004-0000-0000-0000CC0B0000}"/>
    <hyperlink ref="BK46" r:id="rId3022" display="http://web.higov.net/oip/rrs/popup_list_agency_by_login.php?text=opener.document.myform.x_Agency_Codetxt&amp;title=Agency%20Code&amp;id=opener.document.myform.x_Agency_Code&amp;dept=A11" xr:uid="{00000000-0004-0000-0000-0000CD0B0000}"/>
    <hyperlink ref="BK45" r:id="rId3023" display="http://web.higov.net/oip/rrs/popup_list_agency_by_login.php?text=opener.document.myform.x_Agency_Codetxt&amp;title=Agency%20Code&amp;id=opener.document.myform.x_Agency_Code&amp;dept=A11" xr:uid="{00000000-0004-0000-0000-0000CE0B0000}"/>
    <hyperlink ref="BK44" r:id="rId3024" display="http://web.higov.net/oip/rrs/popup_list_agency_by_login.php?text=opener.document.myform.x_Agency_Codetxt&amp;title=Agency%20Code&amp;id=opener.document.myform.x_Agency_Code&amp;dept=A11" xr:uid="{00000000-0004-0000-0000-0000CF0B0000}"/>
    <hyperlink ref="BK43" r:id="rId3025" display="http://web.higov.net/oip/rrs/popup_list_agency_by_login.php?text=opener.document.myform.x_Agency_Codetxt&amp;title=Agency%20Code&amp;id=opener.document.myform.x_Agency_Code&amp;dept=A11" xr:uid="{00000000-0004-0000-0000-0000D00B0000}"/>
    <hyperlink ref="BK42" r:id="rId3026" display="http://web.higov.net/oip/rrs/popup_list_agency_by_login.php?text=opener.document.myform.x_Agency_Codetxt&amp;title=Agency%20Code&amp;id=opener.document.myform.x_Agency_Code&amp;dept=A11" xr:uid="{00000000-0004-0000-0000-0000D10B0000}"/>
    <hyperlink ref="BK41" r:id="rId3027" display="http://web.higov.net/oip/rrs/popup_list_agency_by_login.php?text=opener.document.myform.x_Agency_Codetxt&amp;title=Agency%20Code&amp;id=opener.document.myform.x_Agency_Code&amp;dept=A11" xr:uid="{00000000-0004-0000-0000-0000D20B0000}"/>
    <hyperlink ref="BK40" r:id="rId3028" display="http://web.higov.net/oip/rrs/popup_list_agency_by_login.php?text=opener.document.myform.x_Agency_Codetxt&amp;title=Agency%20Code&amp;id=opener.document.myform.x_Agency_Code&amp;dept=A11" xr:uid="{00000000-0004-0000-0000-0000D30B0000}"/>
    <hyperlink ref="BK39" r:id="rId3029" display="http://web.higov.net/oip/rrs/popup_list_agency_by_login.php?text=opener.document.myform.x_Agency_Codetxt&amp;title=Agency%20Code&amp;id=opener.document.myform.x_Agency_Code&amp;dept=A11" xr:uid="{00000000-0004-0000-0000-0000D40B0000}"/>
    <hyperlink ref="BK38" r:id="rId3030" display="http://web.higov.net/oip/rrs/popup_list_agency_by_login.php?text=opener.document.myform.x_Agency_Codetxt&amp;title=Agency%20Code&amp;id=opener.document.myform.x_Agency_Code&amp;dept=A11" xr:uid="{00000000-0004-0000-0000-0000D50B0000}"/>
    <hyperlink ref="BK37" r:id="rId3031" display="http://web.higov.net/oip/rrs/popup_list_agency_by_login.php?text=opener.document.myform.x_Agency_Codetxt&amp;title=Agency%20Code&amp;id=opener.document.myform.x_Agency_Code&amp;dept=A11" xr:uid="{00000000-0004-0000-0000-0000D60B0000}"/>
    <hyperlink ref="BK36" r:id="rId3032" display="http://web.higov.net/oip/rrs/popup_list_agency_by_login.php?text=opener.document.myform.x_Agency_Codetxt&amp;title=Agency%20Code&amp;id=opener.document.myform.x_Agency_Code&amp;dept=A11" xr:uid="{00000000-0004-0000-0000-0000D70B0000}"/>
    <hyperlink ref="BK35" r:id="rId3033" display="http://web.higov.net/oip/rrs/popup_list_agency_by_login.php?text=opener.document.myform.x_Agency_Codetxt&amp;title=Agency%20Code&amp;id=opener.document.myform.x_Agency_Code&amp;dept=A11" xr:uid="{00000000-0004-0000-0000-0000D80B0000}"/>
    <hyperlink ref="BK34" r:id="rId3034" display="http://web.higov.net/oip/rrs/popup_list_agency_by_login.php?text=opener.document.myform.x_Agency_Codetxt&amp;title=Agency%20Code&amp;id=opener.document.myform.x_Agency_Code&amp;dept=A11" xr:uid="{00000000-0004-0000-0000-0000D90B0000}"/>
    <hyperlink ref="BK33" r:id="rId3035" display="http://web.higov.net/oip/rrs/popup_list_agency_by_login.php?text=opener.document.myform.x_Agency_Codetxt&amp;title=Agency%20Code&amp;id=opener.document.myform.x_Agency_Code&amp;dept=A11" xr:uid="{00000000-0004-0000-0000-0000DA0B0000}"/>
    <hyperlink ref="BK32" r:id="rId3036" display="http://web.higov.net/oip/rrs/popup_list_agency_by_login.php?text=opener.document.myform.x_Agency_Codetxt&amp;title=Agency%20Code&amp;id=opener.document.myform.x_Agency_Code&amp;dept=A11" xr:uid="{00000000-0004-0000-0000-0000DB0B0000}"/>
    <hyperlink ref="BK31" r:id="rId3037" display="http://web.higov.net/oip/rrs/popup_list_agency_by_login.php?text=opener.document.myform.x_Agency_Codetxt&amp;title=Agency%20Code&amp;id=opener.document.myform.x_Agency_Code&amp;dept=A11" xr:uid="{00000000-0004-0000-0000-0000DC0B0000}"/>
    <hyperlink ref="BK30" r:id="rId3038" display="http://web.higov.net/oip/rrs/popup_list_agency_by_login.php?text=opener.document.myform.x_Agency_Codetxt&amp;title=Agency%20Code&amp;id=opener.document.myform.x_Agency_Code&amp;dept=A11" xr:uid="{00000000-0004-0000-0000-0000DD0B0000}"/>
    <hyperlink ref="BK29" r:id="rId3039" display="http://web.higov.net/oip/rrs/popup_list_agency_by_login.php?text=opener.document.myform.x_Agency_Codetxt&amp;title=Agency%20Code&amp;id=opener.document.myform.x_Agency_Code&amp;dept=A11" xr:uid="{00000000-0004-0000-0000-0000DE0B0000}"/>
    <hyperlink ref="BK28" r:id="rId3040" display="http://web.higov.net/oip/rrs/popup_list_agency_by_login.php?text=opener.document.myform.x_Agency_Codetxt&amp;title=Agency%20Code&amp;id=opener.document.myform.x_Agency_Code&amp;dept=A11" xr:uid="{00000000-0004-0000-0000-0000DF0B0000}"/>
    <hyperlink ref="BK27" r:id="rId3041" display="http://web.higov.net/oip/rrs/popup_list_agency_by_login.php?text=opener.document.myform.x_Agency_Codetxt&amp;title=Agency%20Code&amp;id=opener.document.myform.x_Agency_Code&amp;dept=A11" xr:uid="{00000000-0004-0000-0000-0000E00B0000}"/>
    <hyperlink ref="BK26" r:id="rId3042" display="http://web.higov.net/oip/rrs/popup_list_agency_by_login.php?text=opener.document.myform.x_Agency_Codetxt&amp;title=Agency%20Code&amp;id=opener.document.myform.x_Agency_Code&amp;dept=A11" xr:uid="{00000000-0004-0000-0000-0000E10B0000}"/>
    <hyperlink ref="BK25" r:id="rId3043" display="http://web.higov.net/oip/rrs/popup_list_agency_by_login.php?text=opener.document.myform.x_Agency_Codetxt&amp;title=Agency%20Code&amp;id=opener.document.myform.x_Agency_Code&amp;dept=A11" xr:uid="{00000000-0004-0000-0000-0000E20B0000}"/>
    <hyperlink ref="BK24" r:id="rId3044" display="http://web.higov.net/oip/rrs/popup_list_agency_by_login.php?text=opener.document.myform.x_Agency_Codetxt&amp;title=Agency%20Code&amp;id=opener.document.myform.x_Agency_Code&amp;dept=A11" xr:uid="{00000000-0004-0000-0000-0000E30B0000}"/>
    <hyperlink ref="BK23" r:id="rId3045" display="http://web.higov.net/oip/rrs/popup_list_agency_by_login.php?text=opener.document.myform.x_Agency_Codetxt&amp;title=Agency%20Code&amp;id=opener.document.myform.x_Agency_Code&amp;dept=A11" xr:uid="{00000000-0004-0000-0000-0000E40B0000}"/>
    <hyperlink ref="BK22" r:id="rId3046" display="http://web.higov.net/oip/rrs/popup_list_agency_by_login.php?text=opener.document.myform.x_Agency_Codetxt&amp;title=Agency%20Code&amp;id=opener.document.myform.x_Agency_Code&amp;dept=A11" xr:uid="{00000000-0004-0000-0000-0000E50B0000}"/>
    <hyperlink ref="BK21" r:id="rId3047" display="http://web.higov.net/oip/rrs/popup_list_agency_by_login.php?text=opener.document.myform.x_Agency_Codetxt&amp;title=Agency%20Code&amp;id=opener.document.myform.x_Agency_Code&amp;dept=A11" xr:uid="{00000000-0004-0000-0000-0000E60B0000}"/>
    <hyperlink ref="BK20" r:id="rId3048" display="http://web.higov.net/oip/rrs/popup_list_agency_by_login.php?text=opener.document.myform.x_Agency_Codetxt&amp;title=Agency%20Code&amp;id=opener.document.myform.x_Agency_Code&amp;dept=A11" xr:uid="{00000000-0004-0000-0000-0000E70B0000}"/>
    <hyperlink ref="BK19" r:id="rId3049" display="http://web.higov.net/oip/rrs/popup_list_agency_by_login.php?text=opener.document.myform.x_Agency_Codetxt&amp;title=Agency%20Code&amp;id=opener.document.myform.x_Agency_Code&amp;dept=A11" xr:uid="{00000000-0004-0000-0000-0000E80B0000}"/>
    <hyperlink ref="BK18" r:id="rId3050" display="http://web.higov.net/oip/rrs/popup_list_agency_by_login.php?text=opener.document.myform.x_Agency_Codetxt&amp;title=Agency%20Code&amp;id=opener.document.myform.x_Agency_Code&amp;dept=A11" xr:uid="{00000000-0004-0000-0000-0000E90B0000}"/>
    <hyperlink ref="BK17" r:id="rId3051" display="http://web.higov.net/oip/rrs/popup_list_agency_by_login.php?text=opener.document.myform.x_Agency_Codetxt&amp;title=Agency%20Code&amp;id=opener.document.myform.x_Agency_Code&amp;dept=A11" xr:uid="{00000000-0004-0000-0000-0000EA0B0000}"/>
    <hyperlink ref="BK16" r:id="rId3052" display="http://web.higov.net/oip/rrs/popup_list_agency_by_login.php?text=opener.document.myform.x_Agency_Codetxt&amp;title=Agency%20Code&amp;id=opener.document.myform.x_Agency_Code&amp;dept=A11" xr:uid="{00000000-0004-0000-0000-0000EB0B0000}"/>
    <hyperlink ref="BK15" r:id="rId3053" display="http://web.higov.net/oip/rrs/popup_list_agency_by_login.php?text=opener.document.myform.x_Agency_Codetxt&amp;title=Agency%20Code&amp;id=opener.document.myform.x_Agency_Code&amp;dept=A11" xr:uid="{00000000-0004-0000-0000-0000EC0B0000}"/>
    <hyperlink ref="BK14" r:id="rId3054" display="http://web.higov.net/oip/rrs/popup_list_agency_by_login.php?text=opener.document.myform.x_Agency_Codetxt&amp;title=Agency%20Code&amp;id=opener.document.myform.x_Agency_Code&amp;dept=A11" xr:uid="{00000000-0004-0000-0000-0000ED0B0000}"/>
    <hyperlink ref="BK13" r:id="rId3055" display="http://web.higov.net/oip/rrs/popup_list_agency_by_login.php?text=opener.document.myform.x_Agency_Codetxt&amp;title=Agency%20Code&amp;id=opener.document.myform.x_Agency_Code&amp;dept=A11" xr:uid="{00000000-0004-0000-0000-0000EE0B0000}"/>
    <hyperlink ref="BM103" r:id="rId3056" display="http://web.higov.net/oip/rrs/popup_list_agency_by_login.php?text=opener.document.myform.x_Agency_Codetxt&amp;title=Agency%20Code&amp;id=opener.document.myform.x_Agency_Code&amp;dept=A53" xr:uid="{00000000-0004-0000-0000-0000EF0B0000}"/>
  </hyperlinks>
  <printOptions horizontalCentered="1" headings="1"/>
  <pageMargins left="0.4" right="0.4" top="1.75" bottom="0.25" header="0.55000000000000004" footer="1.05"/>
  <pageSetup paperSize="5" scale="50" fitToHeight="0" orientation="landscape" r:id="rId3057"/>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58"/>
  <legacyDrawing r:id="rId305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defaultRowHeight="14.5" x14ac:dyDescent="0.35"/>
  <cols>
    <col min="1" max="1" width="35.54296875" style="1" customWidth="1"/>
    <col min="2" max="2" width="34.453125" style="1" customWidth="1"/>
    <col min="3" max="3" width="15.81640625" style="15" customWidth="1"/>
    <col min="4" max="4" width="41.81640625" style="2" customWidth="1"/>
    <col min="5" max="5" width="14.453125" style="2" customWidth="1"/>
    <col min="6" max="6" width="13.54296875" style="2" customWidth="1"/>
    <col min="7" max="7" width="16.453125" style="3" customWidth="1"/>
    <col min="8" max="8" width="16.453125" style="4" customWidth="1"/>
    <col min="9" max="9" width="16.54296875" style="23" customWidth="1"/>
    <col min="10" max="10" width="16.54296875" style="9" customWidth="1"/>
    <col min="11" max="12" width="16.54296875" style="4" customWidth="1"/>
    <col min="13" max="13" width="16.453125" style="4" customWidth="1"/>
    <col min="14" max="14" width="17.453125" style="4" customWidth="1"/>
    <col min="15" max="17" width="13.453125" style="4" customWidth="1"/>
    <col min="18" max="19" width="15" style="4" customWidth="1"/>
    <col min="20" max="20" width="15.54296875" style="4" customWidth="1"/>
    <col min="21" max="21" width="14.54296875" style="4" customWidth="1"/>
    <col min="22" max="22" width="14.54296875" style="82" customWidth="1"/>
    <col min="23" max="23" width="14.81640625" style="5" customWidth="1"/>
    <col min="24" max="24" width="14.54296875" style="5" customWidth="1"/>
    <col min="25" max="25" width="17.453125" style="5" customWidth="1"/>
    <col min="26" max="27" width="17.453125" style="6" customWidth="1"/>
    <col min="28" max="28" width="14.54296875" style="8" customWidth="1"/>
    <col min="29" max="29" width="14.54296875" style="7" customWidth="1"/>
    <col min="30" max="30" width="18.1796875" style="7" customWidth="1"/>
    <col min="31" max="31" width="19.1796875" style="8" customWidth="1"/>
    <col min="32" max="33" width="19.81640625" style="6" customWidth="1"/>
    <col min="34" max="34" width="21.81640625" style="6" customWidth="1"/>
    <col min="35" max="35" width="21.81640625" style="10" customWidth="1"/>
    <col min="36" max="36" width="21.81640625" style="6" customWidth="1"/>
    <col min="37" max="37" width="21.54296875" style="6" customWidth="1"/>
    <col min="38" max="38" width="1.54296875" style="6" customWidth="1"/>
    <col min="39" max="40" width="21.54296875" style="6" hidden="1" customWidth="1"/>
    <col min="41" max="42" width="21.81640625" style="6" hidden="1" customWidth="1"/>
    <col min="43" max="45" width="21.54296875" style="6" hidden="1" customWidth="1"/>
    <col min="46" max="46" width="6.81640625" style="6" hidden="1" customWidth="1"/>
    <col min="47" max="51" width="21.54296875" style="6" hidden="1" customWidth="1"/>
    <col min="52" max="53" width="25.1796875" style="85" hidden="1" customWidth="1"/>
    <col min="54" max="54" width="0.453125" style="59" customWidth="1"/>
    <col min="55" max="55" width="62.453125" style="59" hidden="1" customWidth="1"/>
    <col min="56" max="56" width="68.81640625" style="59" hidden="1" customWidth="1"/>
    <col min="57" max="57" width="74.1796875" style="59" hidden="1" customWidth="1"/>
    <col min="58" max="58" width="71.453125" style="59" hidden="1" customWidth="1"/>
    <col min="59" max="59" width="82.54296875" style="59" hidden="1" customWidth="1"/>
    <col min="60" max="60" width="75" style="59" hidden="1" customWidth="1"/>
    <col min="61" max="61" width="62.453125" style="59" hidden="1" customWidth="1"/>
    <col min="62" max="62" width="59.1796875" style="59" hidden="1" customWidth="1"/>
    <col min="63" max="63" width="2.81640625" style="59" hidden="1" customWidth="1"/>
    <col min="64" max="64" width="66.54296875" style="59" hidden="1" customWidth="1"/>
    <col min="65" max="65" width="83.453125" style="59" hidden="1" customWidth="1"/>
    <col min="66" max="66" width="84.1796875" style="59" hidden="1" customWidth="1"/>
    <col min="67" max="67" width="5.81640625" style="59" hidden="1" customWidth="1"/>
    <col min="68" max="68" width="76" style="59" hidden="1" customWidth="1"/>
    <col min="69" max="69" width="74.54296875" style="59" hidden="1" customWidth="1"/>
    <col min="70" max="70" width="79.1796875" style="59" hidden="1" customWidth="1"/>
    <col min="71" max="71" width="66" style="59" hidden="1" customWidth="1"/>
    <col min="72" max="72" width="2.81640625" style="59" hidden="1" customWidth="1"/>
    <col min="73" max="73" width="0.453125" style="59" hidden="1" customWidth="1"/>
    <col min="74" max="74" width="79.453125" style="37" hidden="1" customWidth="1"/>
    <col min="75" max="75" width="75.54296875" style="37" hidden="1" customWidth="1"/>
    <col min="76" max="76" width="0.54296875" style="37" hidden="1" customWidth="1"/>
    <col min="77" max="77" width="27" style="37" hidden="1" customWidth="1"/>
    <col min="78" max="78" width="36.453125" style="37" hidden="1" customWidth="1"/>
    <col min="79" max="79" width="42.81640625" style="58" hidden="1" customWidth="1"/>
    <col min="80" max="80" width="37.81640625" style="58" hidden="1" customWidth="1"/>
    <col min="81" max="81" width="36.1796875" style="58" hidden="1" customWidth="1"/>
    <col min="82" max="82" width="53" style="58" hidden="1" customWidth="1"/>
    <col min="83" max="83" width="0.54296875" style="58" customWidth="1"/>
    <col min="84" max="84" width="53.54296875" style="58" customWidth="1"/>
    <col min="85" max="85" width="28.54296875" style="58" customWidth="1"/>
    <col min="86" max="86" width="39" style="58" customWidth="1"/>
    <col min="87" max="87" width="35.453125" style="58" customWidth="1"/>
    <col min="88" max="88" width="47.54296875" style="58" customWidth="1"/>
    <col min="89" max="89" width="42.453125" style="58" customWidth="1"/>
    <col min="90" max="90" width="42.1796875" style="58" customWidth="1"/>
    <col min="91" max="92" width="35.453125" style="58" customWidth="1"/>
    <col min="93" max="93" width="45.54296875" style="58" customWidth="1"/>
    <col min="94" max="94" width="31" style="58" customWidth="1"/>
    <col min="95" max="95" width="27.54296875" style="58" customWidth="1"/>
    <col min="96" max="96" width="44.54296875" style="58" customWidth="1"/>
    <col min="97" max="97" width="36.54296875" style="58" customWidth="1"/>
    <col min="98" max="98" width="51.54296875" style="58" customWidth="1"/>
    <col min="99" max="99" width="34.81640625" style="58" customWidth="1"/>
    <col min="100" max="100" width="50" style="58" customWidth="1"/>
    <col min="101" max="101" width="42.54296875" style="58" customWidth="1"/>
    <col min="102" max="102" width="38.1796875" style="58" customWidth="1"/>
    <col min="103" max="104" width="37.453125" style="58" customWidth="1"/>
    <col min="105" max="105" width="34.54296875" style="58" customWidth="1"/>
    <col min="106" max="106" width="3.54296875" style="58" customWidth="1"/>
    <col min="107" max="107" width="32.1796875" style="58" hidden="1" customWidth="1"/>
    <col min="108" max="108" width="40" style="58" hidden="1" customWidth="1"/>
    <col min="109" max="109" width="37.81640625" style="58" hidden="1" customWidth="1"/>
    <col min="110" max="110" width="36.1796875" style="58" hidden="1" customWidth="1"/>
    <col min="111" max="111" width="26.54296875" style="58" hidden="1" customWidth="1"/>
    <col min="112" max="112" width="8.1796875" style="58" hidden="1" customWidth="1"/>
    <col min="113" max="113" width="41.81640625" style="58" hidden="1" customWidth="1"/>
    <col min="114" max="114" width="41.54296875" style="58" hidden="1" customWidth="1"/>
    <col min="115" max="115" width="47.453125" style="58" hidden="1" customWidth="1"/>
    <col min="116" max="116" width="44.453125" style="58" hidden="1" customWidth="1"/>
    <col min="117" max="117" width="34.81640625" style="58" hidden="1" customWidth="1"/>
    <col min="118" max="118" width="45.81640625" style="58" hidden="1" customWidth="1"/>
    <col min="119" max="119" width="39.54296875" style="58" hidden="1" customWidth="1"/>
    <col min="120" max="120" width="0.1796875" style="58" hidden="1" customWidth="1"/>
    <col min="121" max="121" width="41.453125" style="58" hidden="1" customWidth="1"/>
    <col min="122" max="122" width="34.453125" style="58" hidden="1" customWidth="1"/>
    <col min="123" max="123" width="36" style="58" hidden="1" customWidth="1"/>
    <col min="124" max="124" width="49.54296875" style="58" hidden="1" customWidth="1"/>
    <col min="125" max="125" width="26.54296875" style="58" hidden="1" customWidth="1"/>
    <col min="126" max="126" width="44.453125" style="58" hidden="1" customWidth="1"/>
    <col min="127" max="127" width="14" style="58" hidden="1" customWidth="1"/>
    <col min="128" max="128" width="35.1796875" style="58" hidden="1" customWidth="1"/>
    <col min="129" max="129" width="32.54296875" style="58" hidden="1" customWidth="1"/>
    <col min="130" max="130" width="26" style="58" hidden="1" customWidth="1"/>
    <col min="131" max="131" width="42.453125" style="58" hidden="1" customWidth="1"/>
    <col min="132" max="132" width="39.81640625" style="12" hidden="1" customWidth="1"/>
    <col min="133" max="133" width="40.54296875" style="12" hidden="1" customWidth="1"/>
    <col min="134" max="134" width="20.453125" style="12" hidden="1" customWidth="1"/>
    <col min="135" max="135" width="43.453125" style="12" hidden="1" customWidth="1"/>
    <col min="136" max="136" width="33.453125" style="12" hidden="1" customWidth="1"/>
    <col min="137" max="137" width="36.453125" style="12" hidden="1" customWidth="1"/>
    <col min="138" max="138" width="36.54296875" style="12" hidden="1" customWidth="1"/>
    <col min="139" max="139" width="77.453125" style="12" hidden="1" customWidth="1"/>
    <col min="140" max="140" width="32" style="12" hidden="1" customWidth="1"/>
    <col min="141" max="141" width="10" style="12" hidden="1" customWidth="1"/>
    <col min="142" max="142" width="37.54296875" style="12" hidden="1" customWidth="1"/>
    <col min="143" max="143" width="41.453125" style="12" hidden="1" customWidth="1"/>
    <col min="144" max="144" width="42.453125" style="12" hidden="1" customWidth="1"/>
    <col min="145" max="145" width="37.1796875" style="12" hidden="1" customWidth="1"/>
    <col min="146" max="146" width="43.54296875" style="12" hidden="1" customWidth="1"/>
    <col min="147" max="147" width="29" style="12" hidden="1" customWidth="1"/>
    <col min="148" max="148" width="47.453125" style="12" hidden="1" customWidth="1"/>
    <col min="149" max="149" width="48.453125" style="12" hidden="1" customWidth="1"/>
    <col min="150" max="150" width="55.54296875" style="12" hidden="1" customWidth="1"/>
    <col min="151" max="151" width="43" style="12" hidden="1" customWidth="1"/>
    <col min="152" max="152" width="44.54296875" style="12" hidden="1" customWidth="1"/>
    <col min="153" max="153" width="15.54296875" style="12" hidden="1" customWidth="1"/>
    <col min="154" max="154" width="40.81640625" style="12" hidden="1" customWidth="1"/>
    <col min="155" max="155" width="72.1796875" style="12" hidden="1" customWidth="1"/>
    <col min="156" max="156" width="56" style="12" hidden="1" customWidth="1"/>
    <col min="157" max="157" width="51.453125" style="12" hidden="1" customWidth="1"/>
    <col min="158" max="158" width="21.453125" style="12" hidden="1" customWidth="1"/>
    <col min="159" max="159" width="50.453125" style="12" hidden="1" customWidth="1"/>
    <col min="160" max="160" width="26.453125" style="12" hidden="1" customWidth="1"/>
    <col min="161" max="161" width="36.453125" style="12" hidden="1" customWidth="1"/>
    <col min="162" max="162" width="45.453125" style="12" hidden="1" customWidth="1"/>
    <col min="163" max="163" width="31.453125" style="12" hidden="1" customWidth="1"/>
    <col min="164" max="164" width="24.453125" style="12" hidden="1" customWidth="1"/>
    <col min="165" max="165" width="40.453125" style="12" hidden="1" customWidth="1"/>
    <col min="166" max="166" width="54.54296875" style="12" hidden="1" customWidth="1"/>
    <col min="167" max="167" width="41.81640625" style="12" hidden="1" customWidth="1"/>
    <col min="168" max="168" width="42" style="12" hidden="1" customWidth="1"/>
    <col min="169" max="169" width="43.54296875" style="12" hidden="1" customWidth="1"/>
    <col min="170" max="170" width="12.54296875" style="12" hidden="1" customWidth="1"/>
    <col min="171" max="171" width="47.453125" style="12" hidden="1" customWidth="1"/>
    <col min="172" max="172" width="86.54296875" style="12" hidden="1" customWidth="1"/>
    <col min="173" max="173" width="50.54296875" style="12" hidden="1" customWidth="1"/>
    <col min="174" max="174" width="9.1796875" style="12" customWidth="1"/>
    <col min="175" max="220" width="9.1796875" style="12"/>
  </cols>
  <sheetData>
    <row r="1" spans="1:220" ht="74.25" customHeight="1" thickTop="1" x14ac:dyDescent="0.35">
      <c r="A1" s="238" t="s">
        <v>2602</v>
      </c>
      <c r="B1" s="239" t="s">
        <v>2449</v>
      </c>
      <c r="C1" s="704" t="s">
        <v>3417</v>
      </c>
      <c r="D1" s="705"/>
      <c r="E1" s="705"/>
      <c r="F1" s="706"/>
      <c r="G1" s="706"/>
      <c r="H1" s="706"/>
      <c r="I1" s="707"/>
      <c r="J1" s="708"/>
      <c r="K1" s="674" t="s">
        <v>5</v>
      </c>
      <c r="L1" s="675"/>
      <c r="M1" s="676" t="s">
        <v>2638</v>
      </c>
      <c r="N1" s="677"/>
      <c r="O1" s="678"/>
      <c r="P1" s="678"/>
      <c r="Q1" s="678"/>
      <c r="R1" s="678"/>
      <c r="S1" s="678"/>
      <c r="T1" s="678"/>
      <c r="U1" s="679"/>
      <c r="V1" s="680" t="s">
        <v>43</v>
      </c>
      <c r="W1" s="681"/>
      <c r="X1" s="681"/>
      <c r="Y1" s="681"/>
      <c r="Z1" s="681"/>
      <c r="AA1" s="681"/>
      <c r="AB1" s="681"/>
      <c r="AC1" s="681"/>
      <c r="AD1" s="681"/>
      <c r="AE1" s="682"/>
      <c r="AF1" s="683" t="s">
        <v>42</v>
      </c>
      <c r="AG1" s="684"/>
      <c r="AH1" s="691" t="s">
        <v>3438</v>
      </c>
      <c r="AI1" s="692"/>
      <c r="AJ1" s="692"/>
      <c r="AK1" s="692"/>
      <c r="AL1" s="691" t="s">
        <v>3439</v>
      </c>
      <c r="AM1" s="692"/>
      <c r="AN1" s="692"/>
      <c r="AO1" s="692"/>
      <c r="AP1" s="663" t="s">
        <v>2659</v>
      </c>
      <c r="AQ1" s="719"/>
      <c r="AR1" s="719"/>
      <c r="AS1" s="720"/>
      <c r="AT1" s="666" t="s">
        <v>2663</v>
      </c>
      <c r="AU1" s="667"/>
      <c r="AV1" s="667"/>
      <c r="AW1" s="667"/>
      <c r="AX1" s="667"/>
      <c r="AY1" s="667"/>
      <c r="AZ1" s="667"/>
      <c r="BA1" s="668"/>
    </row>
    <row r="2" spans="1:220" ht="15.5" x14ac:dyDescent="0.3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5" customHeight="1" thickBot="1" x14ac:dyDescent="0.550000000000000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5">
      <c r="A4" s="380" t="s">
        <v>3390</v>
      </c>
      <c r="B4" s="367" t="s">
        <v>3399</v>
      </c>
      <c r="C4" s="378"/>
      <c r="D4" s="374" t="s">
        <v>3402</v>
      </c>
      <c r="E4" s="359" t="s">
        <v>52</v>
      </c>
      <c r="F4" s="360" t="s">
        <v>2617</v>
      </c>
      <c r="G4" s="645" t="s">
        <v>2618</v>
      </c>
      <c r="H4" s="646"/>
      <c r="I4" s="647" t="s">
        <v>2702</v>
      </c>
      <c r="J4" s="648"/>
      <c r="K4" s="649"/>
      <c r="L4" s="650"/>
      <c r="M4" s="361" t="s">
        <v>2619</v>
      </c>
      <c r="N4" s="237" t="s">
        <v>2615</v>
      </c>
      <c r="O4" s="651" t="s">
        <v>3416</v>
      </c>
      <c r="P4" s="652"/>
      <c r="Q4" s="652"/>
      <c r="R4" s="652"/>
      <c r="S4" s="652"/>
      <c r="T4" s="652"/>
      <c r="U4" s="653"/>
      <c r="V4" s="654" t="s">
        <v>2703</v>
      </c>
      <c r="W4" s="655"/>
      <c r="X4" s="655"/>
      <c r="Y4" s="685" t="s">
        <v>44</v>
      </c>
      <c r="Z4" s="686"/>
      <c r="AA4" s="362" t="s">
        <v>40</v>
      </c>
      <c r="AB4" s="687" t="s">
        <v>3394</v>
      </c>
      <c r="AC4" s="688"/>
      <c r="AD4" s="702" t="s">
        <v>3393</v>
      </c>
      <c r="AE4" s="703"/>
      <c r="AF4" s="401" t="s">
        <v>3403</v>
      </c>
      <c r="AG4" s="402" t="s">
        <v>3404</v>
      </c>
      <c r="AH4" s="363" t="s">
        <v>2673</v>
      </c>
      <c r="AI4" s="713" t="s">
        <v>7</v>
      </c>
      <c r="AJ4" s="714"/>
      <c r="AK4" s="715"/>
      <c r="AL4" s="716" t="s">
        <v>7</v>
      </c>
      <c r="AM4" s="717"/>
      <c r="AN4" s="717"/>
      <c r="AO4" s="718"/>
      <c r="AP4" s="709" t="s">
        <v>7</v>
      </c>
      <c r="AQ4" s="710"/>
      <c r="AR4" s="710"/>
      <c r="AS4" s="711"/>
      <c r="AT4" s="709" t="s">
        <v>7</v>
      </c>
      <c r="AU4" s="710"/>
      <c r="AV4" s="710"/>
      <c r="AW4" s="710"/>
      <c r="AX4" s="710"/>
      <c r="AY4" s="710"/>
      <c r="AZ4" s="710"/>
      <c r="BA4" s="712"/>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4" customHeight="1" thickTop="1" x14ac:dyDescent="0.4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4" customHeight="1" x14ac:dyDescent="0.6">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4" customHeight="1" x14ac:dyDescent="0.45">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4" customHeight="1" thickBot="1" x14ac:dyDescent="0.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4">
      <c r="A9" s="698" t="s">
        <v>3419</v>
      </c>
      <c r="B9" s="699"/>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5" thickTop="1" thickBot="1" x14ac:dyDescent="0.4">
      <c r="A10" s="700" t="s">
        <v>3392</v>
      </c>
      <c r="B10" s="701"/>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5" thickTop="1" thickBot="1" x14ac:dyDescent="0.4">
      <c r="A11" s="643" t="s">
        <v>3391</v>
      </c>
      <c r="B11" s="644"/>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 thickTop="1" x14ac:dyDescent="0.45">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 x14ac:dyDescent="0.6">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5" x14ac:dyDescent="0.45">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5" x14ac:dyDescent="0.45">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5" x14ac:dyDescent="0.45">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5" x14ac:dyDescent="0.45">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5" x14ac:dyDescent="0.45">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5" x14ac:dyDescent="0.45">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5" x14ac:dyDescent="0.45">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5" x14ac:dyDescent="0.45">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5" x14ac:dyDescent="0.45">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5" x14ac:dyDescent="0.45">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5" x14ac:dyDescent="0.45">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5" x14ac:dyDescent="0.45">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5" x14ac:dyDescent="0.45">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5" x14ac:dyDescent="0.45">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5" x14ac:dyDescent="0.45">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5" x14ac:dyDescent="0.45">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5" x14ac:dyDescent="0.45">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5" x14ac:dyDescent="0.45">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5" x14ac:dyDescent="0.45">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5" x14ac:dyDescent="0.45">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5" x14ac:dyDescent="0.45">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5" x14ac:dyDescent="0.45">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5" x14ac:dyDescent="0.45">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5" x14ac:dyDescent="0.45">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5" x14ac:dyDescent="0.45">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5" x14ac:dyDescent="0.45">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5" x14ac:dyDescent="0.45">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5" x14ac:dyDescent="0.45">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5" x14ac:dyDescent="0.45">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5" x14ac:dyDescent="0.45">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5" x14ac:dyDescent="0.45">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5" x14ac:dyDescent="0.45">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5" x14ac:dyDescent="0.45">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5" x14ac:dyDescent="0.45">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5" x14ac:dyDescent="0.45">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5" x14ac:dyDescent="0.45">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5" x14ac:dyDescent="0.45">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5" x14ac:dyDescent="0.45">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5" x14ac:dyDescent="0.45">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5" x14ac:dyDescent="0.45">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5" x14ac:dyDescent="0.45">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5" x14ac:dyDescent="0.45">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5" x14ac:dyDescent="0.45">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5" x14ac:dyDescent="0.45">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5" x14ac:dyDescent="0.45">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5" x14ac:dyDescent="0.45">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5" x14ac:dyDescent="0.45">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5" x14ac:dyDescent="0.45">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5" x14ac:dyDescent="0.45">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5" x14ac:dyDescent="0.45">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5" x14ac:dyDescent="0.45">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5" x14ac:dyDescent="0.45">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5" x14ac:dyDescent="0.45">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5" x14ac:dyDescent="0.45">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5" x14ac:dyDescent="0.45">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5" x14ac:dyDescent="0.45">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5" x14ac:dyDescent="0.45">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5" x14ac:dyDescent="0.45">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5" x14ac:dyDescent="0.45">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5" x14ac:dyDescent="0.45">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5" x14ac:dyDescent="0.45">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5" x14ac:dyDescent="0.45">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5" x14ac:dyDescent="0.45">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5" x14ac:dyDescent="0.45">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5" x14ac:dyDescent="0.45">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5" x14ac:dyDescent="0.45">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5" x14ac:dyDescent="0.45">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5" x14ac:dyDescent="0.45">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5" x14ac:dyDescent="0.45">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5" x14ac:dyDescent="0.45">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5" x14ac:dyDescent="0.45">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5" x14ac:dyDescent="0.45">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5" x14ac:dyDescent="0.45">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5" x14ac:dyDescent="0.45">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5" x14ac:dyDescent="0.45">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5" x14ac:dyDescent="0.45">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5" x14ac:dyDescent="0.45">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5" x14ac:dyDescent="0.45">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5" x14ac:dyDescent="0.45">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5" x14ac:dyDescent="0.45">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5" x14ac:dyDescent="0.45">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5" x14ac:dyDescent="0.45">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5" x14ac:dyDescent="0.45">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5" x14ac:dyDescent="0.45">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5" x14ac:dyDescent="0.45">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5" x14ac:dyDescent="0.45">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5" x14ac:dyDescent="0.45">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5" x14ac:dyDescent="0.45">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5" x14ac:dyDescent="0.45">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5" x14ac:dyDescent="0.45">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5" x14ac:dyDescent="0.45">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5" x14ac:dyDescent="0.45">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5" x14ac:dyDescent="0.45">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5" x14ac:dyDescent="0.45">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5" x14ac:dyDescent="0.45">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5" x14ac:dyDescent="0.45">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5" x14ac:dyDescent="0.45">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5" x14ac:dyDescent="0.45">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5" x14ac:dyDescent="0.45">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5" x14ac:dyDescent="0.45">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5" x14ac:dyDescent="0.45">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5" x14ac:dyDescent="0.45">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5" x14ac:dyDescent="0.45">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5" x14ac:dyDescent="0.45">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5" x14ac:dyDescent="0.45">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5" x14ac:dyDescent="0.45">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5" x14ac:dyDescent="0.45">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5" x14ac:dyDescent="0.45">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5" x14ac:dyDescent="0.45">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5" x14ac:dyDescent="0.45">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5" x14ac:dyDescent="0.45">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5" x14ac:dyDescent="0.45">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5" x14ac:dyDescent="0.45">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5" x14ac:dyDescent="0.45">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5" x14ac:dyDescent="0.45">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5" x14ac:dyDescent="0.45">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5" x14ac:dyDescent="0.45">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5" x14ac:dyDescent="0.45">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5" x14ac:dyDescent="0.45">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5" x14ac:dyDescent="0.45">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5" x14ac:dyDescent="0.45">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5" x14ac:dyDescent="0.45">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5" x14ac:dyDescent="0.45">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5" x14ac:dyDescent="0.45">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5" x14ac:dyDescent="0.45">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5" x14ac:dyDescent="0.45">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5" x14ac:dyDescent="0.45">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5" x14ac:dyDescent="0.45">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5" x14ac:dyDescent="0.45">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5" x14ac:dyDescent="0.45">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5" x14ac:dyDescent="0.45">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5" x14ac:dyDescent="0.45">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5" x14ac:dyDescent="0.45">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5" x14ac:dyDescent="0.45">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5" x14ac:dyDescent="0.45">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5" x14ac:dyDescent="0.45">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5" x14ac:dyDescent="0.45">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5" x14ac:dyDescent="0.45">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5" x14ac:dyDescent="0.45">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5" x14ac:dyDescent="0.45">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5" x14ac:dyDescent="0.45">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5" x14ac:dyDescent="0.45">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5" x14ac:dyDescent="0.45">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5" x14ac:dyDescent="0.45">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5" x14ac:dyDescent="0.45">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5" x14ac:dyDescent="0.45">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5" x14ac:dyDescent="0.45">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5" x14ac:dyDescent="0.45">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5" x14ac:dyDescent="0.45">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5" x14ac:dyDescent="0.45">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5" x14ac:dyDescent="0.45">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5" x14ac:dyDescent="0.45">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5" x14ac:dyDescent="0.45">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5" x14ac:dyDescent="0.45">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5" x14ac:dyDescent="0.45">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5" x14ac:dyDescent="0.45">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5" x14ac:dyDescent="0.45">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5" x14ac:dyDescent="0.45">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5" x14ac:dyDescent="0.45">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5" x14ac:dyDescent="0.45">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5" x14ac:dyDescent="0.45">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5" x14ac:dyDescent="0.45">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5" x14ac:dyDescent="0.45">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5" x14ac:dyDescent="0.45">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5" x14ac:dyDescent="0.45">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5" x14ac:dyDescent="0.45">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5" x14ac:dyDescent="0.45">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5" x14ac:dyDescent="0.45">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5" x14ac:dyDescent="0.45">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5" x14ac:dyDescent="0.45">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5" x14ac:dyDescent="0.45">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5" x14ac:dyDescent="0.45">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5" x14ac:dyDescent="0.45">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5" x14ac:dyDescent="0.45">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5" x14ac:dyDescent="0.45">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5" x14ac:dyDescent="0.45">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5" x14ac:dyDescent="0.45">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5" x14ac:dyDescent="0.45">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5" x14ac:dyDescent="0.45">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5" x14ac:dyDescent="0.45">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5" x14ac:dyDescent="0.45">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5" x14ac:dyDescent="0.45">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5" x14ac:dyDescent="0.45">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5" x14ac:dyDescent="0.45">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5" x14ac:dyDescent="0.45">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5" x14ac:dyDescent="0.45">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5" x14ac:dyDescent="0.45">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5" x14ac:dyDescent="0.45">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5" x14ac:dyDescent="0.45">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5" x14ac:dyDescent="0.45">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5" x14ac:dyDescent="0.45">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5" x14ac:dyDescent="0.45">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5" x14ac:dyDescent="0.45">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5" x14ac:dyDescent="0.45">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5" x14ac:dyDescent="0.45">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5" x14ac:dyDescent="0.45">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5" x14ac:dyDescent="0.45">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5" x14ac:dyDescent="0.45">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5" x14ac:dyDescent="0.45">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5" x14ac:dyDescent="0.45">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5" x14ac:dyDescent="0.45">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5" x14ac:dyDescent="0.45">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5" x14ac:dyDescent="0.45">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5" x14ac:dyDescent="0.45">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5" x14ac:dyDescent="0.45">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5" x14ac:dyDescent="0.45">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5" x14ac:dyDescent="0.45">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5" x14ac:dyDescent="0.45">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5" x14ac:dyDescent="0.45">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5" x14ac:dyDescent="0.45">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5" x14ac:dyDescent="0.45">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5" x14ac:dyDescent="0.45">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5" x14ac:dyDescent="0.45">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5" x14ac:dyDescent="0.45">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5" x14ac:dyDescent="0.45">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5" x14ac:dyDescent="0.45">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5" x14ac:dyDescent="0.45">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5" x14ac:dyDescent="0.45">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5" x14ac:dyDescent="0.45">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5" x14ac:dyDescent="0.45">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5" x14ac:dyDescent="0.45">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5" x14ac:dyDescent="0.45">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5" x14ac:dyDescent="0.45">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5" x14ac:dyDescent="0.45">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5" x14ac:dyDescent="0.45">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5" x14ac:dyDescent="0.45">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5" x14ac:dyDescent="0.45">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5" x14ac:dyDescent="0.45">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5" x14ac:dyDescent="0.45">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5" x14ac:dyDescent="0.45">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5" x14ac:dyDescent="0.45">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5" x14ac:dyDescent="0.45">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5" x14ac:dyDescent="0.45">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5" x14ac:dyDescent="0.45">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5" x14ac:dyDescent="0.45">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5" x14ac:dyDescent="0.45">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5" x14ac:dyDescent="0.45">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5" x14ac:dyDescent="0.45">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5" x14ac:dyDescent="0.45">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5" x14ac:dyDescent="0.45">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5" x14ac:dyDescent="0.45">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5" x14ac:dyDescent="0.45">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5" x14ac:dyDescent="0.45">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5" x14ac:dyDescent="0.45">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5" x14ac:dyDescent="0.45">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5" x14ac:dyDescent="0.45">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5" x14ac:dyDescent="0.45">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5" x14ac:dyDescent="0.45">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5" x14ac:dyDescent="0.45">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5" x14ac:dyDescent="0.45">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5" x14ac:dyDescent="0.45">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5" x14ac:dyDescent="0.45">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5" x14ac:dyDescent="0.45">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5" x14ac:dyDescent="0.45">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5" x14ac:dyDescent="0.45">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5" x14ac:dyDescent="0.45">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5" x14ac:dyDescent="0.45">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5" x14ac:dyDescent="0.45">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5" x14ac:dyDescent="0.45">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5" x14ac:dyDescent="0.45">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5" x14ac:dyDescent="0.45">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5" x14ac:dyDescent="0.45">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5" x14ac:dyDescent="0.45">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5" x14ac:dyDescent="0.45">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5" x14ac:dyDescent="0.45">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5" x14ac:dyDescent="0.45">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5" x14ac:dyDescent="0.45">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5" x14ac:dyDescent="0.45">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5" x14ac:dyDescent="0.45">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5" x14ac:dyDescent="0.45">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5" x14ac:dyDescent="0.45">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5" x14ac:dyDescent="0.45">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5" x14ac:dyDescent="0.45">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5" x14ac:dyDescent="0.45">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5" x14ac:dyDescent="0.45">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5" x14ac:dyDescent="0.45">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5" x14ac:dyDescent="0.45">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5" x14ac:dyDescent="0.45">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5" x14ac:dyDescent="0.45">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5" x14ac:dyDescent="0.45">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5" x14ac:dyDescent="0.45">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5" x14ac:dyDescent="0.45">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5" x14ac:dyDescent="0.45">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5" x14ac:dyDescent="0.45">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5" x14ac:dyDescent="0.45">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5" x14ac:dyDescent="0.45">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5" x14ac:dyDescent="0.45">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5" x14ac:dyDescent="0.45">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5" x14ac:dyDescent="0.45">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5" x14ac:dyDescent="0.45">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5" x14ac:dyDescent="0.45">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5" x14ac:dyDescent="0.45">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5" x14ac:dyDescent="0.45">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5" x14ac:dyDescent="0.45">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5" x14ac:dyDescent="0.45">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5" x14ac:dyDescent="0.45">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5" x14ac:dyDescent="0.45">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5" x14ac:dyDescent="0.45">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5" x14ac:dyDescent="0.45">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5" x14ac:dyDescent="0.45">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5" x14ac:dyDescent="0.45">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5" x14ac:dyDescent="0.45">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5" x14ac:dyDescent="0.45">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5" x14ac:dyDescent="0.45">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5" x14ac:dyDescent="0.45">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5" x14ac:dyDescent="0.45">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5" x14ac:dyDescent="0.45">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5" x14ac:dyDescent="0.45">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5" x14ac:dyDescent="0.45">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5" x14ac:dyDescent="0.45">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5" x14ac:dyDescent="0.45">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5" x14ac:dyDescent="0.45">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5" x14ac:dyDescent="0.45">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5" x14ac:dyDescent="0.45">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5" x14ac:dyDescent="0.45">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5" x14ac:dyDescent="0.45">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5" x14ac:dyDescent="0.45">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5" x14ac:dyDescent="0.45">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5" x14ac:dyDescent="0.45">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5" x14ac:dyDescent="0.45">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5" x14ac:dyDescent="0.45">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5" x14ac:dyDescent="0.45">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5" x14ac:dyDescent="0.45">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5" x14ac:dyDescent="0.45">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5" x14ac:dyDescent="0.45">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5" x14ac:dyDescent="0.45">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5" x14ac:dyDescent="0.45">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5" x14ac:dyDescent="0.45">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5" x14ac:dyDescent="0.45">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5" x14ac:dyDescent="0.45">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5" x14ac:dyDescent="0.45">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5" x14ac:dyDescent="0.45">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5" x14ac:dyDescent="0.45">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5" x14ac:dyDescent="0.45">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5" x14ac:dyDescent="0.45">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5" x14ac:dyDescent="0.45">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5" x14ac:dyDescent="0.45">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5" x14ac:dyDescent="0.45">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5" x14ac:dyDescent="0.45">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5" x14ac:dyDescent="0.45">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5" x14ac:dyDescent="0.45">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5" x14ac:dyDescent="0.45">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5" x14ac:dyDescent="0.45">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5" x14ac:dyDescent="0.45">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5" x14ac:dyDescent="0.45">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5" x14ac:dyDescent="0.45">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5" x14ac:dyDescent="0.45">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5" x14ac:dyDescent="0.45">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5" x14ac:dyDescent="0.45">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5" x14ac:dyDescent="0.45">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5" x14ac:dyDescent="0.45">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5" x14ac:dyDescent="0.45">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5" x14ac:dyDescent="0.45">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5" x14ac:dyDescent="0.45">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5" x14ac:dyDescent="0.45">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5" x14ac:dyDescent="0.45">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5" x14ac:dyDescent="0.45">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5" x14ac:dyDescent="0.45">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5" x14ac:dyDescent="0.45">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5" x14ac:dyDescent="0.45">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5" x14ac:dyDescent="0.45">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5" x14ac:dyDescent="0.45">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5" x14ac:dyDescent="0.45">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5" x14ac:dyDescent="0.45">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5" x14ac:dyDescent="0.45">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5" x14ac:dyDescent="0.45">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5" x14ac:dyDescent="0.45">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5" x14ac:dyDescent="0.45">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5" x14ac:dyDescent="0.45">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5" x14ac:dyDescent="0.45">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5" x14ac:dyDescent="0.45">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5" x14ac:dyDescent="0.45">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5" x14ac:dyDescent="0.45">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5" x14ac:dyDescent="0.45">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5" x14ac:dyDescent="0.45">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5" x14ac:dyDescent="0.45">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5" x14ac:dyDescent="0.45">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5" x14ac:dyDescent="0.45">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5" x14ac:dyDescent="0.45">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5" x14ac:dyDescent="0.45">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5" x14ac:dyDescent="0.45">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5" x14ac:dyDescent="0.45">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5" x14ac:dyDescent="0.45">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5" x14ac:dyDescent="0.45">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5" x14ac:dyDescent="0.45">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5" x14ac:dyDescent="0.45">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5" x14ac:dyDescent="0.45">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5" x14ac:dyDescent="0.45">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5" x14ac:dyDescent="0.45">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5" x14ac:dyDescent="0.45">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5" x14ac:dyDescent="0.45">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5" x14ac:dyDescent="0.45">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5" x14ac:dyDescent="0.45">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5" x14ac:dyDescent="0.45">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5" x14ac:dyDescent="0.45">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5" x14ac:dyDescent="0.45">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5" x14ac:dyDescent="0.45">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5" x14ac:dyDescent="0.45">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5" x14ac:dyDescent="0.45">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5" x14ac:dyDescent="0.45">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5" x14ac:dyDescent="0.45">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5" x14ac:dyDescent="0.45">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5" x14ac:dyDescent="0.45">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5" x14ac:dyDescent="0.45">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5" x14ac:dyDescent="0.45">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5" x14ac:dyDescent="0.45">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5" x14ac:dyDescent="0.45">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5" x14ac:dyDescent="0.45">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5" x14ac:dyDescent="0.45">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5" x14ac:dyDescent="0.45">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5" x14ac:dyDescent="0.45">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5" x14ac:dyDescent="0.45">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5" x14ac:dyDescent="0.45">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5" x14ac:dyDescent="0.45">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5" x14ac:dyDescent="0.45">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5" x14ac:dyDescent="0.45">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5" x14ac:dyDescent="0.45">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5" x14ac:dyDescent="0.45">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5" x14ac:dyDescent="0.45">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5" x14ac:dyDescent="0.45">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5" x14ac:dyDescent="0.45">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5" x14ac:dyDescent="0.45">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5" x14ac:dyDescent="0.45">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5" x14ac:dyDescent="0.45">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5" x14ac:dyDescent="0.45">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5" x14ac:dyDescent="0.45">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5" x14ac:dyDescent="0.45">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5" x14ac:dyDescent="0.45">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5" x14ac:dyDescent="0.45">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5" x14ac:dyDescent="0.45">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5" x14ac:dyDescent="0.45">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5" x14ac:dyDescent="0.45">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5" x14ac:dyDescent="0.45">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5" x14ac:dyDescent="0.45">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5" x14ac:dyDescent="0.45">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5" x14ac:dyDescent="0.45">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5" x14ac:dyDescent="0.45">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5" x14ac:dyDescent="0.45">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5" x14ac:dyDescent="0.45">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5" x14ac:dyDescent="0.45">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5" x14ac:dyDescent="0.45">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5" x14ac:dyDescent="0.45">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5" x14ac:dyDescent="0.45">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5" x14ac:dyDescent="0.45">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5" x14ac:dyDescent="0.45">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5" x14ac:dyDescent="0.45">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5" x14ac:dyDescent="0.45">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5" x14ac:dyDescent="0.45">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5" x14ac:dyDescent="0.45">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5" x14ac:dyDescent="0.45">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5" x14ac:dyDescent="0.45">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5" x14ac:dyDescent="0.45">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5" x14ac:dyDescent="0.45">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5" x14ac:dyDescent="0.45">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5" x14ac:dyDescent="0.45">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5" x14ac:dyDescent="0.45">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5" x14ac:dyDescent="0.45">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5" x14ac:dyDescent="0.45">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5" x14ac:dyDescent="0.45">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5" x14ac:dyDescent="0.45">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5" x14ac:dyDescent="0.45">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5" x14ac:dyDescent="0.45">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5" x14ac:dyDescent="0.45">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5" x14ac:dyDescent="0.45">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5" x14ac:dyDescent="0.45">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5" x14ac:dyDescent="0.45">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5" x14ac:dyDescent="0.45">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5" x14ac:dyDescent="0.45">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5" x14ac:dyDescent="0.45">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5" x14ac:dyDescent="0.45">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5" x14ac:dyDescent="0.45">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5" x14ac:dyDescent="0.45">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5" x14ac:dyDescent="0.45">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5" x14ac:dyDescent="0.45">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5" x14ac:dyDescent="0.45">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5" x14ac:dyDescent="0.45">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5" x14ac:dyDescent="0.45">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5" x14ac:dyDescent="0.45">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5" x14ac:dyDescent="0.45">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5" x14ac:dyDescent="0.45">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5" x14ac:dyDescent="0.45">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5" x14ac:dyDescent="0.45">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5" x14ac:dyDescent="0.45">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5" x14ac:dyDescent="0.45">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5" x14ac:dyDescent="0.45">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5" x14ac:dyDescent="0.45">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5" x14ac:dyDescent="0.45">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5" x14ac:dyDescent="0.45">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5" x14ac:dyDescent="0.45">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5" x14ac:dyDescent="0.45">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5" x14ac:dyDescent="0.45">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5" x14ac:dyDescent="0.45">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5" x14ac:dyDescent="0.45">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5" x14ac:dyDescent="0.45">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5" x14ac:dyDescent="0.45">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5" x14ac:dyDescent="0.45">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5" x14ac:dyDescent="0.45">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5" x14ac:dyDescent="0.45">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5" x14ac:dyDescent="0.45">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5" x14ac:dyDescent="0.45">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5" x14ac:dyDescent="0.45">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5" x14ac:dyDescent="0.45">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5" x14ac:dyDescent="0.45">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5" x14ac:dyDescent="0.45">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5" x14ac:dyDescent="0.45">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5" x14ac:dyDescent="0.45">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5" x14ac:dyDescent="0.45">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5" x14ac:dyDescent="0.45">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5" x14ac:dyDescent="0.45">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5" x14ac:dyDescent="0.45">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5" x14ac:dyDescent="0.45">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5" x14ac:dyDescent="0.45">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5" x14ac:dyDescent="0.45">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5" x14ac:dyDescent="0.45">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5" x14ac:dyDescent="0.45">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5" x14ac:dyDescent="0.45">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5" x14ac:dyDescent="0.45">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5" x14ac:dyDescent="0.45">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5" x14ac:dyDescent="0.45">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5" x14ac:dyDescent="0.45">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5" x14ac:dyDescent="0.45">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5" x14ac:dyDescent="0.45">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5" x14ac:dyDescent="0.45">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5" x14ac:dyDescent="0.45">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5" x14ac:dyDescent="0.45">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5" x14ac:dyDescent="0.45">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5" x14ac:dyDescent="0.45">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5" x14ac:dyDescent="0.45">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5" x14ac:dyDescent="0.45">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5" x14ac:dyDescent="0.45">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5" x14ac:dyDescent="0.45">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5" x14ac:dyDescent="0.45">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5" x14ac:dyDescent="0.45">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5" x14ac:dyDescent="0.45">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5" x14ac:dyDescent="0.45">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5" x14ac:dyDescent="0.45">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5" x14ac:dyDescent="0.45">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5" x14ac:dyDescent="0.45">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5" x14ac:dyDescent="0.45">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5" x14ac:dyDescent="0.45">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5" x14ac:dyDescent="0.45">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5" x14ac:dyDescent="0.45">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5" x14ac:dyDescent="0.45">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5" x14ac:dyDescent="0.45">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5" x14ac:dyDescent="0.45">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5" x14ac:dyDescent="0.45">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5" x14ac:dyDescent="0.45">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5" x14ac:dyDescent="0.45">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5" x14ac:dyDescent="0.45">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5" x14ac:dyDescent="0.45">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5" x14ac:dyDescent="0.45">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5" x14ac:dyDescent="0.45">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5" x14ac:dyDescent="0.45">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5" x14ac:dyDescent="0.45">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5" x14ac:dyDescent="0.45">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5" x14ac:dyDescent="0.45">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5" x14ac:dyDescent="0.45">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5" x14ac:dyDescent="0.45">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5" x14ac:dyDescent="0.45">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5" x14ac:dyDescent="0.45">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5" x14ac:dyDescent="0.45">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5" x14ac:dyDescent="0.45">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5" x14ac:dyDescent="0.45">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5" x14ac:dyDescent="0.45">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5" x14ac:dyDescent="0.45">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5" x14ac:dyDescent="0.45">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5" x14ac:dyDescent="0.45">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5" x14ac:dyDescent="0.45">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5" x14ac:dyDescent="0.45">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5" x14ac:dyDescent="0.45">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5" x14ac:dyDescent="0.45">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5" x14ac:dyDescent="0.45">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5" x14ac:dyDescent="0.45">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5" x14ac:dyDescent="0.45">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5" x14ac:dyDescent="0.45">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5" x14ac:dyDescent="0.45">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5" x14ac:dyDescent="0.45">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5" x14ac:dyDescent="0.45">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5" x14ac:dyDescent="0.45">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5" x14ac:dyDescent="0.45">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5" x14ac:dyDescent="0.45">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5" x14ac:dyDescent="0.45">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5" x14ac:dyDescent="0.45">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5" x14ac:dyDescent="0.45">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5" x14ac:dyDescent="0.45">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5" x14ac:dyDescent="0.45">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5" x14ac:dyDescent="0.45">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5" x14ac:dyDescent="0.45">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5" x14ac:dyDescent="0.45">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5" x14ac:dyDescent="0.45">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5" x14ac:dyDescent="0.45">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5" x14ac:dyDescent="0.45">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5" x14ac:dyDescent="0.45">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5" x14ac:dyDescent="0.45">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5" x14ac:dyDescent="0.45">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5" x14ac:dyDescent="0.45">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5" x14ac:dyDescent="0.45">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5" x14ac:dyDescent="0.45">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5" x14ac:dyDescent="0.45">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5" x14ac:dyDescent="0.45">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5" x14ac:dyDescent="0.45">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5" x14ac:dyDescent="0.45">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5" x14ac:dyDescent="0.45">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5" x14ac:dyDescent="0.45">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5" x14ac:dyDescent="0.45">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5" x14ac:dyDescent="0.45">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5" x14ac:dyDescent="0.45">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5" x14ac:dyDescent="0.45">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5" x14ac:dyDescent="0.45">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5" x14ac:dyDescent="0.45">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5" x14ac:dyDescent="0.45">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5" x14ac:dyDescent="0.45">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5" x14ac:dyDescent="0.45">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5" x14ac:dyDescent="0.45">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5" x14ac:dyDescent="0.45">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5" x14ac:dyDescent="0.45">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5" x14ac:dyDescent="0.45">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5" x14ac:dyDescent="0.45">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5" x14ac:dyDescent="0.45">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5" x14ac:dyDescent="0.45">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5" x14ac:dyDescent="0.45">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5" x14ac:dyDescent="0.45">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5" x14ac:dyDescent="0.45">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5" x14ac:dyDescent="0.45">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5" x14ac:dyDescent="0.45">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5" x14ac:dyDescent="0.45">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5" x14ac:dyDescent="0.45">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5" x14ac:dyDescent="0.45">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5" x14ac:dyDescent="0.45">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5" x14ac:dyDescent="0.45">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5" x14ac:dyDescent="0.45">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5" x14ac:dyDescent="0.45">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5" x14ac:dyDescent="0.45">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5" x14ac:dyDescent="0.45">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5" x14ac:dyDescent="0.45">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5" x14ac:dyDescent="0.45">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5" x14ac:dyDescent="0.45">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5" x14ac:dyDescent="0.45">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5" x14ac:dyDescent="0.45">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5" x14ac:dyDescent="0.45">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5" x14ac:dyDescent="0.45">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5" x14ac:dyDescent="0.45">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5" x14ac:dyDescent="0.45">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5" x14ac:dyDescent="0.45">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5" x14ac:dyDescent="0.45">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5" x14ac:dyDescent="0.45">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5" x14ac:dyDescent="0.45">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5" x14ac:dyDescent="0.45">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5" x14ac:dyDescent="0.45">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5" x14ac:dyDescent="0.45">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5" x14ac:dyDescent="0.45">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5" x14ac:dyDescent="0.45">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5" x14ac:dyDescent="0.45">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5" x14ac:dyDescent="0.45">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5" x14ac:dyDescent="0.45">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5" x14ac:dyDescent="0.45">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5" x14ac:dyDescent="0.45">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5" x14ac:dyDescent="0.45">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5" x14ac:dyDescent="0.45">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5" x14ac:dyDescent="0.45">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5" x14ac:dyDescent="0.45">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5" x14ac:dyDescent="0.45">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5" x14ac:dyDescent="0.45">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5" x14ac:dyDescent="0.45">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5" x14ac:dyDescent="0.45">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5" x14ac:dyDescent="0.45">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5" x14ac:dyDescent="0.45">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5" x14ac:dyDescent="0.45">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5" x14ac:dyDescent="0.45">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5" x14ac:dyDescent="0.45">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5" x14ac:dyDescent="0.45">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5" x14ac:dyDescent="0.45">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5" x14ac:dyDescent="0.45">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5" x14ac:dyDescent="0.45">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5" x14ac:dyDescent="0.45">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5" x14ac:dyDescent="0.45">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5" x14ac:dyDescent="0.45">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5" x14ac:dyDescent="0.45">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5" x14ac:dyDescent="0.45">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5" x14ac:dyDescent="0.45">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5" x14ac:dyDescent="0.45">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5" x14ac:dyDescent="0.45">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5" x14ac:dyDescent="0.45">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5" x14ac:dyDescent="0.45">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5" x14ac:dyDescent="0.45">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5" x14ac:dyDescent="0.45">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5" x14ac:dyDescent="0.45">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5" x14ac:dyDescent="0.45">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5" x14ac:dyDescent="0.45">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5" x14ac:dyDescent="0.45">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5" x14ac:dyDescent="0.45">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5" x14ac:dyDescent="0.45">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5" x14ac:dyDescent="0.45">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5" x14ac:dyDescent="0.45">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5" x14ac:dyDescent="0.45">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5" x14ac:dyDescent="0.45">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5" x14ac:dyDescent="0.45">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5" x14ac:dyDescent="0.45">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5" x14ac:dyDescent="0.45">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5" x14ac:dyDescent="0.45">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5" x14ac:dyDescent="0.45">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5" x14ac:dyDescent="0.45">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5" x14ac:dyDescent="0.45">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5" x14ac:dyDescent="0.45">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5" x14ac:dyDescent="0.45">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5" x14ac:dyDescent="0.45">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5" x14ac:dyDescent="0.45">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5" x14ac:dyDescent="0.45">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5" x14ac:dyDescent="0.45">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5" x14ac:dyDescent="0.45">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5" x14ac:dyDescent="0.45">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5" x14ac:dyDescent="0.45">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5" x14ac:dyDescent="0.45">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5" x14ac:dyDescent="0.45">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5" x14ac:dyDescent="0.45">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5" x14ac:dyDescent="0.45">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5" x14ac:dyDescent="0.45">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5" x14ac:dyDescent="0.45">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5" x14ac:dyDescent="0.45">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5" x14ac:dyDescent="0.45">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5" x14ac:dyDescent="0.45">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5" x14ac:dyDescent="0.45">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5" x14ac:dyDescent="0.45">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5" x14ac:dyDescent="0.45">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5" x14ac:dyDescent="0.45">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5" x14ac:dyDescent="0.45">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5" x14ac:dyDescent="0.45">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5" x14ac:dyDescent="0.45">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5" x14ac:dyDescent="0.45">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5" x14ac:dyDescent="0.45">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5" x14ac:dyDescent="0.45">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5" x14ac:dyDescent="0.45">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5" x14ac:dyDescent="0.45">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5" x14ac:dyDescent="0.45">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5" x14ac:dyDescent="0.45">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5" x14ac:dyDescent="0.45">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5" x14ac:dyDescent="0.45">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5" x14ac:dyDescent="0.45">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5" x14ac:dyDescent="0.45">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5" x14ac:dyDescent="0.45">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5" x14ac:dyDescent="0.45">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5" x14ac:dyDescent="0.45">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5" x14ac:dyDescent="0.45">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5" x14ac:dyDescent="0.45">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5" x14ac:dyDescent="0.45">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5" x14ac:dyDescent="0.45">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5" x14ac:dyDescent="0.45">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5" x14ac:dyDescent="0.45">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5" x14ac:dyDescent="0.45">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5" x14ac:dyDescent="0.45">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5" x14ac:dyDescent="0.45">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5" x14ac:dyDescent="0.45">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5" x14ac:dyDescent="0.45">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5" x14ac:dyDescent="0.45">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5" x14ac:dyDescent="0.45">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5" x14ac:dyDescent="0.45">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5" x14ac:dyDescent="0.45">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5" x14ac:dyDescent="0.45">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5" x14ac:dyDescent="0.45">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5" x14ac:dyDescent="0.45">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5" x14ac:dyDescent="0.45">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5" x14ac:dyDescent="0.45">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5" x14ac:dyDescent="0.45">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5" x14ac:dyDescent="0.45">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5" x14ac:dyDescent="0.45">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5" x14ac:dyDescent="0.45">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5" x14ac:dyDescent="0.45">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5" x14ac:dyDescent="0.45">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5" x14ac:dyDescent="0.45">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5" x14ac:dyDescent="0.45">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5" x14ac:dyDescent="0.45">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5" x14ac:dyDescent="0.45">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5" x14ac:dyDescent="0.45">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5" x14ac:dyDescent="0.45">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5" x14ac:dyDescent="0.45">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5" x14ac:dyDescent="0.45">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5" x14ac:dyDescent="0.45">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5" x14ac:dyDescent="0.45">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5" x14ac:dyDescent="0.45">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5" x14ac:dyDescent="0.45">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5" x14ac:dyDescent="0.45">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5" x14ac:dyDescent="0.45">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5" x14ac:dyDescent="0.45">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5" x14ac:dyDescent="0.45">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5" x14ac:dyDescent="0.45">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5" x14ac:dyDescent="0.45">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5" x14ac:dyDescent="0.45">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5" x14ac:dyDescent="0.45">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5" x14ac:dyDescent="0.45">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5" x14ac:dyDescent="0.45">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5" x14ac:dyDescent="0.45">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5" x14ac:dyDescent="0.45">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5" x14ac:dyDescent="0.45">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5" x14ac:dyDescent="0.45">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5" x14ac:dyDescent="0.45">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5" x14ac:dyDescent="0.45">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5" x14ac:dyDescent="0.45">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5" x14ac:dyDescent="0.45">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5" x14ac:dyDescent="0.45">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5" x14ac:dyDescent="0.45">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5" x14ac:dyDescent="0.45">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5" x14ac:dyDescent="0.45">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5" x14ac:dyDescent="0.45">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5" x14ac:dyDescent="0.45">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5" x14ac:dyDescent="0.45">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5" x14ac:dyDescent="0.45">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5" x14ac:dyDescent="0.45">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5" x14ac:dyDescent="0.45">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5" x14ac:dyDescent="0.45">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5" x14ac:dyDescent="0.45">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5" x14ac:dyDescent="0.45">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5" x14ac:dyDescent="0.45">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5" x14ac:dyDescent="0.45">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5" x14ac:dyDescent="0.45">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5" x14ac:dyDescent="0.45">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5" x14ac:dyDescent="0.45">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5" x14ac:dyDescent="0.45">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5" x14ac:dyDescent="0.45">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5" x14ac:dyDescent="0.45">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5" x14ac:dyDescent="0.45">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5" x14ac:dyDescent="0.45">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5" x14ac:dyDescent="0.45">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5" x14ac:dyDescent="0.45">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5" x14ac:dyDescent="0.45">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5" x14ac:dyDescent="0.45">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5" x14ac:dyDescent="0.45">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5" x14ac:dyDescent="0.45">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5" x14ac:dyDescent="0.45">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5" x14ac:dyDescent="0.45">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5" x14ac:dyDescent="0.45">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5" x14ac:dyDescent="0.45">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5" x14ac:dyDescent="0.45">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5" x14ac:dyDescent="0.45">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5" x14ac:dyDescent="0.45">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5" x14ac:dyDescent="0.45">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5" x14ac:dyDescent="0.45">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5" x14ac:dyDescent="0.45">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5" x14ac:dyDescent="0.45">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5" x14ac:dyDescent="0.45">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5" x14ac:dyDescent="0.45">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5" x14ac:dyDescent="0.45">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5" x14ac:dyDescent="0.45">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5" x14ac:dyDescent="0.45">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5" x14ac:dyDescent="0.45">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5" x14ac:dyDescent="0.45">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5" x14ac:dyDescent="0.45">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5" x14ac:dyDescent="0.45">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5" x14ac:dyDescent="0.45">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5" x14ac:dyDescent="0.45">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5" x14ac:dyDescent="0.45">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5" x14ac:dyDescent="0.45">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5" x14ac:dyDescent="0.45">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5" x14ac:dyDescent="0.45">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5" x14ac:dyDescent="0.45">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5" x14ac:dyDescent="0.45">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5" x14ac:dyDescent="0.45">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5" x14ac:dyDescent="0.45">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5" x14ac:dyDescent="0.45">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5" x14ac:dyDescent="0.45">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5" x14ac:dyDescent="0.45">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5" x14ac:dyDescent="0.45">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5" x14ac:dyDescent="0.45">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5" x14ac:dyDescent="0.45">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5" x14ac:dyDescent="0.45">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5" x14ac:dyDescent="0.45">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5" x14ac:dyDescent="0.45">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5" x14ac:dyDescent="0.45">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5" x14ac:dyDescent="0.45">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5" x14ac:dyDescent="0.45">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5" x14ac:dyDescent="0.45">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5" x14ac:dyDescent="0.45">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5" x14ac:dyDescent="0.45">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5" x14ac:dyDescent="0.45">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5" x14ac:dyDescent="0.45">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5" x14ac:dyDescent="0.45">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5" x14ac:dyDescent="0.45">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5" x14ac:dyDescent="0.45">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5" x14ac:dyDescent="0.45">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5" x14ac:dyDescent="0.45">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5" x14ac:dyDescent="0.45">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5" x14ac:dyDescent="0.45">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5" x14ac:dyDescent="0.45">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5" x14ac:dyDescent="0.45">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5" x14ac:dyDescent="0.45">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5" x14ac:dyDescent="0.45">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5" x14ac:dyDescent="0.45">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5" x14ac:dyDescent="0.45">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5" x14ac:dyDescent="0.45">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5" x14ac:dyDescent="0.45">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5" x14ac:dyDescent="0.45">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5" x14ac:dyDescent="0.45">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5" x14ac:dyDescent="0.45">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5" x14ac:dyDescent="0.45">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5" x14ac:dyDescent="0.45">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5" x14ac:dyDescent="0.45">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5" x14ac:dyDescent="0.45">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5" x14ac:dyDescent="0.45">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5" x14ac:dyDescent="0.45">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5" x14ac:dyDescent="0.45">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5" x14ac:dyDescent="0.45">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5" x14ac:dyDescent="0.45">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5" x14ac:dyDescent="0.45">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5" x14ac:dyDescent="0.45">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5" x14ac:dyDescent="0.45">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5" x14ac:dyDescent="0.45">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5" x14ac:dyDescent="0.45">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5" x14ac:dyDescent="0.45">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5" x14ac:dyDescent="0.45">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5" x14ac:dyDescent="0.45">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5" x14ac:dyDescent="0.45">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5" x14ac:dyDescent="0.45">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5" x14ac:dyDescent="0.45">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5" x14ac:dyDescent="0.45">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5" x14ac:dyDescent="0.45">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5" x14ac:dyDescent="0.45">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5" x14ac:dyDescent="0.45">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5" x14ac:dyDescent="0.45">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5" x14ac:dyDescent="0.45">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5" x14ac:dyDescent="0.45">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5" x14ac:dyDescent="0.45">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5" x14ac:dyDescent="0.45">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5" x14ac:dyDescent="0.45">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5" x14ac:dyDescent="0.45">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5" x14ac:dyDescent="0.45">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5" x14ac:dyDescent="0.45">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5" x14ac:dyDescent="0.45">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5" x14ac:dyDescent="0.45">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5" x14ac:dyDescent="0.45">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5" x14ac:dyDescent="0.45">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5" x14ac:dyDescent="0.45">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5" x14ac:dyDescent="0.45">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5" x14ac:dyDescent="0.45">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5" x14ac:dyDescent="0.45">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5" x14ac:dyDescent="0.45">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5" x14ac:dyDescent="0.45">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5" x14ac:dyDescent="0.45">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5" x14ac:dyDescent="0.45">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5" x14ac:dyDescent="0.45">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5" x14ac:dyDescent="0.45">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5" x14ac:dyDescent="0.45">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5" x14ac:dyDescent="0.45">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5" x14ac:dyDescent="0.45">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5" x14ac:dyDescent="0.45">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5" x14ac:dyDescent="0.45">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5" x14ac:dyDescent="0.45">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5" x14ac:dyDescent="0.45">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5" x14ac:dyDescent="0.45">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5" x14ac:dyDescent="0.45">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5" x14ac:dyDescent="0.45">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5" x14ac:dyDescent="0.45">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5" x14ac:dyDescent="0.45">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5" x14ac:dyDescent="0.45">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5" x14ac:dyDescent="0.45">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5" x14ac:dyDescent="0.45">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5" x14ac:dyDescent="0.45">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5" x14ac:dyDescent="0.45">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5" x14ac:dyDescent="0.45">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5" x14ac:dyDescent="0.45">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5" x14ac:dyDescent="0.45">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5" x14ac:dyDescent="0.45">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5" x14ac:dyDescent="0.45">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5" x14ac:dyDescent="0.45">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5" x14ac:dyDescent="0.45">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5" x14ac:dyDescent="0.45">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5" x14ac:dyDescent="0.45">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5" x14ac:dyDescent="0.45">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5" x14ac:dyDescent="0.45">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5" x14ac:dyDescent="0.45">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5" x14ac:dyDescent="0.45">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5" x14ac:dyDescent="0.45">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5" x14ac:dyDescent="0.45">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5" x14ac:dyDescent="0.45">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5" x14ac:dyDescent="0.45">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5" x14ac:dyDescent="0.45">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5" x14ac:dyDescent="0.45">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5" x14ac:dyDescent="0.45">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5" x14ac:dyDescent="0.45">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5" x14ac:dyDescent="0.45">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5" x14ac:dyDescent="0.45">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5" x14ac:dyDescent="0.45">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5" x14ac:dyDescent="0.45">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5" x14ac:dyDescent="0.45">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5" x14ac:dyDescent="0.45">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5" x14ac:dyDescent="0.45">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5" x14ac:dyDescent="0.45">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5" x14ac:dyDescent="0.45">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5" x14ac:dyDescent="0.45">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5" x14ac:dyDescent="0.45">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5" x14ac:dyDescent="0.45">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5" x14ac:dyDescent="0.45">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5" x14ac:dyDescent="0.45">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5" x14ac:dyDescent="0.45">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5" x14ac:dyDescent="0.45">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5" x14ac:dyDescent="0.45">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5" x14ac:dyDescent="0.45">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5" x14ac:dyDescent="0.45">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5" x14ac:dyDescent="0.45">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 thickBot="1" x14ac:dyDescent="0.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 thickTop="1" x14ac:dyDescent="0.35">
      <c r="C1012" s="20"/>
      <c r="I1012" s="9"/>
      <c r="AZ1012" s="185"/>
      <c r="BA1012" s="191"/>
    </row>
    <row r="1013" spans="1:53" x14ac:dyDescent="0.35">
      <c r="C1013" s="20"/>
      <c r="I1013" s="9"/>
      <c r="AZ1013" s="185"/>
      <c r="BA1013" s="185"/>
    </row>
    <row r="1014" spans="1:53" x14ac:dyDescent="0.35">
      <c r="C1014" s="20"/>
      <c r="I1014" s="9"/>
      <c r="AZ1014" s="185"/>
      <c r="BA1014" s="185"/>
    </row>
    <row r="1015" spans="1:53" x14ac:dyDescent="0.35">
      <c r="C1015" s="20"/>
      <c r="I1015" s="9"/>
      <c r="AZ1015" s="185"/>
      <c r="BA1015" s="185"/>
    </row>
    <row r="1016" spans="1:53" x14ac:dyDescent="0.35">
      <c r="C1016" s="20"/>
      <c r="I1016" s="9"/>
      <c r="AZ1016" s="185"/>
      <c r="BA1016" s="185"/>
    </row>
    <row r="1017" spans="1:53" x14ac:dyDescent="0.35">
      <c r="C1017" s="20"/>
      <c r="I1017" s="9"/>
      <c r="AZ1017" s="185"/>
      <c r="BA1017" s="185"/>
    </row>
    <row r="1018" spans="1:53" x14ac:dyDescent="0.35">
      <c r="C1018" s="20"/>
      <c r="I1018" s="9"/>
      <c r="AZ1018" s="185"/>
      <c r="BA1018" s="185"/>
    </row>
    <row r="1019" spans="1:53" x14ac:dyDescent="0.35">
      <c r="C1019" s="20"/>
      <c r="I1019" s="9"/>
      <c r="AZ1019" s="185"/>
      <c r="BA1019" s="185"/>
    </row>
    <row r="1020" spans="1:53" x14ac:dyDescent="0.35">
      <c r="C1020" s="20"/>
      <c r="I1020" s="9"/>
      <c r="AZ1020" s="185"/>
      <c r="BA1020" s="185"/>
    </row>
    <row r="1021" spans="1:53" x14ac:dyDescent="0.35">
      <c r="C1021" s="20"/>
      <c r="I1021" s="9"/>
      <c r="AZ1021" s="185"/>
      <c r="BA1021" s="185"/>
    </row>
    <row r="1022" spans="1:53" x14ac:dyDescent="0.35">
      <c r="C1022" s="20"/>
      <c r="I1022" s="9"/>
      <c r="AZ1022" s="185"/>
      <c r="BA1022" s="185"/>
    </row>
    <row r="1023" spans="1:53" x14ac:dyDescent="0.35">
      <c r="C1023" s="20"/>
      <c r="I1023" s="9"/>
      <c r="AZ1023" s="185"/>
      <c r="BA1023" s="185"/>
    </row>
    <row r="1024" spans="1:53" x14ac:dyDescent="0.35">
      <c r="C1024" s="20"/>
      <c r="I1024" s="9"/>
      <c r="AZ1024" s="185"/>
      <c r="BA1024" s="185"/>
    </row>
    <row r="1025" spans="3:53" x14ac:dyDescent="0.35">
      <c r="C1025" s="20"/>
      <c r="I1025" s="9"/>
      <c r="AZ1025" s="185"/>
      <c r="BA1025" s="185"/>
    </row>
    <row r="1026" spans="3:53" x14ac:dyDescent="0.35">
      <c r="C1026" s="20"/>
      <c r="I1026" s="9"/>
      <c r="AZ1026" s="185"/>
      <c r="BA1026" s="185"/>
    </row>
    <row r="1027" spans="3:53" x14ac:dyDescent="0.35">
      <c r="C1027" s="20"/>
      <c r="I1027" s="9"/>
      <c r="AZ1027" s="185"/>
      <c r="BA1027" s="185"/>
    </row>
    <row r="1028" spans="3:53" x14ac:dyDescent="0.35">
      <c r="C1028" s="20"/>
      <c r="I1028" s="9"/>
      <c r="AZ1028" s="185"/>
      <c r="BA1028" s="185"/>
    </row>
    <row r="1029" spans="3:53" x14ac:dyDescent="0.35">
      <c r="C1029" s="20"/>
      <c r="I1029" s="9"/>
      <c r="AZ1029" s="185"/>
      <c r="BA1029" s="185"/>
    </row>
    <row r="1030" spans="3:53" x14ac:dyDescent="0.35">
      <c r="C1030" s="20"/>
      <c r="I1030" s="9"/>
      <c r="AZ1030" s="185"/>
      <c r="BA1030" s="185"/>
    </row>
    <row r="1031" spans="3:53" x14ac:dyDescent="0.35">
      <c r="C1031" s="20"/>
      <c r="I1031" s="9"/>
      <c r="AZ1031" s="185"/>
      <c r="BA1031" s="185"/>
    </row>
    <row r="1032" spans="3:53" x14ac:dyDescent="0.35">
      <c r="C1032" s="20"/>
      <c r="I1032" s="9"/>
      <c r="AZ1032" s="185"/>
      <c r="BA1032" s="185"/>
    </row>
    <row r="1033" spans="3:53" x14ac:dyDescent="0.35">
      <c r="C1033" s="20"/>
      <c r="I1033" s="9"/>
      <c r="AZ1033" s="185"/>
      <c r="BA1033" s="185"/>
    </row>
    <row r="1034" spans="3:53" x14ac:dyDescent="0.35">
      <c r="C1034" s="20"/>
      <c r="I1034" s="9"/>
      <c r="AZ1034" s="185"/>
      <c r="BA1034" s="185"/>
    </row>
    <row r="1035" spans="3:53" x14ac:dyDescent="0.35">
      <c r="C1035" s="20"/>
      <c r="I1035" s="9"/>
      <c r="AZ1035" s="185"/>
      <c r="BA1035" s="185"/>
    </row>
    <row r="1036" spans="3:53" x14ac:dyDescent="0.35">
      <c r="C1036" s="20"/>
      <c r="I1036" s="9"/>
      <c r="AZ1036" s="185"/>
      <c r="BA1036" s="185"/>
    </row>
    <row r="1037" spans="3:53" x14ac:dyDescent="0.35">
      <c r="C1037" s="20"/>
      <c r="I1037" s="9"/>
      <c r="AZ1037" s="185"/>
      <c r="BA1037" s="185"/>
    </row>
    <row r="1038" spans="3:53" x14ac:dyDescent="0.35">
      <c r="C1038" s="20"/>
      <c r="I1038" s="9"/>
      <c r="AZ1038" s="185"/>
      <c r="BA1038" s="185"/>
    </row>
    <row r="1039" spans="3:53" x14ac:dyDescent="0.35">
      <c r="C1039" s="20"/>
      <c r="I1039" s="9"/>
      <c r="AZ1039" s="185"/>
      <c r="BA1039" s="185"/>
    </row>
    <row r="1040" spans="3:53" x14ac:dyDescent="0.35">
      <c r="C1040" s="20"/>
      <c r="I1040" s="9"/>
      <c r="AZ1040" s="185"/>
      <c r="BA1040" s="185"/>
    </row>
    <row r="1041" spans="3:53" x14ac:dyDescent="0.35">
      <c r="C1041" s="20"/>
      <c r="I1041" s="9"/>
      <c r="AZ1041" s="185"/>
      <c r="BA1041" s="185"/>
    </row>
    <row r="1042" spans="3:53" x14ac:dyDescent="0.35">
      <c r="C1042" s="20"/>
      <c r="I1042" s="9"/>
      <c r="AZ1042" s="185"/>
      <c r="BA1042" s="185"/>
    </row>
    <row r="1043" spans="3:53" x14ac:dyDescent="0.35">
      <c r="C1043" s="20"/>
      <c r="I1043" s="9"/>
      <c r="AZ1043" s="185"/>
      <c r="BA1043" s="185"/>
    </row>
    <row r="1044" spans="3:53" x14ac:dyDescent="0.35">
      <c r="C1044" s="20"/>
      <c r="I1044" s="9"/>
      <c r="AZ1044" s="185"/>
      <c r="BA1044" s="185"/>
    </row>
    <row r="1045" spans="3:53" x14ac:dyDescent="0.35">
      <c r="C1045" s="20"/>
      <c r="I1045" s="9"/>
      <c r="AZ1045" s="185"/>
      <c r="BA1045" s="185"/>
    </row>
    <row r="1046" spans="3:53" x14ac:dyDescent="0.35">
      <c r="C1046" s="20"/>
      <c r="I1046" s="9"/>
      <c r="AZ1046" s="185"/>
      <c r="BA1046" s="185"/>
    </row>
    <row r="1047" spans="3:53" x14ac:dyDescent="0.35">
      <c r="C1047" s="20"/>
      <c r="I1047" s="9"/>
      <c r="AZ1047" s="185"/>
      <c r="BA1047" s="185"/>
    </row>
    <row r="1048" spans="3:53" x14ac:dyDescent="0.35">
      <c r="C1048" s="20"/>
      <c r="I1048" s="9"/>
      <c r="AZ1048" s="185"/>
      <c r="BA1048" s="185"/>
    </row>
    <row r="1049" spans="3:53" x14ac:dyDescent="0.35">
      <c r="C1049" s="20"/>
      <c r="I1049" s="9"/>
      <c r="AZ1049" s="185"/>
      <c r="BA1049" s="185"/>
    </row>
    <row r="1050" spans="3:53" x14ac:dyDescent="0.35">
      <c r="C1050" s="20"/>
      <c r="I1050" s="9"/>
      <c r="AZ1050" s="185"/>
      <c r="BA1050" s="185"/>
    </row>
    <row r="1051" spans="3:53" x14ac:dyDescent="0.35">
      <c r="C1051" s="20"/>
      <c r="I1051" s="9"/>
      <c r="AZ1051" s="185"/>
      <c r="BA1051" s="185"/>
    </row>
    <row r="1052" spans="3:53" x14ac:dyDescent="0.35">
      <c r="C1052" s="20"/>
      <c r="I1052" s="9"/>
      <c r="AZ1052" s="185"/>
      <c r="BA1052" s="185"/>
    </row>
    <row r="1053" spans="3:53" x14ac:dyDescent="0.35">
      <c r="C1053" s="20"/>
      <c r="I1053" s="9"/>
      <c r="AZ1053" s="185"/>
      <c r="BA1053" s="185"/>
    </row>
    <row r="1054" spans="3:53" x14ac:dyDescent="0.35">
      <c r="C1054" s="20"/>
      <c r="I1054" s="9"/>
      <c r="AZ1054" s="185"/>
      <c r="BA1054" s="185"/>
    </row>
    <row r="1055" spans="3:53" x14ac:dyDescent="0.35">
      <c r="C1055" s="20"/>
      <c r="I1055" s="9"/>
      <c r="AZ1055" s="185"/>
      <c r="BA1055" s="185"/>
    </row>
    <row r="1056" spans="3:53" x14ac:dyDescent="0.35">
      <c r="C1056" s="20"/>
      <c r="I1056" s="9"/>
      <c r="AZ1056" s="185"/>
      <c r="BA1056" s="185"/>
    </row>
    <row r="1057" spans="3:53" x14ac:dyDescent="0.35">
      <c r="C1057" s="20"/>
      <c r="I1057" s="9"/>
      <c r="AZ1057" s="185"/>
      <c r="BA1057" s="185"/>
    </row>
    <row r="1058" spans="3:53" x14ac:dyDescent="0.35">
      <c r="C1058" s="20"/>
      <c r="I1058" s="9"/>
      <c r="AZ1058" s="185"/>
      <c r="BA1058" s="185"/>
    </row>
    <row r="1059" spans="3:53" x14ac:dyDescent="0.35">
      <c r="C1059" s="20"/>
      <c r="I1059" s="9"/>
      <c r="AZ1059" s="185"/>
      <c r="BA1059" s="185"/>
    </row>
    <row r="1060" spans="3:53" x14ac:dyDescent="0.35">
      <c r="C1060" s="20"/>
      <c r="I1060" s="9"/>
      <c r="AZ1060" s="185"/>
      <c r="BA1060" s="185"/>
    </row>
    <row r="1061" spans="3:53" x14ac:dyDescent="0.35">
      <c r="C1061" s="20"/>
      <c r="I1061" s="9"/>
      <c r="AZ1061" s="185"/>
      <c r="BA1061" s="185"/>
    </row>
    <row r="1062" spans="3:53" x14ac:dyDescent="0.35">
      <c r="C1062" s="20"/>
      <c r="I1062" s="9"/>
      <c r="AZ1062" s="185"/>
      <c r="BA1062" s="185"/>
    </row>
    <row r="1063" spans="3:53" x14ac:dyDescent="0.35">
      <c r="C1063" s="20"/>
      <c r="I1063" s="9"/>
      <c r="AZ1063" s="185"/>
      <c r="BA1063" s="185"/>
    </row>
    <row r="1064" spans="3:53" x14ac:dyDescent="0.35">
      <c r="C1064" s="20"/>
      <c r="I1064" s="9"/>
      <c r="AZ1064" s="185"/>
      <c r="BA1064" s="185"/>
    </row>
    <row r="1065" spans="3:53" x14ac:dyDescent="0.35">
      <c r="C1065" s="20"/>
      <c r="I1065" s="9"/>
      <c r="AZ1065" s="185"/>
      <c r="BA1065" s="185"/>
    </row>
    <row r="1066" spans="3:53" x14ac:dyDescent="0.35">
      <c r="C1066" s="20"/>
      <c r="I1066" s="9"/>
      <c r="AZ1066" s="185"/>
      <c r="BA1066" s="185"/>
    </row>
    <row r="1067" spans="3:53" x14ac:dyDescent="0.35">
      <c r="C1067" s="20"/>
      <c r="I1067" s="9"/>
      <c r="AZ1067" s="185"/>
      <c r="BA1067" s="185"/>
    </row>
    <row r="1068" spans="3:53" x14ac:dyDescent="0.35">
      <c r="C1068" s="20"/>
      <c r="I1068" s="9"/>
      <c r="AZ1068" s="185"/>
      <c r="BA1068" s="185"/>
    </row>
    <row r="1069" spans="3:53" x14ac:dyDescent="0.35">
      <c r="C1069" s="20"/>
      <c r="I1069" s="9"/>
      <c r="AZ1069" s="185"/>
      <c r="BA1069" s="185"/>
    </row>
    <row r="1070" spans="3:53" x14ac:dyDescent="0.35">
      <c r="C1070" s="20"/>
      <c r="I1070" s="9"/>
      <c r="AZ1070" s="185"/>
      <c r="BA1070" s="185"/>
    </row>
    <row r="1071" spans="3:53" x14ac:dyDescent="0.35">
      <c r="C1071" s="20"/>
      <c r="I1071" s="9"/>
      <c r="AZ1071" s="185"/>
      <c r="BA1071" s="185"/>
    </row>
    <row r="1072" spans="3:53" x14ac:dyDescent="0.35">
      <c r="C1072" s="20"/>
      <c r="I1072" s="9"/>
      <c r="AZ1072" s="185"/>
      <c r="BA1072" s="185"/>
    </row>
    <row r="1073" spans="3:53" x14ac:dyDescent="0.35">
      <c r="C1073" s="20"/>
      <c r="I1073" s="9"/>
      <c r="AZ1073" s="185"/>
      <c r="BA1073" s="185"/>
    </row>
    <row r="1074" spans="3:53" x14ac:dyDescent="0.35">
      <c r="C1074" s="20"/>
      <c r="I1074" s="9"/>
      <c r="AZ1074" s="185"/>
      <c r="BA1074" s="185"/>
    </row>
    <row r="1075" spans="3:53" x14ac:dyDescent="0.35">
      <c r="C1075" s="20"/>
      <c r="I1075" s="9"/>
      <c r="AZ1075" s="185"/>
      <c r="BA1075" s="185"/>
    </row>
    <row r="1076" spans="3:53" x14ac:dyDescent="0.35">
      <c r="C1076" s="20"/>
      <c r="I1076" s="9"/>
      <c r="AZ1076" s="185"/>
      <c r="BA1076" s="185"/>
    </row>
    <row r="1077" spans="3:53" x14ac:dyDescent="0.35">
      <c r="C1077" s="20"/>
      <c r="I1077" s="9"/>
      <c r="AZ1077" s="185"/>
      <c r="BA1077" s="185"/>
    </row>
    <row r="1078" spans="3:53" x14ac:dyDescent="0.35">
      <c r="C1078" s="20"/>
      <c r="I1078" s="9"/>
      <c r="AZ1078" s="185"/>
      <c r="BA1078" s="185"/>
    </row>
    <row r="1079" spans="3:53" x14ac:dyDescent="0.35">
      <c r="C1079" s="20"/>
      <c r="I1079" s="9"/>
      <c r="AZ1079" s="185"/>
      <c r="BA1079" s="185"/>
    </row>
    <row r="1080" spans="3:53" x14ac:dyDescent="0.35">
      <c r="C1080" s="20"/>
      <c r="I1080" s="9"/>
      <c r="AZ1080" s="185"/>
      <c r="BA1080" s="185"/>
    </row>
    <row r="1081" spans="3:53" x14ac:dyDescent="0.35">
      <c r="C1081" s="20"/>
      <c r="I1081" s="9"/>
      <c r="AZ1081" s="185"/>
      <c r="BA1081" s="185"/>
    </row>
    <row r="1082" spans="3:53" x14ac:dyDescent="0.35">
      <c r="C1082" s="20"/>
      <c r="I1082" s="9"/>
      <c r="AZ1082" s="185"/>
      <c r="BA1082" s="185"/>
    </row>
    <row r="1083" spans="3:53" x14ac:dyDescent="0.35">
      <c r="C1083" s="20"/>
      <c r="I1083" s="9"/>
      <c r="AZ1083" s="185"/>
      <c r="BA1083" s="185"/>
    </row>
    <row r="1084" spans="3:53" x14ac:dyDescent="0.35">
      <c r="C1084" s="20"/>
      <c r="I1084" s="9"/>
      <c r="AZ1084" s="185"/>
      <c r="BA1084" s="185"/>
    </row>
    <row r="1085" spans="3:53" x14ac:dyDescent="0.35">
      <c r="C1085" s="20"/>
      <c r="I1085" s="9"/>
      <c r="AZ1085" s="185"/>
      <c r="BA1085" s="185"/>
    </row>
    <row r="1086" spans="3:53" x14ac:dyDescent="0.35">
      <c r="C1086" s="20"/>
      <c r="I1086" s="9"/>
      <c r="AZ1086" s="185"/>
      <c r="BA1086" s="185"/>
    </row>
    <row r="1087" spans="3:53" x14ac:dyDescent="0.35">
      <c r="C1087" s="20"/>
      <c r="I1087" s="9"/>
      <c r="AZ1087" s="185"/>
      <c r="BA1087" s="185"/>
    </row>
    <row r="1088" spans="3:53" x14ac:dyDescent="0.35">
      <c r="C1088" s="20"/>
      <c r="I1088" s="9"/>
      <c r="AZ1088" s="185"/>
      <c r="BA1088" s="185"/>
    </row>
    <row r="1089" spans="3:53" x14ac:dyDescent="0.35">
      <c r="C1089" s="20"/>
      <c r="I1089" s="9"/>
      <c r="AZ1089" s="185"/>
      <c r="BA1089" s="185"/>
    </row>
    <row r="1090" spans="3:53" x14ac:dyDescent="0.35">
      <c r="C1090" s="20"/>
      <c r="I1090" s="9"/>
      <c r="AZ1090" s="185"/>
      <c r="BA1090" s="185"/>
    </row>
    <row r="1091" spans="3:53" x14ac:dyDescent="0.35">
      <c r="C1091" s="20"/>
      <c r="I1091" s="9"/>
      <c r="AZ1091" s="185"/>
      <c r="BA1091" s="185"/>
    </row>
    <row r="1092" spans="3:53" x14ac:dyDescent="0.35">
      <c r="C1092" s="20"/>
      <c r="I1092" s="9"/>
      <c r="AZ1092" s="185"/>
      <c r="BA1092" s="185"/>
    </row>
    <row r="1093" spans="3:53" x14ac:dyDescent="0.35">
      <c r="C1093" s="20"/>
      <c r="I1093" s="9"/>
      <c r="AZ1093" s="185"/>
      <c r="BA1093" s="185"/>
    </row>
    <row r="1094" spans="3:53" x14ac:dyDescent="0.35">
      <c r="C1094" s="20"/>
      <c r="I1094" s="9"/>
      <c r="AZ1094" s="185"/>
      <c r="BA1094" s="185"/>
    </row>
    <row r="1095" spans="3:53" x14ac:dyDescent="0.35">
      <c r="C1095" s="20"/>
      <c r="I1095" s="9"/>
      <c r="AZ1095" s="185"/>
      <c r="BA1095" s="185"/>
    </row>
    <row r="1096" spans="3:53" x14ac:dyDescent="0.35">
      <c r="C1096" s="20"/>
      <c r="I1096" s="9"/>
      <c r="AZ1096" s="185"/>
      <c r="BA1096" s="185"/>
    </row>
    <row r="1097" spans="3:53" x14ac:dyDescent="0.35">
      <c r="C1097" s="20"/>
      <c r="I1097" s="9"/>
      <c r="AZ1097" s="185"/>
      <c r="BA1097" s="185"/>
    </row>
    <row r="1098" spans="3:53" x14ac:dyDescent="0.35">
      <c r="C1098" s="20"/>
      <c r="I1098" s="9"/>
      <c r="AZ1098" s="185"/>
      <c r="BA1098" s="185"/>
    </row>
    <row r="1099" spans="3:53" x14ac:dyDescent="0.35">
      <c r="C1099" s="20"/>
      <c r="I1099" s="9"/>
      <c r="AZ1099" s="185"/>
      <c r="BA1099" s="185"/>
    </row>
    <row r="1100" spans="3:53" x14ac:dyDescent="0.35">
      <c r="C1100" s="20"/>
      <c r="I1100" s="9"/>
      <c r="AZ1100" s="185"/>
      <c r="BA1100" s="185"/>
    </row>
    <row r="1101" spans="3:53" x14ac:dyDescent="0.35">
      <c r="C1101" s="20"/>
      <c r="I1101" s="9"/>
      <c r="AZ1101" s="185"/>
      <c r="BA1101" s="185"/>
    </row>
    <row r="1102" spans="3:53" x14ac:dyDescent="0.35">
      <c r="C1102" s="20"/>
      <c r="I1102" s="9"/>
      <c r="AZ1102" s="185"/>
      <c r="BA1102" s="185"/>
    </row>
    <row r="1103" spans="3:53" x14ac:dyDescent="0.35">
      <c r="C1103" s="20"/>
      <c r="I1103" s="9"/>
      <c r="AZ1103" s="185"/>
      <c r="BA1103" s="185"/>
    </row>
    <row r="1104" spans="3:53" x14ac:dyDescent="0.35">
      <c r="C1104" s="20"/>
      <c r="I1104" s="9"/>
      <c r="AZ1104" s="185"/>
      <c r="BA1104" s="185"/>
    </row>
    <row r="1105" spans="3:53" x14ac:dyDescent="0.35">
      <c r="C1105" s="20"/>
      <c r="I1105" s="9"/>
      <c r="AZ1105" s="185"/>
      <c r="BA1105" s="185"/>
    </row>
    <row r="1106" spans="3:53" x14ac:dyDescent="0.35">
      <c r="C1106" s="20"/>
      <c r="I1106" s="9"/>
      <c r="AZ1106" s="185"/>
      <c r="BA1106" s="185"/>
    </row>
    <row r="1107" spans="3:53" x14ac:dyDescent="0.35">
      <c r="C1107" s="20"/>
      <c r="I1107" s="9"/>
      <c r="AZ1107" s="185"/>
      <c r="BA1107" s="185"/>
    </row>
    <row r="1108" spans="3:53" x14ac:dyDescent="0.35">
      <c r="C1108" s="20"/>
      <c r="I1108" s="9"/>
      <c r="AZ1108" s="185"/>
      <c r="BA1108" s="185"/>
    </row>
    <row r="1109" spans="3:53" x14ac:dyDescent="0.35">
      <c r="C1109" s="20"/>
      <c r="I1109" s="9"/>
      <c r="AZ1109" s="185"/>
      <c r="BA1109" s="185"/>
    </row>
    <row r="1110" spans="3:53" x14ac:dyDescent="0.35">
      <c r="C1110" s="20"/>
      <c r="I1110" s="9"/>
      <c r="AZ1110" s="185"/>
      <c r="BA1110" s="185"/>
    </row>
    <row r="1111" spans="3:53" x14ac:dyDescent="0.35">
      <c r="C1111" s="20"/>
      <c r="I1111" s="9"/>
      <c r="AZ1111" s="185"/>
      <c r="BA1111" s="185"/>
    </row>
    <row r="1112" spans="3:53" x14ac:dyDescent="0.35">
      <c r="C1112" s="20"/>
      <c r="I1112" s="9"/>
      <c r="AZ1112" s="185"/>
      <c r="BA1112" s="185"/>
    </row>
    <row r="1113" spans="3:53" x14ac:dyDescent="0.35">
      <c r="C1113" s="20"/>
      <c r="I1113" s="9"/>
      <c r="AZ1113" s="185"/>
      <c r="BA1113" s="185"/>
    </row>
    <row r="1114" spans="3:53" x14ac:dyDescent="0.35">
      <c r="C1114" s="20"/>
      <c r="I1114" s="9"/>
      <c r="AZ1114" s="185"/>
      <c r="BA1114" s="185"/>
    </row>
    <row r="1115" spans="3:53" x14ac:dyDescent="0.35">
      <c r="C1115" s="20"/>
      <c r="I1115" s="9"/>
      <c r="AZ1115" s="185"/>
      <c r="BA1115" s="185"/>
    </row>
    <row r="1116" spans="3:53" x14ac:dyDescent="0.35">
      <c r="C1116" s="20"/>
      <c r="I1116" s="9"/>
      <c r="AZ1116" s="185"/>
      <c r="BA1116" s="185"/>
    </row>
    <row r="1117" spans="3:53" x14ac:dyDescent="0.35">
      <c r="C1117" s="20"/>
      <c r="I1117" s="9"/>
      <c r="AZ1117" s="185"/>
      <c r="BA1117" s="185"/>
    </row>
    <row r="1118" spans="3:53" x14ac:dyDescent="0.35">
      <c r="C1118" s="20"/>
      <c r="I1118" s="9"/>
      <c r="AZ1118" s="185"/>
      <c r="BA1118" s="185"/>
    </row>
    <row r="1119" spans="3:53" x14ac:dyDescent="0.35">
      <c r="C1119" s="20"/>
      <c r="I1119" s="9"/>
      <c r="AZ1119" s="185"/>
      <c r="BA1119" s="185"/>
    </row>
    <row r="1120" spans="3:53" x14ac:dyDescent="0.35">
      <c r="C1120" s="20"/>
      <c r="I1120" s="9"/>
      <c r="AZ1120" s="185"/>
      <c r="BA1120" s="185"/>
    </row>
    <row r="1121" spans="3:53" x14ac:dyDescent="0.35">
      <c r="C1121" s="20"/>
      <c r="I1121" s="9"/>
      <c r="AZ1121" s="185"/>
      <c r="BA1121" s="185"/>
    </row>
    <row r="1122" spans="3:53" x14ac:dyDescent="0.35">
      <c r="C1122" s="20"/>
      <c r="I1122" s="9"/>
      <c r="AZ1122" s="185"/>
      <c r="BA1122" s="185"/>
    </row>
    <row r="1123" spans="3:53" x14ac:dyDescent="0.35">
      <c r="C1123" s="20"/>
      <c r="I1123" s="9"/>
      <c r="AZ1123" s="185"/>
      <c r="BA1123" s="185"/>
    </row>
    <row r="1124" spans="3:53" x14ac:dyDescent="0.35">
      <c r="C1124" s="20"/>
      <c r="I1124" s="9"/>
      <c r="AZ1124" s="185"/>
      <c r="BA1124" s="185"/>
    </row>
    <row r="1125" spans="3:53" x14ac:dyDescent="0.35">
      <c r="C1125" s="20"/>
      <c r="I1125" s="9"/>
      <c r="AZ1125" s="185"/>
      <c r="BA1125" s="185"/>
    </row>
    <row r="1126" spans="3:53" x14ac:dyDescent="0.35">
      <c r="C1126" s="20"/>
      <c r="I1126" s="9"/>
      <c r="AZ1126" s="185"/>
      <c r="BA1126" s="185"/>
    </row>
    <row r="1127" spans="3:53" x14ac:dyDescent="0.35">
      <c r="C1127" s="20"/>
      <c r="I1127" s="9"/>
      <c r="AZ1127" s="185"/>
      <c r="BA1127" s="185"/>
    </row>
    <row r="1128" spans="3:53" x14ac:dyDescent="0.35">
      <c r="C1128" s="20"/>
      <c r="I1128" s="9"/>
      <c r="AZ1128" s="185"/>
      <c r="BA1128" s="185"/>
    </row>
    <row r="1129" spans="3:53" x14ac:dyDescent="0.35">
      <c r="C1129" s="20"/>
      <c r="I1129" s="9"/>
      <c r="AZ1129" s="185"/>
      <c r="BA1129" s="185"/>
    </row>
    <row r="1130" spans="3:53" x14ac:dyDescent="0.35">
      <c r="C1130" s="20"/>
      <c r="I1130" s="9"/>
      <c r="AZ1130" s="185"/>
      <c r="BA1130" s="185"/>
    </row>
    <row r="1131" spans="3:53" x14ac:dyDescent="0.35">
      <c r="C1131" s="20"/>
      <c r="I1131" s="9"/>
      <c r="AZ1131" s="185"/>
      <c r="BA1131" s="185"/>
    </row>
    <row r="1132" spans="3:53" x14ac:dyDescent="0.35">
      <c r="C1132" s="20"/>
      <c r="I1132" s="9"/>
      <c r="AZ1132" s="185"/>
      <c r="BA1132" s="185"/>
    </row>
    <row r="1133" spans="3:53" x14ac:dyDescent="0.35">
      <c r="C1133" s="20"/>
      <c r="I1133" s="9"/>
      <c r="AZ1133" s="185"/>
      <c r="BA1133" s="185"/>
    </row>
    <row r="1134" spans="3:53" x14ac:dyDescent="0.35">
      <c r="C1134" s="20"/>
      <c r="I1134" s="9"/>
      <c r="AZ1134" s="185"/>
      <c r="BA1134" s="185"/>
    </row>
    <row r="1135" spans="3:53" x14ac:dyDescent="0.35">
      <c r="C1135" s="20"/>
      <c r="I1135" s="9"/>
      <c r="AZ1135" s="185"/>
      <c r="BA1135" s="185"/>
    </row>
    <row r="1136" spans="3:53" x14ac:dyDescent="0.35">
      <c r="C1136" s="20"/>
      <c r="I1136" s="9"/>
      <c r="AZ1136" s="185"/>
      <c r="BA1136" s="185"/>
    </row>
    <row r="1137" spans="3:53" x14ac:dyDescent="0.35">
      <c r="C1137" s="20"/>
      <c r="I1137" s="9"/>
      <c r="AZ1137" s="185"/>
      <c r="BA1137" s="185"/>
    </row>
    <row r="1138" spans="3:53" x14ac:dyDescent="0.35">
      <c r="C1138" s="20"/>
      <c r="I1138" s="9"/>
      <c r="AZ1138" s="185"/>
      <c r="BA1138" s="185"/>
    </row>
    <row r="1139" spans="3:53" x14ac:dyDescent="0.35">
      <c r="C1139" s="20"/>
      <c r="I1139" s="9"/>
      <c r="AZ1139" s="185"/>
      <c r="BA1139" s="185"/>
    </row>
    <row r="1140" spans="3:53" x14ac:dyDescent="0.35">
      <c r="C1140" s="20"/>
      <c r="I1140" s="9"/>
      <c r="AZ1140" s="185"/>
      <c r="BA1140" s="185"/>
    </row>
    <row r="1141" spans="3:53" x14ac:dyDescent="0.35">
      <c r="C1141" s="20"/>
      <c r="I1141" s="9"/>
      <c r="AZ1141" s="185"/>
      <c r="BA1141" s="185"/>
    </row>
    <row r="1142" spans="3:53" x14ac:dyDescent="0.35">
      <c r="C1142" s="20"/>
      <c r="I1142" s="9"/>
      <c r="AZ1142" s="185"/>
      <c r="BA1142" s="185"/>
    </row>
    <row r="1143" spans="3:53" x14ac:dyDescent="0.35">
      <c r="C1143" s="20"/>
      <c r="I1143" s="9"/>
      <c r="AZ1143" s="185"/>
      <c r="BA1143" s="185"/>
    </row>
    <row r="1144" spans="3:53" x14ac:dyDescent="0.35">
      <c r="C1144" s="20"/>
      <c r="I1144" s="9"/>
      <c r="AZ1144" s="185"/>
      <c r="BA1144" s="185"/>
    </row>
    <row r="1145" spans="3:53" x14ac:dyDescent="0.35">
      <c r="C1145" s="20"/>
      <c r="I1145" s="9"/>
      <c r="AZ1145" s="185"/>
      <c r="BA1145" s="185"/>
    </row>
    <row r="1146" spans="3:53" x14ac:dyDescent="0.35">
      <c r="C1146" s="20"/>
      <c r="I1146" s="9"/>
      <c r="AZ1146" s="185"/>
      <c r="BA1146" s="185"/>
    </row>
    <row r="1147" spans="3:53" x14ac:dyDescent="0.35">
      <c r="C1147" s="20"/>
      <c r="I1147" s="9"/>
      <c r="AZ1147" s="185"/>
      <c r="BA1147" s="185"/>
    </row>
    <row r="1148" spans="3:53" x14ac:dyDescent="0.35">
      <c r="C1148" s="20"/>
      <c r="I1148" s="9"/>
      <c r="AZ1148" s="185"/>
      <c r="BA1148" s="185"/>
    </row>
    <row r="1149" spans="3:53" x14ac:dyDescent="0.35">
      <c r="C1149" s="20"/>
      <c r="I1149" s="9"/>
      <c r="AZ1149" s="185"/>
      <c r="BA1149" s="185"/>
    </row>
    <row r="1150" spans="3:53" x14ac:dyDescent="0.35">
      <c r="C1150" s="20"/>
      <c r="I1150" s="9"/>
      <c r="AZ1150" s="185"/>
      <c r="BA1150" s="185"/>
    </row>
    <row r="1151" spans="3:53" x14ac:dyDescent="0.35">
      <c r="C1151" s="20"/>
      <c r="I1151" s="9"/>
      <c r="AZ1151" s="185"/>
      <c r="BA1151" s="185"/>
    </row>
    <row r="1152" spans="3:53" x14ac:dyDescent="0.35">
      <c r="C1152" s="20"/>
      <c r="I1152" s="9"/>
      <c r="AZ1152" s="185"/>
      <c r="BA1152" s="185"/>
    </row>
    <row r="1153" spans="3:53" x14ac:dyDescent="0.35">
      <c r="C1153" s="20"/>
      <c r="I1153" s="9"/>
      <c r="AZ1153" s="185"/>
      <c r="BA1153" s="185"/>
    </row>
    <row r="1154" spans="3:53" x14ac:dyDescent="0.35">
      <c r="C1154" s="20"/>
      <c r="I1154" s="9"/>
      <c r="AZ1154" s="185"/>
      <c r="BA1154" s="185"/>
    </row>
    <row r="1155" spans="3:53" x14ac:dyDescent="0.35">
      <c r="C1155" s="20"/>
      <c r="I1155" s="9"/>
      <c r="AZ1155" s="185"/>
      <c r="BA1155" s="185"/>
    </row>
    <row r="1156" spans="3:53" x14ac:dyDescent="0.35">
      <c r="C1156" s="20"/>
      <c r="I1156" s="9"/>
      <c r="AZ1156" s="185"/>
      <c r="BA1156" s="185"/>
    </row>
    <row r="1157" spans="3:53" x14ac:dyDescent="0.35">
      <c r="C1157" s="20"/>
      <c r="I1157" s="9"/>
      <c r="AZ1157" s="185"/>
      <c r="BA1157" s="185"/>
    </row>
    <row r="1158" spans="3:53" x14ac:dyDescent="0.35">
      <c r="C1158" s="20"/>
      <c r="I1158" s="9"/>
      <c r="AZ1158" s="185"/>
      <c r="BA1158" s="185"/>
    </row>
    <row r="1159" spans="3:53" x14ac:dyDescent="0.35">
      <c r="C1159" s="20"/>
      <c r="I1159" s="9"/>
      <c r="AZ1159" s="185"/>
      <c r="BA1159" s="185"/>
    </row>
    <row r="1160" spans="3:53" x14ac:dyDescent="0.35">
      <c r="C1160" s="20"/>
      <c r="I1160" s="9"/>
      <c r="AZ1160" s="185"/>
      <c r="BA1160" s="185"/>
    </row>
    <row r="1161" spans="3:53" x14ac:dyDescent="0.35">
      <c r="C1161" s="20"/>
      <c r="I1161" s="9"/>
      <c r="AZ1161" s="185"/>
      <c r="BA1161" s="185"/>
    </row>
    <row r="1162" spans="3:53" x14ac:dyDescent="0.35">
      <c r="C1162" s="20"/>
      <c r="I1162" s="9"/>
      <c r="AZ1162" s="185"/>
      <c r="BA1162" s="185"/>
    </row>
    <row r="1163" spans="3:53" x14ac:dyDescent="0.35">
      <c r="C1163" s="20"/>
      <c r="I1163" s="9"/>
      <c r="AZ1163" s="185"/>
      <c r="BA1163" s="185"/>
    </row>
    <row r="1164" spans="3:53" x14ac:dyDescent="0.35">
      <c r="C1164" s="20"/>
      <c r="I1164" s="9"/>
      <c r="AZ1164" s="185"/>
      <c r="BA1164" s="185"/>
    </row>
    <row r="1165" spans="3:53" x14ac:dyDescent="0.35">
      <c r="C1165" s="20"/>
      <c r="I1165" s="9"/>
      <c r="AZ1165" s="185"/>
      <c r="BA1165" s="185"/>
    </row>
    <row r="1166" spans="3:53" x14ac:dyDescent="0.35">
      <c r="C1166" s="20"/>
      <c r="I1166" s="9"/>
      <c r="AZ1166" s="185"/>
      <c r="BA1166" s="185"/>
    </row>
    <row r="1167" spans="3:53" x14ac:dyDescent="0.35">
      <c r="C1167" s="20"/>
      <c r="I1167" s="9"/>
      <c r="AZ1167" s="185"/>
      <c r="BA1167" s="185"/>
    </row>
    <row r="1168" spans="3:53" x14ac:dyDescent="0.35">
      <c r="C1168" s="20"/>
      <c r="I1168" s="9"/>
      <c r="AZ1168" s="185"/>
      <c r="BA1168" s="185"/>
    </row>
    <row r="1169" spans="3:53" x14ac:dyDescent="0.35">
      <c r="C1169" s="20"/>
      <c r="I1169" s="9"/>
      <c r="AZ1169" s="185"/>
      <c r="BA1169" s="185"/>
    </row>
    <row r="1170" spans="3:53" x14ac:dyDescent="0.35">
      <c r="C1170" s="20"/>
      <c r="I1170" s="9"/>
      <c r="AZ1170" s="185"/>
      <c r="BA1170" s="185"/>
    </row>
    <row r="1171" spans="3:53" x14ac:dyDescent="0.35">
      <c r="C1171" s="20"/>
      <c r="I1171" s="9"/>
      <c r="AZ1171" s="185"/>
      <c r="BA1171" s="185"/>
    </row>
    <row r="1172" spans="3:53" x14ac:dyDescent="0.35">
      <c r="C1172" s="20"/>
      <c r="I1172" s="9"/>
      <c r="AZ1172" s="185"/>
      <c r="BA1172" s="185"/>
    </row>
    <row r="1173" spans="3:53" x14ac:dyDescent="0.35">
      <c r="C1173" s="20"/>
      <c r="I1173" s="9"/>
      <c r="AZ1173" s="185"/>
      <c r="BA1173" s="185"/>
    </row>
    <row r="1174" spans="3:53" x14ac:dyDescent="0.35">
      <c r="C1174" s="20"/>
      <c r="I1174" s="9"/>
      <c r="AZ1174" s="185"/>
      <c r="BA1174" s="185"/>
    </row>
    <row r="1175" spans="3:53" x14ac:dyDescent="0.35">
      <c r="C1175" s="20"/>
      <c r="I1175" s="9"/>
      <c r="AZ1175" s="185"/>
      <c r="BA1175" s="185"/>
    </row>
    <row r="1176" spans="3:53" x14ac:dyDescent="0.35">
      <c r="C1176" s="20"/>
      <c r="I1176" s="9"/>
      <c r="AZ1176" s="185"/>
      <c r="BA1176" s="185"/>
    </row>
    <row r="1177" spans="3:53" x14ac:dyDescent="0.35">
      <c r="C1177" s="20"/>
      <c r="I1177" s="9"/>
      <c r="AZ1177" s="185"/>
      <c r="BA1177" s="185"/>
    </row>
    <row r="1178" spans="3:53" x14ac:dyDescent="0.35">
      <c r="C1178" s="20"/>
      <c r="I1178" s="9"/>
      <c r="AZ1178" s="185"/>
      <c r="BA1178" s="185"/>
    </row>
    <row r="1179" spans="3:53" x14ac:dyDescent="0.35">
      <c r="C1179" s="20"/>
      <c r="I1179" s="9"/>
      <c r="AZ1179" s="185"/>
      <c r="BA1179" s="185"/>
    </row>
    <row r="1180" spans="3:53" x14ac:dyDescent="0.35">
      <c r="C1180" s="20"/>
      <c r="I1180" s="9"/>
      <c r="AZ1180" s="185"/>
      <c r="BA1180" s="185"/>
    </row>
    <row r="1181" spans="3:53" x14ac:dyDescent="0.35">
      <c r="C1181" s="20"/>
      <c r="I1181" s="9"/>
      <c r="AZ1181" s="185"/>
      <c r="BA1181" s="185"/>
    </row>
    <row r="1182" spans="3:53" x14ac:dyDescent="0.35">
      <c r="C1182" s="20"/>
      <c r="I1182" s="9"/>
      <c r="AZ1182" s="185"/>
      <c r="BA1182" s="185"/>
    </row>
    <row r="1183" spans="3:53" x14ac:dyDescent="0.35">
      <c r="C1183" s="20"/>
      <c r="I1183" s="9"/>
      <c r="AZ1183" s="185"/>
      <c r="BA1183" s="185"/>
    </row>
    <row r="1184" spans="3:53" x14ac:dyDescent="0.35">
      <c r="C1184" s="20"/>
      <c r="I1184" s="9"/>
      <c r="AZ1184" s="185"/>
      <c r="BA1184" s="185"/>
    </row>
    <row r="1185" spans="3:53" x14ac:dyDescent="0.35">
      <c r="C1185" s="20"/>
      <c r="I1185" s="9"/>
      <c r="AZ1185" s="185"/>
      <c r="BA1185" s="185"/>
    </row>
    <row r="1186" spans="3:53" x14ac:dyDescent="0.35">
      <c r="C1186" s="20"/>
      <c r="I1186" s="9"/>
      <c r="AZ1186" s="185"/>
      <c r="BA1186" s="185"/>
    </row>
    <row r="1187" spans="3:53" x14ac:dyDescent="0.35">
      <c r="C1187" s="20"/>
      <c r="I1187" s="9"/>
      <c r="AZ1187" s="185"/>
      <c r="BA1187" s="185"/>
    </row>
    <row r="1188" spans="3:53" x14ac:dyDescent="0.35">
      <c r="C1188" s="20"/>
      <c r="I1188" s="9"/>
      <c r="AZ1188" s="185"/>
      <c r="BA1188" s="185"/>
    </row>
    <row r="1189" spans="3:53" x14ac:dyDescent="0.35">
      <c r="C1189" s="20"/>
      <c r="I1189" s="9"/>
      <c r="AZ1189" s="185"/>
      <c r="BA1189" s="185"/>
    </row>
    <row r="1190" spans="3:53" x14ac:dyDescent="0.35">
      <c r="C1190" s="20"/>
      <c r="I1190" s="9"/>
      <c r="AZ1190" s="185"/>
      <c r="BA1190" s="185"/>
    </row>
    <row r="1191" spans="3:53" x14ac:dyDescent="0.35">
      <c r="C1191" s="20"/>
      <c r="I1191" s="9"/>
      <c r="AZ1191" s="185"/>
      <c r="BA1191" s="185"/>
    </row>
    <row r="1192" spans="3:53" x14ac:dyDescent="0.35">
      <c r="C1192" s="20"/>
      <c r="I1192" s="9"/>
      <c r="AZ1192" s="185"/>
      <c r="BA1192" s="185"/>
    </row>
    <row r="1193" spans="3:53" x14ac:dyDescent="0.35">
      <c r="C1193" s="20"/>
      <c r="I1193" s="9"/>
      <c r="AZ1193" s="185"/>
      <c r="BA1193" s="185"/>
    </row>
    <row r="1194" spans="3:53" x14ac:dyDescent="0.35">
      <c r="C1194" s="20"/>
      <c r="I1194" s="9"/>
      <c r="AZ1194" s="185"/>
      <c r="BA1194" s="185"/>
    </row>
    <row r="1195" spans="3:53" x14ac:dyDescent="0.35">
      <c r="C1195" s="20"/>
      <c r="I1195" s="9"/>
      <c r="AZ1195" s="185"/>
      <c r="BA1195" s="185"/>
    </row>
    <row r="1196" spans="3:53" x14ac:dyDescent="0.35">
      <c r="C1196" s="20"/>
      <c r="I1196" s="9"/>
      <c r="AZ1196" s="185"/>
      <c r="BA1196" s="185"/>
    </row>
    <row r="1197" spans="3:53" x14ac:dyDescent="0.35">
      <c r="C1197" s="20"/>
      <c r="I1197" s="9"/>
      <c r="AZ1197" s="185"/>
      <c r="BA1197" s="185"/>
    </row>
    <row r="1198" spans="3:53" x14ac:dyDescent="0.35">
      <c r="C1198" s="20"/>
      <c r="I1198" s="9"/>
      <c r="AZ1198" s="185"/>
      <c r="BA1198" s="185"/>
    </row>
    <row r="1199" spans="3:53" x14ac:dyDescent="0.35">
      <c r="C1199" s="20"/>
      <c r="I1199" s="9"/>
      <c r="AZ1199" s="185"/>
      <c r="BA1199" s="185"/>
    </row>
    <row r="1200" spans="3:53" x14ac:dyDescent="0.35">
      <c r="C1200" s="20"/>
      <c r="I1200" s="9"/>
      <c r="AZ1200" s="185"/>
      <c r="BA1200" s="185"/>
    </row>
    <row r="1201" spans="3:53" x14ac:dyDescent="0.35">
      <c r="C1201" s="20"/>
      <c r="I1201" s="9"/>
      <c r="AZ1201" s="185"/>
      <c r="BA1201" s="185"/>
    </row>
    <row r="1202" spans="3:53" x14ac:dyDescent="0.35">
      <c r="C1202" s="20"/>
      <c r="I1202" s="9"/>
      <c r="AZ1202" s="185"/>
      <c r="BA1202" s="185"/>
    </row>
    <row r="1203" spans="3:53" x14ac:dyDescent="0.35">
      <c r="C1203" s="20"/>
      <c r="I1203" s="9"/>
      <c r="AZ1203" s="185"/>
      <c r="BA1203" s="185"/>
    </row>
    <row r="1204" spans="3:53" x14ac:dyDescent="0.35">
      <c r="C1204" s="20"/>
      <c r="I1204" s="9"/>
      <c r="AZ1204" s="185"/>
      <c r="BA1204" s="185"/>
    </row>
    <row r="1205" spans="3:53" x14ac:dyDescent="0.35">
      <c r="C1205" s="20"/>
      <c r="I1205" s="9"/>
      <c r="AZ1205" s="185"/>
      <c r="BA1205" s="185"/>
    </row>
    <row r="1206" spans="3:53" x14ac:dyDescent="0.35">
      <c r="C1206" s="20"/>
      <c r="I1206" s="9"/>
      <c r="AZ1206" s="185"/>
      <c r="BA1206" s="185"/>
    </row>
    <row r="1207" spans="3:53" x14ac:dyDescent="0.35">
      <c r="C1207" s="20"/>
      <c r="I1207" s="9"/>
      <c r="AZ1207" s="185"/>
      <c r="BA1207" s="185"/>
    </row>
    <row r="1208" spans="3:53" x14ac:dyDescent="0.35">
      <c r="C1208" s="20"/>
      <c r="I1208" s="9"/>
      <c r="AZ1208" s="185"/>
      <c r="BA1208" s="185"/>
    </row>
    <row r="1209" spans="3:53" x14ac:dyDescent="0.35">
      <c r="C1209" s="20"/>
      <c r="I1209" s="9"/>
      <c r="AZ1209" s="185"/>
      <c r="BA1209" s="185"/>
    </row>
    <row r="1210" spans="3:53" x14ac:dyDescent="0.35">
      <c r="C1210" s="20"/>
      <c r="I1210" s="9"/>
      <c r="AZ1210" s="185"/>
      <c r="BA1210" s="185"/>
    </row>
    <row r="1211" spans="3:53" x14ac:dyDescent="0.35">
      <c r="C1211" s="20"/>
      <c r="I1211" s="9"/>
      <c r="AZ1211" s="185"/>
      <c r="BA1211" s="185"/>
    </row>
    <row r="1212" spans="3:53" x14ac:dyDescent="0.35">
      <c r="C1212" s="20"/>
      <c r="I1212" s="9"/>
      <c r="AZ1212" s="185"/>
      <c r="BA1212" s="185"/>
    </row>
    <row r="1213" spans="3:53" x14ac:dyDescent="0.35">
      <c r="C1213" s="20"/>
      <c r="I1213" s="9"/>
      <c r="AZ1213" s="185"/>
      <c r="BA1213" s="185"/>
    </row>
    <row r="1214" spans="3:53" x14ac:dyDescent="0.35">
      <c r="C1214" s="20"/>
      <c r="I1214" s="9"/>
      <c r="AZ1214" s="185"/>
      <c r="BA1214" s="185"/>
    </row>
    <row r="1215" spans="3:53" x14ac:dyDescent="0.35">
      <c r="C1215" s="20"/>
      <c r="I1215" s="9"/>
      <c r="AZ1215" s="185"/>
      <c r="BA1215" s="185"/>
    </row>
    <row r="1216" spans="3:53" x14ac:dyDescent="0.35">
      <c r="C1216" s="20"/>
      <c r="I1216" s="9"/>
      <c r="AZ1216" s="185"/>
      <c r="BA1216" s="185"/>
    </row>
    <row r="1217" spans="3:53" x14ac:dyDescent="0.35">
      <c r="C1217" s="20"/>
      <c r="I1217" s="9"/>
      <c r="AZ1217" s="185"/>
      <c r="BA1217" s="185"/>
    </row>
    <row r="1218" spans="3:53" x14ac:dyDescent="0.35">
      <c r="C1218" s="20"/>
      <c r="I1218" s="9"/>
      <c r="AZ1218" s="185"/>
      <c r="BA1218" s="185"/>
    </row>
    <row r="1219" spans="3:53" x14ac:dyDescent="0.35">
      <c r="C1219" s="20"/>
      <c r="I1219" s="9"/>
      <c r="AZ1219" s="185"/>
      <c r="BA1219" s="185"/>
    </row>
    <row r="1220" spans="3:53" x14ac:dyDescent="0.35">
      <c r="C1220" s="20"/>
      <c r="I1220" s="9"/>
      <c r="AZ1220" s="185"/>
      <c r="BA1220" s="185"/>
    </row>
    <row r="1221" spans="3:53" x14ac:dyDescent="0.35">
      <c r="C1221" s="20"/>
      <c r="I1221" s="9"/>
      <c r="AZ1221" s="185"/>
      <c r="BA1221" s="185"/>
    </row>
    <row r="1222" spans="3:53" x14ac:dyDescent="0.35">
      <c r="C1222" s="20"/>
      <c r="AZ1222" s="185"/>
      <c r="BA1222" s="185"/>
    </row>
    <row r="1223" spans="3:53" x14ac:dyDescent="0.35">
      <c r="C1223" s="20"/>
      <c r="AZ1223" s="185"/>
      <c r="BA1223" s="185"/>
    </row>
    <row r="1224" spans="3:53" x14ac:dyDescent="0.35">
      <c r="C1224" s="20"/>
      <c r="AZ1224" s="185"/>
      <c r="BA1224" s="185"/>
    </row>
    <row r="1225" spans="3:53" x14ac:dyDescent="0.35">
      <c r="C1225" s="20"/>
      <c r="AZ1225" s="185"/>
      <c r="BA1225" s="185"/>
    </row>
    <row r="1226" spans="3:53" x14ac:dyDescent="0.35">
      <c r="C1226" s="20"/>
      <c r="AZ1226" s="185"/>
      <c r="BA1226" s="185"/>
    </row>
    <row r="1227" spans="3:53" x14ac:dyDescent="0.35">
      <c r="C1227" s="20"/>
      <c r="AZ1227" s="185"/>
      <c r="BA1227" s="185"/>
    </row>
    <row r="1228" spans="3:53" x14ac:dyDescent="0.35">
      <c r="C1228" s="20"/>
      <c r="AZ1228" s="185"/>
      <c r="BA1228" s="185"/>
    </row>
    <row r="1229" spans="3:53" x14ac:dyDescent="0.35">
      <c r="C1229" s="20"/>
      <c r="AZ1229" s="185"/>
      <c r="BA1229" s="185"/>
    </row>
    <row r="1230" spans="3:53" x14ac:dyDescent="0.35">
      <c r="C1230" s="20"/>
      <c r="AZ1230" s="185"/>
      <c r="BA1230" s="185"/>
    </row>
    <row r="1231" spans="3:53" x14ac:dyDescent="0.35">
      <c r="C1231" s="20"/>
      <c r="AZ1231" s="185"/>
      <c r="BA1231" s="185"/>
    </row>
    <row r="1232" spans="3:53" x14ac:dyDescent="0.35">
      <c r="C1232" s="20"/>
      <c r="AZ1232" s="185"/>
      <c r="BA1232" s="185"/>
    </row>
    <row r="1233" spans="3:53" x14ac:dyDescent="0.35">
      <c r="C1233" s="20"/>
      <c r="AZ1233" s="185"/>
      <c r="BA1233" s="185"/>
    </row>
    <row r="1234" spans="3:53" x14ac:dyDescent="0.35">
      <c r="C1234" s="20"/>
      <c r="AZ1234" s="185"/>
      <c r="BA1234" s="185"/>
    </row>
    <row r="1235" spans="3:53" x14ac:dyDescent="0.35">
      <c r="C1235" s="20"/>
      <c r="AZ1235" s="185"/>
      <c r="BA1235" s="185"/>
    </row>
    <row r="1236" spans="3:53" x14ac:dyDescent="0.35">
      <c r="C1236" s="20"/>
      <c r="AZ1236" s="185"/>
      <c r="BA1236" s="185"/>
    </row>
    <row r="1237" spans="3:53" x14ac:dyDescent="0.35">
      <c r="C1237" s="20"/>
      <c r="AZ1237" s="185"/>
      <c r="BA1237" s="185"/>
    </row>
    <row r="1238" spans="3:53" x14ac:dyDescent="0.35">
      <c r="C1238" s="20"/>
      <c r="AZ1238" s="185"/>
      <c r="BA1238" s="185"/>
    </row>
    <row r="1239" spans="3:53" x14ac:dyDescent="0.35">
      <c r="C1239" s="20"/>
      <c r="AZ1239" s="185"/>
      <c r="BA1239" s="185"/>
    </row>
    <row r="1240" spans="3:53" x14ac:dyDescent="0.35">
      <c r="C1240" s="20"/>
      <c r="AZ1240" s="185"/>
      <c r="BA1240" s="185"/>
    </row>
    <row r="1241" spans="3:53" x14ac:dyDescent="0.35">
      <c r="C1241" s="20"/>
      <c r="AZ1241" s="185"/>
      <c r="BA1241" s="185"/>
    </row>
    <row r="1242" spans="3:53" x14ac:dyDescent="0.35">
      <c r="C1242" s="20"/>
      <c r="AZ1242" s="185"/>
      <c r="BA1242" s="185"/>
    </row>
    <row r="1243" spans="3:53" x14ac:dyDescent="0.35">
      <c r="C1243" s="20"/>
      <c r="AZ1243" s="185"/>
      <c r="BA1243" s="185"/>
    </row>
    <row r="1244" spans="3:53" x14ac:dyDescent="0.35">
      <c r="C1244" s="20"/>
      <c r="AZ1244" s="185"/>
      <c r="BA1244" s="185"/>
    </row>
    <row r="1245" spans="3:53" x14ac:dyDescent="0.35">
      <c r="C1245" s="20"/>
      <c r="AZ1245" s="185"/>
      <c r="BA1245" s="185"/>
    </row>
    <row r="1246" spans="3:53" x14ac:dyDescent="0.35">
      <c r="C1246" s="20"/>
      <c r="AZ1246" s="185"/>
      <c r="BA1246" s="185"/>
    </row>
    <row r="1247" spans="3:53" x14ac:dyDescent="0.35">
      <c r="C1247" s="20"/>
      <c r="AZ1247" s="185"/>
      <c r="BA1247" s="185"/>
    </row>
    <row r="1248" spans="3:53" x14ac:dyDescent="0.35">
      <c r="C1248" s="20"/>
      <c r="AZ1248" s="185"/>
      <c r="BA1248" s="185"/>
    </row>
    <row r="1249" spans="3:53" x14ac:dyDescent="0.35">
      <c r="C1249" s="20"/>
      <c r="AZ1249" s="185"/>
      <c r="BA1249" s="185"/>
    </row>
    <row r="1250" spans="3:53" x14ac:dyDescent="0.35">
      <c r="C1250" s="20"/>
      <c r="AZ1250" s="185"/>
      <c r="BA1250" s="185"/>
    </row>
    <row r="1251" spans="3:53" x14ac:dyDescent="0.35">
      <c r="C1251" s="20"/>
      <c r="AZ1251" s="185"/>
      <c r="BA1251" s="185"/>
    </row>
    <row r="1252" spans="3:53" x14ac:dyDescent="0.35">
      <c r="C1252" s="20"/>
      <c r="AZ1252" s="185"/>
      <c r="BA1252" s="185"/>
    </row>
    <row r="1253" spans="3:53" x14ac:dyDescent="0.35">
      <c r="C1253" s="20"/>
      <c r="AZ1253" s="185"/>
      <c r="BA1253" s="185"/>
    </row>
    <row r="1254" spans="3:53" x14ac:dyDescent="0.35">
      <c r="C1254" s="20"/>
      <c r="AZ1254" s="185"/>
      <c r="BA1254" s="185"/>
    </row>
    <row r="1255" spans="3:53" x14ac:dyDescent="0.35">
      <c r="C1255" s="20"/>
      <c r="AZ1255" s="185"/>
      <c r="BA1255" s="185"/>
    </row>
    <row r="1256" spans="3:53" x14ac:dyDescent="0.35">
      <c r="C1256" s="20"/>
      <c r="AZ1256" s="185"/>
      <c r="BA1256" s="185"/>
    </row>
    <row r="1257" spans="3:53" x14ac:dyDescent="0.35">
      <c r="C1257" s="20"/>
      <c r="AZ1257" s="185"/>
      <c r="BA1257" s="185"/>
    </row>
    <row r="1258" spans="3:53" x14ac:dyDescent="0.35">
      <c r="C1258" s="20"/>
      <c r="AZ1258" s="185"/>
      <c r="BA1258" s="185"/>
    </row>
    <row r="1259" spans="3:53" x14ac:dyDescent="0.35">
      <c r="C1259" s="20"/>
      <c r="AZ1259" s="185"/>
      <c r="BA1259" s="185"/>
    </row>
    <row r="1260" spans="3:53" x14ac:dyDescent="0.35">
      <c r="C1260" s="20"/>
      <c r="AZ1260" s="185"/>
      <c r="BA1260" s="185"/>
    </row>
    <row r="1261" spans="3:53" x14ac:dyDescent="0.35">
      <c r="C1261" s="20"/>
      <c r="AZ1261" s="185"/>
      <c r="BA1261" s="185"/>
    </row>
    <row r="1262" spans="3:53" x14ac:dyDescent="0.35">
      <c r="C1262" s="20"/>
      <c r="AZ1262" s="185"/>
      <c r="BA1262" s="185"/>
    </row>
    <row r="1263" spans="3:53" x14ac:dyDescent="0.35">
      <c r="C1263" s="20"/>
      <c r="AZ1263" s="185"/>
      <c r="BA1263" s="185"/>
    </row>
    <row r="1264" spans="3:53" x14ac:dyDescent="0.35">
      <c r="C1264" s="20"/>
      <c r="AZ1264" s="185"/>
      <c r="BA1264" s="185"/>
    </row>
    <row r="1265" spans="3:53" x14ac:dyDescent="0.35">
      <c r="C1265" s="20"/>
      <c r="AZ1265" s="185"/>
      <c r="BA1265" s="185"/>
    </row>
    <row r="1266" spans="3:53" x14ac:dyDescent="0.35">
      <c r="C1266" s="20"/>
      <c r="AZ1266" s="185"/>
      <c r="BA1266" s="185"/>
    </row>
    <row r="1267" spans="3:53" x14ac:dyDescent="0.35">
      <c r="C1267" s="20"/>
      <c r="AZ1267" s="185"/>
      <c r="BA1267" s="185"/>
    </row>
    <row r="1268" spans="3:53" x14ac:dyDescent="0.35">
      <c r="C1268" s="20"/>
      <c r="AZ1268" s="185"/>
      <c r="BA1268" s="185"/>
    </row>
    <row r="1269" spans="3:53" x14ac:dyDescent="0.35">
      <c r="C1269" s="20"/>
      <c r="AZ1269" s="185"/>
      <c r="BA1269" s="185"/>
    </row>
    <row r="1270" spans="3:53" x14ac:dyDescent="0.35">
      <c r="C1270" s="20"/>
      <c r="AZ1270" s="185"/>
      <c r="BA1270" s="185"/>
    </row>
    <row r="1271" spans="3:53" x14ac:dyDescent="0.35">
      <c r="C1271" s="20"/>
      <c r="AZ1271" s="185"/>
      <c r="BA1271" s="185"/>
    </row>
    <row r="1272" spans="3:53" x14ac:dyDescent="0.35">
      <c r="C1272" s="20"/>
      <c r="AZ1272" s="185"/>
      <c r="BA1272" s="185"/>
    </row>
    <row r="1273" spans="3:53" x14ac:dyDescent="0.35">
      <c r="C1273" s="20"/>
      <c r="AZ1273" s="185"/>
      <c r="BA1273" s="185"/>
    </row>
    <row r="1274" spans="3:53" x14ac:dyDescent="0.35">
      <c r="C1274" s="20"/>
      <c r="AZ1274" s="185"/>
      <c r="BA1274" s="185"/>
    </row>
    <row r="1275" spans="3:53" x14ac:dyDescent="0.35">
      <c r="C1275" s="20"/>
      <c r="AZ1275" s="185"/>
      <c r="BA1275" s="185"/>
    </row>
    <row r="1276" spans="3:53" x14ac:dyDescent="0.35">
      <c r="C1276" s="20"/>
      <c r="AZ1276" s="185"/>
      <c r="BA1276" s="185"/>
    </row>
    <row r="1277" spans="3:53" x14ac:dyDescent="0.35">
      <c r="C1277" s="20"/>
      <c r="AZ1277" s="185"/>
      <c r="BA1277" s="185"/>
    </row>
    <row r="1278" spans="3:53" x14ac:dyDescent="0.35">
      <c r="C1278" s="20"/>
      <c r="AZ1278" s="185"/>
      <c r="BA1278" s="185"/>
    </row>
    <row r="1279" spans="3:53" x14ac:dyDescent="0.35">
      <c r="C1279" s="20"/>
      <c r="AZ1279" s="185"/>
      <c r="BA1279" s="185"/>
    </row>
    <row r="1280" spans="3:53" x14ac:dyDescent="0.35">
      <c r="C1280" s="20"/>
      <c r="AZ1280" s="185"/>
      <c r="BA1280" s="185"/>
    </row>
    <row r="1281" spans="3:53" x14ac:dyDescent="0.35">
      <c r="C1281" s="20"/>
      <c r="AZ1281" s="185"/>
      <c r="BA1281" s="185"/>
    </row>
    <row r="1282" spans="3:53" x14ac:dyDescent="0.35">
      <c r="C1282" s="20"/>
      <c r="AZ1282" s="185"/>
      <c r="BA1282" s="185"/>
    </row>
    <row r="1283" spans="3:53" x14ac:dyDescent="0.35">
      <c r="C1283" s="20"/>
      <c r="AZ1283" s="185"/>
      <c r="BA1283" s="185"/>
    </row>
    <row r="1284" spans="3:53" x14ac:dyDescent="0.35">
      <c r="C1284" s="20"/>
      <c r="AZ1284" s="185"/>
      <c r="BA1284" s="185"/>
    </row>
    <row r="1285" spans="3:53" x14ac:dyDescent="0.35">
      <c r="C1285" s="20"/>
      <c r="AZ1285" s="185"/>
      <c r="BA1285" s="185"/>
    </row>
    <row r="1286" spans="3:53" x14ac:dyDescent="0.35">
      <c r="C1286" s="20"/>
      <c r="AZ1286" s="185"/>
      <c r="BA1286" s="185"/>
    </row>
    <row r="1287" spans="3:53" x14ac:dyDescent="0.35">
      <c r="C1287" s="20"/>
      <c r="AZ1287" s="185"/>
      <c r="BA1287" s="185"/>
    </row>
    <row r="1288" spans="3:53" x14ac:dyDescent="0.35">
      <c r="C1288" s="20"/>
      <c r="AZ1288" s="185"/>
      <c r="BA1288" s="185"/>
    </row>
    <row r="1289" spans="3:53" x14ac:dyDescent="0.35">
      <c r="C1289" s="20"/>
      <c r="AZ1289" s="185"/>
      <c r="BA1289" s="185"/>
    </row>
    <row r="1290" spans="3:53" x14ac:dyDescent="0.35">
      <c r="C1290" s="20"/>
      <c r="AZ1290" s="185"/>
      <c r="BA1290" s="185"/>
    </row>
    <row r="1291" spans="3:53" x14ac:dyDescent="0.35">
      <c r="C1291" s="20"/>
      <c r="AZ1291" s="185"/>
      <c r="BA1291" s="185"/>
    </row>
    <row r="1292" spans="3:53" x14ac:dyDescent="0.35">
      <c r="C1292" s="20"/>
      <c r="AZ1292" s="185"/>
      <c r="BA1292" s="185"/>
    </row>
    <row r="1293" spans="3:53" x14ac:dyDescent="0.35">
      <c r="C1293" s="20"/>
      <c r="AZ1293" s="185"/>
      <c r="BA1293" s="185"/>
    </row>
    <row r="1294" spans="3:53" x14ac:dyDescent="0.35">
      <c r="C1294" s="20"/>
      <c r="AZ1294" s="185"/>
      <c r="BA1294" s="185"/>
    </row>
    <row r="1295" spans="3:53" x14ac:dyDescent="0.35">
      <c r="C1295" s="20"/>
      <c r="AZ1295" s="185"/>
      <c r="BA1295" s="185"/>
    </row>
    <row r="1296" spans="3:53" x14ac:dyDescent="0.35">
      <c r="C1296" s="20"/>
      <c r="AZ1296" s="185"/>
      <c r="BA1296" s="185"/>
    </row>
    <row r="1297" spans="3:53" x14ac:dyDescent="0.35">
      <c r="C1297" s="20"/>
      <c r="AZ1297" s="185"/>
      <c r="BA1297" s="185"/>
    </row>
    <row r="1298" spans="3:53" x14ac:dyDescent="0.35">
      <c r="C1298" s="20"/>
      <c r="AZ1298" s="185"/>
      <c r="BA1298" s="185"/>
    </row>
    <row r="1299" spans="3:53" x14ac:dyDescent="0.35">
      <c r="C1299" s="20"/>
      <c r="AZ1299" s="185"/>
      <c r="BA1299" s="185"/>
    </row>
    <row r="1300" spans="3:53" x14ac:dyDescent="0.35">
      <c r="C1300" s="20"/>
      <c r="AZ1300" s="185"/>
      <c r="BA1300" s="185"/>
    </row>
    <row r="1301" spans="3:53" x14ac:dyDescent="0.35">
      <c r="C1301" s="20"/>
      <c r="AZ1301" s="185"/>
      <c r="BA1301" s="185"/>
    </row>
    <row r="1302" spans="3:53" x14ac:dyDescent="0.35">
      <c r="C1302" s="20"/>
      <c r="AZ1302" s="185"/>
      <c r="BA1302" s="185"/>
    </row>
    <row r="1303" spans="3:53" x14ac:dyDescent="0.35">
      <c r="C1303" s="20"/>
      <c r="AZ1303" s="185"/>
      <c r="BA1303" s="185"/>
    </row>
    <row r="1304" spans="3:53" x14ac:dyDescent="0.35">
      <c r="C1304" s="20"/>
      <c r="AZ1304" s="185"/>
      <c r="BA1304" s="185"/>
    </row>
    <row r="1305" spans="3:53" x14ac:dyDescent="0.35">
      <c r="C1305" s="20"/>
      <c r="AZ1305" s="185"/>
      <c r="BA1305" s="185"/>
    </row>
    <row r="1306" spans="3:53" x14ac:dyDescent="0.35">
      <c r="C1306" s="20"/>
      <c r="AZ1306" s="185"/>
      <c r="BA1306" s="185"/>
    </row>
    <row r="1307" spans="3:53" x14ac:dyDescent="0.35">
      <c r="C1307" s="20"/>
      <c r="AZ1307" s="185"/>
      <c r="BA1307" s="185"/>
    </row>
    <row r="1308" spans="3:53" x14ac:dyDescent="0.35">
      <c r="C1308" s="20"/>
      <c r="AZ1308" s="185"/>
      <c r="BA1308" s="185"/>
    </row>
    <row r="1309" spans="3:53" x14ac:dyDescent="0.35">
      <c r="C1309" s="20"/>
      <c r="AZ1309" s="185"/>
      <c r="BA1309" s="185"/>
    </row>
    <row r="1310" spans="3:53" x14ac:dyDescent="0.35">
      <c r="C1310" s="20"/>
      <c r="AZ1310" s="185"/>
      <c r="BA1310" s="185"/>
    </row>
    <row r="1311" spans="3:53" x14ac:dyDescent="0.35">
      <c r="C1311" s="20"/>
      <c r="AZ1311" s="185"/>
      <c r="BA1311" s="185"/>
    </row>
    <row r="1312" spans="3:53" x14ac:dyDescent="0.35">
      <c r="C1312" s="20"/>
      <c r="AZ1312" s="185"/>
      <c r="BA1312" s="185"/>
    </row>
    <row r="1313" spans="3:53" x14ac:dyDescent="0.35">
      <c r="C1313" s="20"/>
      <c r="AZ1313" s="185"/>
      <c r="BA1313" s="185"/>
    </row>
    <row r="1314" spans="3:53" x14ac:dyDescent="0.35">
      <c r="AZ1314" s="185"/>
      <c r="BA1314" s="185"/>
    </row>
    <row r="1315" spans="3:53" x14ac:dyDescent="0.35">
      <c r="AZ1315" s="185"/>
      <c r="BA1315" s="185"/>
    </row>
    <row r="1316" spans="3:53" x14ac:dyDescent="0.35">
      <c r="AZ1316" s="185"/>
      <c r="BA1316" s="185"/>
    </row>
    <row r="1317" spans="3:53" x14ac:dyDescent="0.35">
      <c r="AZ1317" s="185"/>
      <c r="BA1317" s="185"/>
    </row>
    <row r="1318" spans="3:53" x14ac:dyDescent="0.35">
      <c r="AZ1318" s="185"/>
      <c r="BA1318" s="185"/>
    </row>
    <row r="1319" spans="3:53" x14ac:dyDescent="0.35">
      <c r="AZ1319" s="185"/>
      <c r="BA1319" s="185"/>
    </row>
    <row r="1320" spans="3:53" x14ac:dyDescent="0.35">
      <c r="AZ1320" s="185"/>
      <c r="BA1320" s="185"/>
    </row>
    <row r="1321" spans="3:53" x14ac:dyDescent="0.35">
      <c r="AZ1321" s="185"/>
      <c r="BA1321" s="185"/>
    </row>
    <row r="1322" spans="3:53" x14ac:dyDescent="0.35">
      <c r="AZ1322" s="185"/>
      <c r="BA1322" s="185"/>
    </row>
    <row r="1323" spans="3:53" x14ac:dyDescent="0.35">
      <c r="AZ1323" s="185"/>
      <c r="BA1323" s="185"/>
    </row>
    <row r="1324" spans="3:53" x14ac:dyDescent="0.35">
      <c r="AZ1324" s="185"/>
      <c r="BA1324" s="185"/>
    </row>
    <row r="1325" spans="3:53" x14ac:dyDescent="0.35">
      <c r="AZ1325" s="185"/>
      <c r="BA1325" s="185"/>
    </row>
    <row r="1326" spans="3:53" x14ac:dyDescent="0.35">
      <c r="AZ1326" s="185"/>
      <c r="BA1326" s="185"/>
    </row>
    <row r="1327" spans="3:53" x14ac:dyDescent="0.35">
      <c r="AZ1327" s="185"/>
      <c r="BA1327" s="185"/>
    </row>
    <row r="1328" spans="3:53" x14ac:dyDescent="0.35">
      <c r="AZ1328" s="185"/>
      <c r="BA1328" s="185"/>
    </row>
    <row r="1329" spans="52:53" x14ac:dyDescent="0.35">
      <c r="AZ1329" s="185"/>
      <c r="BA1329" s="185"/>
    </row>
    <row r="1330" spans="52:53" x14ac:dyDescent="0.35">
      <c r="AZ1330" s="185"/>
      <c r="BA1330" s="185"/>
    </row>
    <row r="1331" spans="52:53" x14ac:dyDescent="0.35">
      <c r="AZ1331" s="185"/>
      <c r="BA1331" s="185"/>
    </row>
    <row r="1332" spans="52:53" x14ac:dyDescent="0.35">
      <c r="AZ1332" s="185"/>
      <c r="BA1332" s="185"/>
    </row>
    <row r="1333" spans="52:53" x14ac:dyDescent="0.35">
      <c r="AZ1333" s="185"/>
      <c r="BA1333" s="185"/>
    </row>
    <row r="1334" spans="52:53" x14ac:dyDescent="0.35">
      <c r="AZ1334" s="185"/>
      <c r="BA1334" s="185"/>
    </row>
    <row r="1335" spans="52:53" x14ac:dyDescent="0.35">
      <c r="AZ1335" s="185"/>
      <c r="BA1335" s="185"/>
    </row>
    <row r="1336" spans="52:53" x14ac:dyDescent="0.35">
      <c r="AZ1336" s="185"/>
      <c r="BA1336" s="185"/>
    </row>
    <row r="1337" spans="52:53" x14ac:dyDescent="0.35">
      <c r="AZ1337" s="185"/>
      <c r="BA1337" s="185"/>
    </row>
    <row r="1338" spans="52:53" x14ac:dyDescent="0.35">
      <c r="AZ1338" s="185"/>
      <c r="BA1338" s="185"/>
    </row>
    <row r="1339" spans="52:53" x14ac:dyDescent="0.35">
      <c r="AZ1339" s="185"/>
      <c r="BA1339" s="185"/>
    </row>
    <row r="1340" spans="52:53" x14ac:dyDescent="0.35">
      <c r="AZ1340" s="185"/>
      <c r="BA1340" s="185"/>
    </row>
    <row r="1341" spans="52:53" x14ac:dyDescent="0.35">
      <c r="AZ1341" s="185"/>
      <c r="BA1341" s="185"/>
    </row>
    <row r="1342" spans="52:53" x14ac:dyDescent="0.35">
      <c r="AZ1342" s="185"/>
      <c r="BA1342" s="185"/>
    </row>
    <row r="1343" spans="52:53" x14ac:dyDescent="0.35">
      <c r="AZ1343" s="185"/>
      <c r="BA1343" s="185"/>
    </row>
    <row r="1344" spans="52:53" x14ac:dyDescent="0.35">
      <c r="AZ1344" s="185"/>
      <c r="BA1344" s="185"/>
    </row>
    <row r="1345" spans="52:53" x14ac:dyDescent="0.35">
      <c r="AZ1345" s="185"/>
      <c r="BA1345" s="185"/>
    </row>
    <row r="1346" spans="52:53" x14ac:dyDescent="0.35">
      <c r="AZ1346" s="185"/>
      <c r="BA1346" s="185"/>
    </row>
    <row r="1347" spans="52:53" x14ac:dyDescent="0.35">
      <c r="AZ1347" s="185"/>
      <c r="BA1347" s="185"/>
    </row>
    <row r="1348" spans="52:53" x14ac:dyDescent="0.35">
      <c r="AZ1348" s="185"/>
      <c r="BA1348" s="185"/>
    </row>
    <row r="1349" spans="52:53" x14ac:dyDescent="0.35">
      <c r="AZ1349" s="185"/>
      <c r="BA1349" s="185"/>
    </row>
    <row r="1350" spans="52:53" x14ac:dyDescent="0.35">
      <c r="AZ1350" s="185"/>
      <c r="BA1350" s="185"/>
    </row>
    <row r="1351" spans="52:53" x14ac:dyDescent="0.35">
      <c r="AZ1351" s="185"/>
      <c r="BA1351" s="185"/>
    </row>
    <row r="1352" spans="52:53" x14ac:dyDescent="0.35">
      <c r="AZ1352" s="185"/>
      <c r="BA1352" s="185"/>
    </row>
    <row r="1353" spans="52:53" x14ac:dyDescent="0.35">
      <c r="AZ1353" s="185"/>
      <c r="BA1353" s="185"/>
    </row>
    <row r="1354" spans="52:53" x14ac:dyDescent="0.35">
      <c r="AZ1354" s="185"/>
      <c r="BA1354" s="185"/>
    </row>
    <row r="1355" spans="52:53" x14ac:dyDescent="0.35">
      <c r="AZ1355" s="185"/>
      <c r="BA1355" s="185"/>
    </row>
    <row r="1356" spans="52:53" x14ac:dyDescent="0.35">
      <c r="AZ1356" s="185"/>
      <c r="BA1356" s="185"/>
    </row>
    <row r="1357" spans="52:53" x14ac:dyDescent="0.35">
      <c r="AZ1357" s="185"/>
      <c r="BA1357" s="185"/>
    </row>
    <row r="1358" spans="52:53" x14ac:dyDescent="0.35">
      <c r="AZ1358" s="185"/>
      <c r="BA1358" s="185"/>
    </row>
    <row r="1359" spans="52:53" x14ac:dyDescent="0.35">
      <c r="AZ1359" s="185"/>
      <c r="BA1359" s="185"/>
    </row>
    <row r="1360" spans="52:53" x14ac:dyDescent="0.35">
      <c r="AZ1360" s="185"/>
      <c r="BA1360" s="185"/>
    </row>
    <row r="1361" spans="52:53" x14ac:dyDescent="0.35">
      <c r="AZ1361" s="185"/>
      <c r="BA1361" s="185"/>
    </row>
    <row r="1362" spans="52:53" x14ac:dyDescent="0.35">
      <c r="AZ1362" s="185"/>
      <c r="BA1362" s="185"/>
    </row>
    <row r="1363" spans="52:53" x14ac:dyDescent="0.35">
      <c r="AZ1363" s="185"/>
      <c r="BA1363" s="185"/>
    </row>
    <row r="1364" spans="52:53" x14ac:dyDescent="0.35">
      <c r="AZ1364" s="185"/>
      <c r="BA1364" s="185"/>
    </row>
    <row r="1365" spans="52:53" x14ac:dyDescent="0.35">
      <c r="AZ1365" s="185"/>
      <c r="BA1365" s="185"/>
    </row>
    <row r="1366" spans="52:53" x14ac:dyDescent="0.35">
      <c r="AZ1366" s="185"/>
      <c r="BA1366" s="185"/>
    </row>
    <row r="1367" spans="52:53" x14ac:dyDescent="0.35">
      <c r="AZ1367" s="185"/>
      <c r="BA1367" s="185"/>
    </row>
    <row r="1368" spans="52:53" x14ac:dyDescent="0.35">
      <c r="AZ1368" s="185"/>
      <c r="BA1368" s="185"/>
    </row>
    <row r="1369" spans="52:53" x14ac:dyDescent="0.35">
      <c r="AZ1369" s="185"/>
      <c r="BA1369" s="185"/>
    </row>
    <row r="1370" spans="52:53" x14ac:dyDescent="0.35">
      <c r="AZ1370" s="185"/>
      <c r="BA1370" s="185"/>
    </row>
    <row r="1371" spans="52:53" x14ac:dyDescent="0.35">
      <c r="AZ1371" s="185"/>
      <c r="BA1371" s="185"/>
    </row>
    <row r="1372" spans="52:53" x14ac:dyDescent="0.35">
      <c r="AZ1372" s="185"/>
      <c r="BA1372" s="185"/>
    </row>
    <row r="1373" spans="52:53" x14ac:dyDescent="0.35">
      <c r="AZ1373" s="185"/>
      <c r="BA1373" s="185"/>
    </row>
    <row r="1374" spans="52:53" x14ac:dyDescent="0.35">
      <c r="AZ1374" s="185"/>
      <c r="BA1374" s="185"/>
    </row>
    <row r="1375" spans="52:53" x14ac:dyDescent="0.35">
      <c r="AZ1375" s="185"/>
      <c r="BA1375" s="185"/>
    </row>
    <row r="1376" spans="52:53" x14ac:dyDescent="0.35">
      <c r="AZ1376" s="185"/>
      <c r="BA1376" s="185"/>
    </row>
    <row r="1377" spans="52:53" x14ac:dyDescent="0.35">
      <c r="AZ1377" s="185"/>
      <c r="BA1377" s="185"/>
    </row>
    <row r="1378" spans="52:53" x14ac:dyDescent="0.35">
      <c r="AZ1378" s="185"/>
      <c r="BA1378" s="185"/>
    </row>
    <row r="1379" spans="52:53" x14ac:dyDescent="0.35">
      <c r="AZ1379" s="185"/>
      <c r="BA1379" s="185"/>
    </row>
    <row r="1380" spans="52:53" x14ac:dyDescent="0.35">
      <c r="AZ1380" s="185"/>
      <c r="BA1380" s="185"/>
    </row>
    <row r="1381" spans="52:53" x14ac:dyDescent="0.35">
      <c r="AZ1381" s="185"/>
      <c r="BA1381" s="185"/>
    </row>
    <row r="1382" spans="52:53" x14ac:dyDescent="0.35">
      <c r="AZ1382" s="185"/>
      <c r="BA1382" s="185"/>
    </row>
    <row r="1383" spans="52:53" x14ac:dyDescent="0.35">
      <c r="AZ1383" s="185"/>
      <c r="BA1383" s="185"/>
    </row>
    <row r="1384" spans="52:53" x14ac:dyDescent="0.35">
      <c r="AZ1384" s="185"/>
      <c r="BA1384" s="185"/>
    </row>
    <row r="1385" spans="52:53" x14ac:dyDescent="0.35">
      <c r="AZ1385" s="185"/>
      <c r="BA1385" s="185"/>
    </row>
    <row r="1386" spans="52:53" x14ac:dyDescent="0.35">
      <c r="AZ1386" s="185"/>
      <c r="BA1386" s="185"/>
    </row>
    <row r="1387" spans="52:53" x14ac:dyDescent="0.35">
      <c r="AZ1387" s="185"/>
      <c r="BA1387" s="185"/>
    </row>
    <row r="1388" spans="52:53" x14ac:dyDescent="0.35">
      <c r="AZ1388" s="185"/>
      <c r="BA1388" s="185"/>
    </row>
    <row r="1389" spans="52:53" x14ac:dyDescent="0.35">
      <c r="AZ1389" s="185"/>
      <c r="BA1389" s="185"/>
    </row>
    <row r="1390" spans="52:53" x14ac:dyDescent="0.35">
      <c r="AZ1390" s="185"/>
      <c r="BA1390" s="185"/>
    </row>
    <row r="1391" spans="52:53" x14ac:dyDescent="0.35">
      <c r="AZ1391" s="185"/>
      <c r="BA1391" s="185"/>
    </row>
    <row r="1392" spans="52:53" x14ac:dyDescent="0.35">
      <c r="AZ1392" s="185"/>
      <c r="BA1392" s="185"/>
    </row>
    <row r="1393" spans="52:53" x14ac:dyDescent="0.35">
      <c r="AZ1393" s="185"/>
      <c r="BA1393" s="185"/>
    </row>
    <row r="1394" spans="52:53" x14ac:dyDescent="0.35">
      <c r="AZ1394" s="185"/>
      <c r="BA1394" s="185"/>
    </row>
    <row r="1395" spans="52:53" x14ac:dyDescent="0.35">
      <c r="AZ1395" s="185"/>
      <c r="BA1395" s="185"/>
    </row>
    <row r="1396" spans="52:53" x14ac:dyDescent="0.35">
      <c r="AZ1396" s="185"/>
      <c r="BA1396" s="185"/>
    </row>
    <row r="1397" spans="52:53" x14ac:dyDescent="0.35">
      <c r="AZ1397" s="185"/>
      <c r="BA1397" s="185"/>
    </row>
    <row r="1398" spans="52:53" x14ac:dyDescent="0.35">
      <c r="AZ1398" s="185"/>
      <c r="BA1398" s="185"/>
    </row>
    <row r="1399" spans="52:53" x14ac:dyDescent="0.35">
      <c r="AZ1399" s="185"/>
      <c r="BA1399" s="185"/>
    </row>
    <row r="1400" spans="52:53" x14ac:dyDescent="0.35">
      <c r="AZ1400" s="185"/>
      <c r="BA1400" s="185"/>
    </row>
    <row r="1401" spans="52:53" x14ac:dyDescent="0.35">
      <c r="AZ1401" s="185"/>
      <c r="BA1401" s="185"/>
    </row>
    <row r="1402" spans="52:53" x14ac:dyDescent="0.35">
      <c r="AZ1402" s="185"/>
      <c r="BA1402" s="185"/>
    </row>
    <row r="1403" spans="52:53" x14ac:dyDescent="0.35">
      <c r="AZ1403" s="185"/>
      <c r="BA1403" s="185"/>
    </row>
    <row r="1404" spans="52:53" x14ac:dyDescent="0.35">
      <c r="AZ1404" s="185"/>
      <c r="BA1404" s="185"/>
    </row>
    <row r="1405" spans="52:53" x14ac:dyDescent="0.35">
      <c r="AZ1405" s="185"/>
      <c r="BA1405" s="185"/>
    </row>
    <row r="1406" spans="52:53" x14ac:dyDescent="0.35">
      <c r="AZ1406" s="185"/>
      <c r="BA1406" s="185"/>
    </row>
    <row r="1407" spans="52:53" x14ac:dyDescent="0.35">
      <c r="AZ1407" s="185"/>
      <c r="BA1407" s="185"/>
    </row>
    <row r="1408" spans="52:53" x14ac:dyDescent="0.35">
      <c r="AZ1408" s="185"/>
      <c r="BA1408" s="185"/>
    </row>
    <row r="1409" spans="52:53" x14ac:dyDescent="0.35">
      <c r="AZ1409" s="185"/>
      <c r="BA1409" s="185"/>
    </row>
    <row r="1410" spans="52:53" x14ac:dyDescent="0.35">
      <c r="AZ1410" s="185"/>
      <c r="BA1410" s="185"/>
    </row>
    <row r="1411" spans="52:53" x14ac:dyDescent="0.35">
      <c r="AZ1411" s="185"/>
      <c r="BA1411" s="185"/>
    </row>
    <row r="1412" spans="52:53" x14ac:dyDescent="0.35">
      <c r="AZ1412" s="185"/>
      <c r="BA1412" s="185"/>
    </row>
    <row r="1413" spans="52:53" x14ac:dyDescent="0.35">
      <c r="AZ1413" s="185"/>
      <c r="BA1413" s="185"/>
    </row>
    <row r="1414" spans="52:53" x14ac:dyDescent="0.35">
      <c r="AZ1414" s="185"/>
      <c r="BA1414" s="185"/>
    </row>
    <row r="1415" spans="52:53" x14ac:dyDescent="0.35">
      <c r="AZ1415" s="185"/>
      <c r="BA1415" s="185"/>
    </row>
    <row r="1416" spans="52:53" x14ac:dyDescent="0.35">
      <c r="AZ1416" s="185"/>
      <c r="BA1416" s="185"/>
    </row>
    <row r="1417" spans="52:53" x14ac:dyDescent="0.35">
      <c r="AZ1417" s="185"/>
      <c r="BA1417" s="185"/>
    </row>
    <row r="1418" spans="52:53" x14ac:dyDescent="0.35">
      <c r="AZ1418" s="185"/>
      <c r="BA1418" s="185"/>
    </row>
    <row r="1419" spans="52:53" x14ac:dyDescent="0.35">
      <c r="AZ1419" s="185"/>
      <c r="BA1419" s="185"/>
    </row>
    <row r="1420" spans="52:53" x14ac:dyDescent="0.35">
      <c r="AZ1420" s="185"/>
      <c r="BA1420" s="185"/>
    </row>
    <row r="1421" spans="52:53" x14ac:dyDescent="0.35">
      <c r="AZ1421" s="185"/>
      <c r="BA1421" s="185"/>
    </row>
    <row r="1422" spans="52:53" x14ac:dyDescent="0.35">
      <c r="AZ1422" s="185"/>
      <c r="BA1422" s="185"/>
    </row>
    <row r="1423" spans="52:53" x14ac:dyDescent="0.35">
      <c r="AZ1423" s="185"/>
      <c r="BA1423" s="185"/>
    </row>
    <row r="1424" spans="52:53" x14ac:dyDescent="0.35">
      <c r="AZ1424" s="185"/>
      <c r="BA1424" s="185"/>
    </row>
    <row r="1425" spans="52:53" x14ac:dyDescent="0.35">
      <c r="AZ1425" s="185"/>
      <c r="BA1425" s="185"/>
    </row>
    <row r="1426" spans="52:53" x14ac:dyDescent="0.35">
      <c r="AZ1426" s="185"/>
      <c r="BA1426" s="185"/>
    </row>
    <row r="1427" spans="52:53" x14ac:dyDescent="0.35">
      <c r="AZ1427" s="185"/>
      <c r="BA1427" s="185"/>
    </row>
    <row r="1428" spans="52:53" x14ac:dyDescent="0.35">
      <c r="AZ1428" s="185"/>
      <c r="BA1428" s="185"/>
    </row>
    <row r="1429" spans="52:53" x14ac:dyDescent="0.35">
      <c r="AZ1429" s="185"/>
      <c r="BA1429" s="185"/>
    </row>
    <row r="1430" spans="52:53" x14ac:dyDescent="0.35">
      <c r="AZ1430" s="185"/>
      <c r="BA1430" s="185"/>
    </row>
    <row r="1431" spans="52:53" x14ac:dyDescent="0.35">
      <c r="AZ1431" s="185"/>
      <c r="BA1431" s="185"/>
    </row>
    <row r="1432" spans="52:53" x14ac:dyDescent="0.35">
      <c r="AZ1432" s="185"/>
      <c r="BA1432" s="185"/>
    </row>
    <row r="1433" spans="52:53" x14ac:dyDescent="0.35">
      <c r="AZ1433" s="185"/>
      <c r="BA1433" s="185"/>
    </row>
    <row r="1434" spans="52:53" x14ac:dyDescent="0.35">
      <c r="AZ1434" s="185"/>
      <c r="BA1434" s="185"/>
    </row>
    <row r="1435" spans="52:53" x14ac:dyDescent="0.35">
      <c r="AZ1435" s="185"/>
      <c r="BA1435" s="185"/>
    </row>
    <row r="1436" spans="52:53" x14ac:dyDescent="0.35">
      <c r="AZ1436" s="185"/>
      <c r="BA1436" s="185"/>
    </row>
    <row r="1437" spans="52:53" x14ac:dyDescent="0.35">
      <c r="AZ1437" s="185"/>
      <c r="BA1437" s="185"/>
    </row>
    <row r="1438" spans="52:53" x14ac:dyDescent="0.35">
      <c r="AZ1438" s="185"/>
      <c r="BA1438" s="185"/>
    </row>
    <row r="1439" spans="52:53" x14ac:dyDescent="0.35">
      <c r="AZ1439" s="185"/>
      <c r="BA1439" s="185"/>
    </row>
    <row r="1440" spans="52:53" x14ac:dyDescent="0.35">
      <c r="AZ1440" s="185"/>
      <c r="BA1440" s="185"/>
    </row>
    <row r="1441" spans="52:53" x14ac:dyDescent="0.35">
      <c r="AZ1441" s="185"/>
      <c r="BA1441" s="185"/>
    </row>
    <row r="1442" spans="52:53" x14ac:dyDescent="0.35">
      <c r="AZ1442" s="185"/>
      <c r="BA1442" s="185"/>
    </row>
    <row r="1443" spans="52:53" x14ac:dyDescent="0.35">
      <c r="AZ1443" s="185"/>
      <c r="BA1443" s="185"/>
    </row>
    <row r="1444" spans="52:53" x14ac:dyDescent="0.35">
      <c r="AZ1444" s="185"/>
      <c r="BA1444" s="185"/>
    </row>
    <row r="1445" spans="52:53" x14ac:dyDescent="0.35">
      <c r="AZ1445" s="185"/>
      <c r="BA1445" s="185"/>
    </row>
    <row r="1446" spans="52:53" x14ac:dyDescent="0.35">
      <c r="AZ1446" s="185"/>
      <c r="BA1446" s="185"/>
    </row>
    <row r="1447" spans="52:53" x14ac:dyDescent="0.35">
      <c r="AZ1447" s="185"/>
      <c r="BA1447" s="185"/>
    </row>
    <row r="1448" spans="52:53" x14ac:dyDescent="0.35">
      <c r="AZ1448" s="185"/>
      <c r="BA1448" s="185"/>
    </row>
    <row r="1449" spans="52:53" x14ac:dyDescent="0.35">
      <c r="AZ1449" s="185"/>
      <c r="BA1449" s="185"/>
    </row>
    <row r="1450" spans="52:53" x14ac:dyDescent="0.35">
      <c r="AZ1450" s="185"/>
      <c r="BA1450" s="185"/>
    </row>
    <row r="1451" spans="52:53" x14ac:dyDescent="0.35">
      <c r="AZ1451" s="185"/>
      <c r="BA1451" s="185"/>
    </row>
    <row r="1452" spans="52:53" x14ac:dyDescent="0.35">
      <c r="AZ1452" s="185"/>
      <c r="BA1452" s="185"/>
    </row>
    <row r="1453" spans="52:53" x14ac:dyDescent="0.35">
      <c r="AZ1453" s="185"/>
      <c r="BA1453" s="185"/>
    </row>
    <row r="1454" spans="52:53" x14ac:dyDescent="0.35">
      <c r="AZ1454" s="185"/>
      <c r="BA1454" s="185"/>
    </row>
    <row r="1455" spans="52:53" x14ac:dyDescent="0.35">
      <c r="AZ1455" s="185"/>
      <c r="BA1455" s="185"/>
    </row>
    <row r="1456" spans="52:53" x14ac:dyDescent="0.35">
      <c r="AZ1456" s="185"/>
      <c r="BA1456" s="185"/>
    </row>
    <row r="1457" spans="52:53" x14ac:dyDescent="0.35">
      <c r="AZ1457" s="185"/>
      <c r="BA1457" s="185"/>
    </row>
    <row r="1458" spans="52:53" x14ac:dyDescent="0.35">
      <c r="AZ1458" s="185"/>
      <c r="BA1458" s="185"/>
    </row>
    <row r="1459" spans="52:53" x14ac:dyDescent="0.35">
      <c r="AZ1459" s="185"/>
      <c r="BA1459" s="185"/>
    </row>
    <row r="1460" spans="52:53" x14ac:dyDescent="0.35">
      <c r="AZ1460" s="185"/>
      <c r="BA1460" s="185"/>
    </row>
    <row r="1461" spans="52:53" x14ac:dyDescent="0.35">
      <c r="AZ1461" s="185"/>
      <c r="BA1461" s="185"/>
    </row>
    <row r="1462" spans="52:53" x14ac:dyDescent="0.35">
      <c r="AZ1462" s="185"/>
      <c r="BA1462" s="185"/>
    </row>
    <row r="1463" spans="52:53" x14ac:dyDescent="0.35">
      <c r="AZ1463" s="185"/>
      <c r="BA1463" s="185"/>
    </row>
    <row r="1464" spans="52:53" x14ac:dyDescent="0.35">
      <c r="AZ1464" s="185"/>
      <c r="BA1464" s="185"/>
    </row>
    <row r="1465" spans="52:53" x14ac:dyDescent="0.35">
      <c r="AZ1465" s="185"/>
      <c r="BA1465" s="185"/>
    </row>
    <row r="1466" spans="52:53" x14ac:dyDescent="0.35">
      <c r="AZ1466" s="185"/>
      <c r="BA1466" s="185"/>
    </row>
    <row r="1467" spans="52:53" x14ac:dyDescent="0.35">
      <c r="AZ1467" s="185"/>
      <c r="BA1467" s="185"/>
    </row>
    <row r="1468" spans="52:53" x14ac:dyDescent="0.35">
      <c r="AZ1468" s="185"/>
      <c r="BA1468" s="185"/>
    </row>
    <row r="1469" spans="52:53" x14ac:dyDescent="0.35">
      <c r="AZ1469" s="185"/>
      <c r="BA1469" s="185"/>
    </row>
    <row r="1470" spans="52:53" x14ac:dyDescent="0.35">
      <c r="AZ1470" s="185"/>
      <c r="BA1470" s="185"/>
    </row>
    <row r="1471" spans="52:53" x14ac:dyDescent="0.35">
      <c r="AZ1471" s="185"/>
      <c r="BA1471" s="185"/>
    </row>
    <row r="1472" spans="52:53" x14ac:dyDescent="0.35">
      <c r="AZ1472" s="185"/>
      <c r="BA1472" s="185"/>
    </row>
    <row r="1473" spans="52:53" x14ac:dyDescent="0.35">
      <c r="AZ1473" s="185"/>
      <c r="BA1473" s="185"/>
    </row>
    <row r="1474" spans="52:53" x14ac:dyDescent="0.35">
      <c r="AZ1474" s="185"/>
      <c r="BA1474" s="185"/>
    </row>
    <row r="1475" spans="52:53" x14ac:dyDescent="0.35">
      <c r="AZ1475" s="185"/>
      <c r="BA1475" s="185"/>
    </row>
    <row r="1476" spans="52:53" x14ac:dyDescent="0.35">
      <c r="AZ1476" s="185"/>
      <c r="BA1476" s="185"/>
    </row>
    <row r="1477" spans="52:53" x14ac:dyDescent="0.35">
      <c r="AZ1477" s="185"/>
      <c r="BA1477" s="185"/>
    </row>
    <row r="1478" spans="52:53" x14ac:dyDescent="0.35">
      <c r="AZ1478" s="185"/>
      <c r="BA1478" s="185"/>
    </row>
    <row r="1479" spans="52:53" x14ac:dyDescent="0.35">
      <c r="AZ1479" s="185"/>
      <c r="BA1479" s="185"/>
    </row>
    <row r="1480" spans="52:53" x14ac:dyDescent="0.35">
      <c r="AZ1480" s="185"/>
      <c r="BA1480" s="185"/>
    </row>
    <row r="1481" spans="52:53" x14ac:dyDescent="0.35">
      <c r="AZ1481" s="185"/>
      <c r="BA1481" s="185"/>
    </row>
    <row r="1482" spans="52:53" x14ac:dyDescent="0.35">
      <c r="AZ1482" s="185"/>
      <c r="BA1482" s="185"/>
    </row>
    <row r="1483" spans="52:53" x14ac:dyDescent="0.35">
      <c r="AZ1483" s="185"/>
      <c r="BA1483" s="185"/>
    </row>
    <row r="1484" spans="52:53" x14ac:dyDescent="0.35">
      <c r="AZ1484" s="185"/>
      <c r="BA1484" s="185"/>
    </row>
    <row r="1485" spans="52:53" x14ac:dyDescent="0.35">
      <c r="AZ1485" s="185"/>
      <c r="BA1485" s="185"/>
    </row>
    <row r="1486" spans="52:53" x14ac:dyDescent="0.35">
      <c r="AZ1486" s="185"/>
      <c r="BA1486" s="185"/>
    </row>
    <row r="1487" spans="52:53" x14ac:dyDescent="0.35">
      <c r="AZ1487" s="185"/>
      <c r="BA1487" s="185"/>
    </row>
    <row r="1488" spans="52:53" x14ac:dyDescent="0.35">
      <c r="AZ1488" s="185"/>
      <c r="BA1488" s="185"/>
    </row>
    <row r="1489" spans="52:53" x14ac:dyDescent="0.35">
      <c r="AZ1489" s="185"/>
      <c r="BA1489" s="185"/>
    </row>
    <row r="1490" spans="52:53" x14ac:dyDescent="0.35">
      <c r="AZ1490" s="185"/>
      <c r="BA1490" s="185"/>
    </row>
    <row r="1491" spans="52:53" x14ac:dyDescent="0.35">
      <c r="AZ1491" s="185"/>
      <c r="BA1491" s="185"/>
    </row>
    <row r="1492" spans="52:53" x14ac:dyDescent="0.35">
      <c r="AZ1492" s="185"/>
      <c r="BA1492" s="185"/>
    </row>
    <row r="1493" spans="52:53" x14ac:dyDescent="0.35">
      <c r="AZ1493" s="185"/>
      <c r="BA1493" s="185"/>
    </row>
    <row r="1494" spans="52:53" x14ac:dyDescent="0.35">
      <c r="AZ1494" s="185"/>
      <c r="BA1494" s="185"/>
    </row>
    <row r="1495" spans="52:53" x14ac:dyDescent="0.35">
      <c r="AZ1495" s="185"/>
      <c r="BA1495" s="185"/>
    </row>
    <row r="1496" spans="52:53" x14ac:dyDescent="0.35">
      <c r="AZ1496" s="185"/>
      <c r="BA1496" s="185"/>
    </row>
    <row r="1497" spans="52:53" x14ac:dyDescent="0.35">
      <c r="AZ1497" s="185"/>
      <c r="BA1497" s="185"/>
    </row>
    <row r="1498" spans="52:53" x14ac:dyDescent="0.35">
      <c r="AZ1498" s="185"/>
      <c r="BA1498" s="185"/>
    </row>
    <row r="1499" spans="52:53" x14ac:dyDescent="0.35">
      <c r="AZ1499" s="185"/>
      <c r="BA1499" s="185"/>
    </row>
    <row r="1500" spans="52:53" x14ac:dyDescent="0.35">
      <c r="AZ1500" s="185"/>
      <c r="BA1500" s="185"/>
    </row>
    <row r="1501" spans="52:53" x14ac:dyDescent="0.35">
      <c r="AZ1501" s="185"/>
      <c r="BA1501" s="185"/>
    </row>
    <row r="1502" spans="52:53" x14ac:dyDescent="0.35">
      <c r="AZ1502" s="185"/>
      <c r="BA1502" s="185"/>
    </row>
    <row r="1503" spans="52:53" x14ac:dyDescent="0.35">
      <c r="AZ1503" s="185"/>
      <c r="BA1503" s="185"/>
    </row>
    <row r="1504" spans="52:53" x14ac:dyDescent="0.35">
      <c r="AZ1504" s="185"/>
      <c r="BA1504" s="185"/>
    </row>
    <row r="1505" spans="52:53" x14ac:dyDescent="0.35">
      <c r="AZ1505" s="185"/>
      <c r="BA1505" s="185"/>
    </row>
    <row r="1506" spans="52:53" x14ac:dyDescent="0.35">
      <c r="AZ1506" s="185"/>
      <c r="BA1506" s="185"/>
    </row>
    <row r="1507" spans="52:53" x14ac:dyDescent="0.35">
      <c r="AZ1507" s="185"/>
      <c r="BA1507" s="185"/>
    </row>
    <row r="1508" spans="52:53" x14ac:dyDescent="0.35">
      <c r="AZ1508" s="185"/>
      <c r="BA1508" s="185"/>
    </row>
    <row r="1509" spans="52:53" x14ac:dyDescent="0.35">
      <c r="AZ1509" s="185"/>
      <c r="BA1509" s="185"/>
    </row>
    <row r="1510" spans="52:53" x14ac:dyDescent="0.35">
      <c r="AZ1510" s="185"/>
      <c r="BA1510" s="185"/>
    </row>
    <row r="1511" spans="52:53" x14ac:dyDescent="0.35">
      <c r="AZ1511" s="185"/>
      <c r="BA1511" s="185"/>
    </row>
    <row r="1512" spans="52:53" x14ac:dyDescent="0.35">
      <c r="AZ1512" s="185"/>
      <c r="BA1512" s="185"/>
    </row>
    <row r="1513" spans="52:53" x14ac:dyDescent="0.35">
      <c r="AZ1513" s="185"/>
      <c r="BA1513" s="185"/>
    </row>
    <row r="1514" spans="52:53" x14ac:dyDescent="0.35">
      <c r="AZ1514" s="185"/>
      <c r="BA1514" s="185"/>
    </row>
    <row r="1515" spans="52:53" x14ac:dyDescent="0.35">
      <c r="AZ1515" s="185"/>
      <c r="BA1515" s="185"/>
    </row>
    <row r="1516" spans="52:53" x14ac:dyDescent="0.35">
      <c r="AZ1516" s="185"/>
      <c r="BA1516" s="185"/>
    </row>
    <row r="1517" spans="52:53" x14ac:dyDescent="0.35">
      <c r="AZ1517" s="185"/>
      <c r="BA1517" s="185"/>
    </row>
    <row r="1518" spans="52:53" x14ac:dyDescent="0.35">
      <c r="AZ1518" s="185"/>
      <c r="BA1518" s="185"/>
    </row>
    <row r="1519" spans="52:53" x14ac:dyDescent="0.35">
      <c r="AZ1519" s="185"/>
      <c r="BA1519" s="185"/>
    </row>
    <row r="1520" spans="52:53" x14ac:dyDescent="0.35">
      <c r="AZ1520" s="185"/>
      <c r="BA1520" s="185"/>
    </row>
    <row r="1521" spans="52:53" x14ac:dyDescent="0.35">
      <c r="AZ1521" s="185"/>
      <c r="BA1521" s="185"/>
    </row>
    <row r="1522" spans="52:53" x14ac:dyDescent="0.35">
      <c r="AZ1522" s="185"/>
      <c r="BA1522" s="185"/>
    </row>
    <row r="1523" spans="52:53" x14ac:dyDescent="0.35">
      <c r="AZ1523" s="185"/>
      <c r="BA1523" s="185"/>
    </row>
    <row r="1524" spans="52:53" x14ac:dyDescent="0.35">
      <c r="AZ1524" s="185"/>
      <c r="BA1524" s="185"/>
    </row>
    <row r="1525" spans="52:53" x14ac:dyDescent="0.35">
      <c r="AZ1525" s="185"/>
      <c r="BA1525" s="185"/>
    </row>
    <row r="1526" spans="52:53" x14ac:dyDescent="0.35">
      <c r="AZ1526" s="185"/>
      <c r="BA1526" s="185"/>
    </row>
    <row r="1527" spans="52:53" x14ac:dyDescent="0.35">
      <c r="AZ1527" s="185"/>
      <c r="BA1527" s="185"/>
    </row>
    <row r="1528" spans="52:53" x14ac:dyDescent="0.35">
      <c r="AZ1528" s="185"/>
      <c r="BA1528" s="185"/>
    </row>
    <row r="1529" spans="52:53" x14ac:dyDescent="0.35">
      <c r="AZ1529" s="185"/>
      <c r="BA1529" s="185"/>
    </row>
    <row r="1530" spans="52:53" x14ac:dyDescent="0.35">
      <c r="AZ1530" s="185"/>
      <c r="BA1530" s="185"/>
    </row>
    <row r="1531" spans="52:53" x14ac:dyDescent="0.35">
      <c r="AZ1531" s="185"/>
      <c r="BA1531" s="185"/>
    </row>
    <row r="1532" spans="52:53" x14ac:dyDescent="0.35">
      <c r="AZ1532" s="185"/>
      <c r="BA1532" s="185"/>
    </row>
    <row r="1533" spans="52:53" x14ac:dyDescent="0.35">
      <c r="AZ1533" s="185"/>
      <c r="BA1533" s="185"/>
    </row>
    <row r="1534" spans="52:53" x14ac:dyDescent="0.35">
      <c r="AZ1534" s="185"/>
      <c r="BA1534" s="185"/>
    </row>
    <row r="1535" spans="52:53" x14ac:dyDescent="0.35">
      <c r="AZ1535" s="185"/>
      <c r="BA1535" s="185"/>
    </row>
    <row r="1536" spans="52:53" x14ac:dyDescent="0.35">
      <c r="AZ1536" s="185"/>
      <c r="BA1536" s="185"/>
    </row>
    <row r="1537" spans="52:53" x14ac:dyDescent="0.35">
      <c r="AZ1537" s="185"/>
      <c r="BA1537" s="185"/>
    </row>
    <row r="1538" spans="52:53" x14ac:dyDescent="0.35">
      <c r="AZ1538" s="185"/>
      <c r="BA1538" s="185"/>
    </row>
    <row r="1539" spans="52:53" x14ac:dyDescent="0.35">
      <c r="AZ1539" s="185"/>
      <c r="BA1539" s="185"/>
    </row>
    <row r="1540" spans="52:53" x14ac:dyDescent="0.35">
      <c r="AZ1540" s="185"/>
      <c r="BA1540" s="185"/>
    </row>
    <row r="1541" spans="52:53" x14ac:dyDescent="0.35">
      <c r="AZ1541" s="185"/>
      <c r="BA1541" s="185"/>
    </row>
    <row r="1542" spans="52:53" x14ac:dyDescent="0.35">
      <c r="AZ1542" s="185"/>
      <c r="BA1542" s="185"/>
    </row>
    <row r="1543" spans="52:53" x14ac:dyDescent="0.35">
      <c r="AZ1543" s="185"/>
      <c r="BA1543" s="185"/>
    </row>
    <row r="1544" spans="52:53" x14ac:dyDescent="0.35">
      <c r="AZ1544" s="185"/>
      <c r="BA1544" s="185"/>
    </row>
    <row r="1545" spans="52:53" x14ac:dyDescent="0.35">
      <c r="AZ1545" s="185"/>
      <c r="BA1545" s="185"/>
    </row>
    <row r="1546" spans="52:53" x14ac:dyDescent="0.35">
      <c r="AZ1546" s="185"/>
      <c r="BA1546" s="185"/>
    </row>
    <row r="1547" spans="52:53" x14ac:dyDescent="0.35">
      <c r="AZ1547" s="185"/>
      <c r="BA1547" s="185"/>
    </row>
    <row r="1548" spans="52:53" x14ac:dyDescent="0.35">
      <c r="AZ1548" s="185"/>
      <c r="BA1548" s="185"/>
    </row>
    <row r="1549" spans="52:53" x14ac:dyDescent="0.35">
      <c r="AZ1549" s="185"/>
      <c r="BA1549" s="185"/>
    </row>
    <row r="1550" spans="52:53" x14ac:dyDescent="0.35">
      <c r="AZ1550" s="185"/>
      <c r="BA1550" s="185"/>
    </row>
    <row r="1551" spans="52:53" x14ac:dyDescent="0.35">
      <c r="AZ1551" s="185"/>
      <c r="BA1551" s="185"/>
    </row>
    <row r="1552" spans="52:53" x14ac:dyDescent="0.35">
      <c r="AZ1552" s="185"/>
      <c r="BA1552" s="185"/>
    </row>
    <row r="1553" spans="52:53" x14ac:dyDescent="0.35">
      <c r="AZ1553" s="185"/>
      <c r="BA1553" s="185"/>
    </row>
    <row r="1554" spans="52:53" x14ac:dyDescent="0.35">
      <c r="AZ1554" s="185"/>
      <c r="BA1554" s="185"/>
    </row>
    <row r="1555" spans="52:53" x14ac:dyDescent="0.35">
      <c r="AZ1555" s="185"/>
      <c r="BA1555" s="185"/>
    </row>
    <row r="1556" spans="52:53" x14ac:dyDescent="0.35">
      <c r="AZ1556" s="185"/>
      <c r="BA1556" s="185"/>
    </row>
    <row r="1557" spans="52:53" x14ac:dyDescent="0.35">
      <c r="AZ1557" s="185"/>
      <c r="BA1557" s="185"/>
    </row>
    <row r="1558" spans="52:53" x14ac:dyDescent="0.35">
      <c r="AZ1558" s="185"/>
      <c r="BA1558" s="185"/>
    </row>
    <row r="1559" spans="52:53" x14ac:dyDescent="0.35">
      <c r="AZ1559" s="185"/>
      <c r="BA1559" s="185"/>
    </row>
    <row r="1560" spans="52:53" x14ac:dyDescent="0.35">
      <c r="AZ1560" s="185"/>
      <c r="BA1560" s="185"/>
    </row>
    <row r="1561" spans="52:53" x14ac:dyDescent="0.35">
      <c r="AZ1561" s="185"/>
      <c r="BA1561" s="185"/>
    </row>
    <row r="1562" spans="52:53" x14ac:dyDescent="0.35">
      <c r="AZ1562" s="185"/>
      <c r="BA1562" s="185"/>
    </row>
    <row r="1563" spans="52:53" x14ac:dyDescent="0.35">
      <c r="AZ1563" s="185"/>
      <c r="BA1563" s="185"/>
    </row>
    <row r="1564" spans="52:53" x14ac:dyDescent="0.35">
      <c r="AZ1564" s="185"/>
      <c r="BA1564" s="185"/>
    </row>
    <row r="1565" spans="52:53" x14ac:dyDescent="0.35">
      <c r="AZ1565" s="185"/>
      <c r="BA1565" s="185"/>
    </row>
    <row r="1566" spans="52:53" x14ac:dyDescent="0.35">
      <c r="AZ1566" s="185"/>
      <c r="BA1566" s="185"/>
    </row>
    <row r="1567" spans="52:53" x14ac:dyDescent="0.35">
      <c r="AZ1567" s="185"/>
      <c r="BA1567" s="185"/>
    </row>
    <row r="1568" spans="52:53" x14ac:dyDescent="0.35">
      <c r="AZ1568" s="185"/>
      <c r="BA1568" s="185"/>
    </row>
    <row r="1569" spans="52:53" x14ac:dyDescent="0.35">
      <c r="AZ1569" s="185"/>
      <c r="BA1569" s="185"/>
    </row>
    <row r="1570" spans="52:53" x14ac:dyDescent="0.35">
      <c r="AZ1570" s="185"/>
      <c r="BA1570" s="185"/>
    </row>
    <row r="1571" spans="52:53" x14ac:dyDescent="0.35">
      <c r="AZ1571" s="185"/>
      <c r="BA1571" s="185"/>
    </row>
    <row r="1572" spans="52:53" x14ac:dyDescent="0.35">
      <c r="AZ1572" s="185"/>
      <c r="BA1572" s="185"/>
    </row>
    <row r="1573" spans="52:53" x14ac:dyDescent="0.35">
      <c r="AZ1573" s="185"/>
      <c r="BA1573" s="185"/>
    </row>
    <row r="1574" spans="52:53" x14ac:dyDescent="0.35">
      <c r="AZ1574" s="185"/>
      <c r="BA1574" s="185"/>
    </row>
    <row r="1575" spans="52:53" x14ac:dyDescent="0.35">
      <c r="AZ1575" s="185"/>
      <c r="BA1575" s="185"/>
    </row>
    <row r="1576" spans="52:53" x14ac:dyDescent="0.35">
      <c r="AZ1576" s="185"/>
      <c r="BA1576" s="185"/>
    </row>
    <row r="1577" spans="52:53" x14ac:dyDescent="0.35">
      <c r="AZ1577" s="185"/>
      <c r="BA1577" s="185"/>
    </row>
    <row r="1578" spans="52:53" x14ac:dyDescent="0.35">
      <c r="AZ1578" s="185"/>
      <c r="BA1578" s="185"/>
    </row>
    <row r="1579" spans="52:53" x14ac:dyDescent="0.35">
      <c r="AZ1579" s="185"/>
      <c r="BA1579" s="185"/>
    </row>
    <row r="1580" spans="52:53" x14ac:dyDescent="0.35">
      <c r="AZ1580" s="185"/>
      <c r="BA1580" s="185"/>
    </row>
    <row r="1581" spans="52:53" x14ac:dyDescent="0.35">
      <c r="AZ1581" s="185"/>
      <c r="BA1581" s="185"/>
    </row>
    <row r="1582" spans="52:53" x14ac:dyDescent="0.35">
      <c r="AZ1582" s="185"/>
      <c r="BA1582" s="185"/>
    </row>
    <row r="1583" spans="52:53" x14ac:dyDescent="0.35">
      <c r="AZ1583" s="185"/>
      <c r="BA1583" s="185"/>
    </row>
    <row r="1584" spans="52:53" x14ac:dyDescent="0.35">
      <c r="AZ1584" s="185"/>
      <c r="BA1584" s="185"/>
    </row>
    <row r="1585" spans="52:53" x14ac:dyDescent="0.35">
      <c r="AZ1585" s="185"/>
      <c r="BA1585" s="185"/>
    </row>
    <row r="1586" spans="52:53" x14ac:dyDescent="0.35">
      <c r="AZ1586" s="185"/>
      <c r="BA1586" s="185"/>
    </row>
    <row r="1587" spans="52:53" x14ac:dyDescent="0.35">
      <c r="AZ1587" s="185"/>
      <c r="BA1587" s="185"/>
    </row>
    <row r="1588" spans="52:53" x14ac:dyDescent="0.35">
      <c r="AZ1588" s="185"/>
      <c r="BA1588" s="185"/>
    </row>
    <row r="1589" spans="52:53" x14ac:dyDescent="0.35">
      <c r="AZ1589" s="185"/>
      <c r="BA1589" s="185"/>
    </row>
    <row r="1590" spans="52:53" x14ac:dyDescent="0.35">
      <c r="AZ1590" s="185"/>
      <c r="BA1590" s="185"/>
    </row>
    <row r="1591" spans="52:53" x14ac:dyDescent="0.35">
      <c r="AZ1591" s="185"/>
      <c r="BA1591" s="185"/>
    </row>
    <row r="1592" spans="52:53" x14ac:dyDescent="0.35">
      <c r="AZ1592" s="185"/>
      <c r="BA1592" s="185"/>
    </row>
    <row r="1593" spans="52:53" x14ac:dyDescent="0.35">
      <c r="AZ1593" s="185"/>
      <c r="BA1593" s="185"/>
    </row>
    <row r="1594" spans="52:53" x14ac:dyDescent="0.35">
      <c r="AZ1594" s="185"/>
      <c r="BA1594" s="185"/>
    </row>
    <row r="1595" spans="52:53" x14ac:dyDescent="0.35">
      <c r="AZ1595" s="185"/>
      <c r="BA1595" s="185"/>
    </row>
    <row r="1596" spans="52:53" x14ac:dyDescent="0.35">
      <c r="AZ1596" s="185"/>
      <c r="BA1596" s="185"/>
    </row>
    <row r="1597" spans="52:53" x14ac:dyDescent="0.35">
      <c r="AZ1597" s="185"/>
      <c r="BA1597" s="185"/>
    </row>
    <row r="1598" spans="52:53" x14ac:dyDescent="0.35">
      <c r="AZ1598" s="185"/>
      <c r="BA1598" s="185"/>
    </row>
    <row r="1599" spans="52:53" x14ac:dyDescent="0.35">
      <c r="AZ1599" s="185"/>
      <c r="BA1599" s="185"/>
    </row>
    <row r="1600" spans="52:53" x14ac:dyDescent="0.35">
      <c r="AZ1600" s="185"/>
      <c r="BA1600" s="185"/>
    </row>
    <row r="1601" spans="52:53" x14ac:dyDescent="0.35">
      <c r="AZ1601" s="185"/>
      <c r="BA1601" s="185"/>
    </row>
    <row r="1602" spans="52:53" x14ac:dyDescent="0.35">
      <c r="AZ1602" s="185"/>
      <c r="BA1602" s="185"/>
    </row>
    <row r="1603" spans="52:53" x14ac:dyDescent="0.35">
      <c r="AZ1603" s="185"/>
      <c r="BA1603" s="185"/>
    </row>
    <row r="1604" spans="52:53" x14ac:dyDescent="0.35">
      <c r="AZ1604" s="185"/>
      <c r="BA1604" s="185"/>
    </row>
    <row r="1605" spans="52:53" x14ac:dyDescent="0.35">
      <c r="AZ1605" s="185"/>
      <c r="BA1605" s="185"/>
    </row>
    <row r="1606" spans="52:53" x14ac:dyDescent="0.35">
      <c r="AZ1606" s="185"/>
      <c r="BA1606" s="185"/>
    </row>
    <row r="1607" spans="52:53" x14ac:dyDescent="0.35">
      <c r="AZ1607" s="185"/>
      <c r="BA1607" s="185"/>
    </row>
    <row r="1608" spans="52:53" x14ac:dyDescent="0.35">
      <c r="AZ1608" s="185"/>
      <c r="BA1608" s="185"/>
    </row>
    <row r="1609" spans="52:53" x14ac:dyDescent="0.35">
      <c r="AZ1609" s="185"/>
      <c r="BA1609" s="185"/>
    </row>
    <row r="1610" spans="52:53" x14ac:dyDescent="0.35">
      <c r="AZ1610" s="185"/>
      <c r="BA1610" s="185"/>
    </row>
    <row r="1611" spans="52:53" x14ac:dyDescent="0.35">
      <c r="AZ1611" s="185"/>
      <c r="BA1611" s="185"/>
    </row>
    <row r="1612" spans="52:53" x14ac:dyDescent="0.35">
      <c r="AZ1612" s="185"/>
      <c r="BA1612" s="185"/>
    </row>
    <row r="1613" spans="52:53" x14ac:dyDescent="0.35">
      <c r="AZ1613" s="185"/>
      <c r="BA1613" s="185"/>
    </row>
    <row r="1614" spans="52:53" x14ac:dyDescent="0.35">
      <c r="AZ1614" s="185"/>
      <c r="BA1614" s="185"/>
    </row>
    <row r="1615" spans="52:53" x14ac:dyDescent="0.35">
      <c r="AZ1615" s="185"/>
      <c r="BA1615" s="185"/>
    </row>
    <row r="1616" spans="52:53" x14ac:dyDescent="0.35">
      <c r="AZ1616" s="185"/>
      <c r="BA1616" s="185"/>
    </row>
    <row r="1617" spans="52:53" x14ac:dyDescent="0.35">
      <c r="AZ1617" s="185"/>
      <c r="BA1617" s="185"/>
    </row>
    <row r="1618" spans="52:53" x14ac:dyDescent="0.35">
      <c r="AZ1618" s="185"/>
      <c r="BA1618" s="185"/>
    </row>
    <row r="1619" spans="52:53" x14ac:dyDescent="0.35">
      <c r="AZ1619" s="185"/>
      <c r="BA1619" s="185"/>
    </row>
    <row r="1620" spans="52:53" x14ac:dyDescent="0.35">
      <c r="AZ1620" s="185"/>
      <c r="BA1620" s="185"/>
    </row>
    <row r="1621" spans="52:53" x14ac:dyDescent="0.35">
      <c r="AZ1621" s="185"/>
      <c r="BA1621" s="185"/>
    </row>
    <row r="1622" spans="52:53" x14ac:dyDescent="0.35">
      <c r="AZ1622" s="185"/>
      <c r="BA1622" s="185"/>
    </row>
    <row r="1623" spans="52:53" x14ac:dyDescent="0.35">
      <c r="AZ1623" s="185"/>
      <c r="BA1623" s="185"/>
    </row>
    <row r="1624" spans="52:53" x14ac:dyDescent="0.35">
      <c r="AZ1624" s="185"/>
      <c r="BA1624" s="185"/>
    </row>
    <row r="1625" spans="52:53" x14ac:dyDescent="0.35">
      <c r="AZ1625" s="185"/>
      <c r="BA1625" s="185"/>
    </row>
    <row r="1626" spans="52:53" x14ac:dyDescent="0.35">
      <c r="AZ1626" s="185"/>
      <c r="BA1626" s="185"/>
    </row>
    <row r="1627" spans="52:53" x14ac:dyDescent="0.35">
      <c r="AZ1627" s="185"/>
      <c r="BA1627" s="185"/>
    </row>
    <row r="1628" spans="52:53" x14ac:dyDescent="0.35">
      <c r="AZ1628" s="185"/>
      <c r="BA1628" s="185"/>
    </row>
    <row r="1629" spans="52:53" x14ac:dyDescent="0.35">
      <c r="AZ1629" s="185"/>
      <c r="BA1629" s="185"/>
    </row>
    <row r="1630" spans="52:53" x14ac:dyDescent="0.35">
      <c r="AZ1630" s="185"/>
      <c r="BA1630" s="185"/>
    </row>
    <row r="1631" spans="52:53" x14ac:dyDescent="0.35">
      <c r="AZ1631" s="185"/>
      <c r="BA1631" s="185"/>
    </row>
    <row r="1632" spans="52:53" x14ac:dyDescent="0.35">
      <c r="AZ1632" s="185"/>
      <c r="BA1632" s="185"/>
    </row>
    <row r="1633" spans="52:53" x14ac:dyDescent="0.35">
      <c r="AZ1633" s="185"/>
      <c r="BA1633" s="185"/>
    </row>
    <row r="1634" spans="52:53" x14ac:dyDescent="0.35">
      <c r="AZ1634" s="185"/>
      <c r="BA1634" s="185"/>
    </row>
    <row r="1635" spans="52:53" x14ac:dyDescent="0.35">
      <c r="AZ1635" s="185"/>
      <c r="BA1635" s="185"/>
    </row>
    <row r="1636" spans="52:53" x14ac:dyDescent="0.35">
      <c r="AZ1636" s="185"/>
      <c r="BA1636" s="185"/>
    </row>
    <row r="1637" spans="52:53" x14ac:dyDescent="0.35">
      <c r="AZ1637" s="185"/>
      <c r="BA1637" s="185"/>
    </row>
    <row r="1638" spans="52:53" x14ac:dyDescent="0.35">
      <c r="AZ1638" s="185"/>
      <c r="BA1638" s="185"/>
    </row>
    <row r="1639" spans="52:53" x14ac:dyDescent="0.35">
      <c r="AZ1639" s="185"/>
      <c r="BA1639" s="185"/>
    </row>
    <row r="1640" spans="52:53" x14ac:dyDescent="0.35">
      <c r="AZ1640" s="185"/>
      <c r="BA1640" s="185"/>
    </row>
    <row r="1641" spans="52:53" x14ac:dyDescent="0.35">
      <c r="AZ1641" s="185"/>
      <c r="BA1641" s="185"/>
    </row>
    <row r="1642" spans="52:53" x14ac:dyDescent="0.35">
      <c r="AZ1642" s="185"/>
      <c r="BA1642" s="185"/>
    </row>
    <row r="1643" spans="52:53" x14ac:dyDescent="0.35">
      <c r="AZ1643" s="185"/>
      <c r="BA1643" s="185"/>
    </row>
    <row r="1644" spans="52:53" x14ac:dyDescent="0.35">
      <c r="AZ1644" s="185"/>
      <c r="BA1644" s="185"/>
    </row>
    <row r="1645" spans="52:53" x14ac:dyDescent="0.35">
      <c r="AZ1645" s="185"/>
      <c r="BA1645" s="185"/>
    </row>
    <row r="1646" spans="52:53" x14ac:dyDescent="0.35">
      <c r="AZ1646" s="185"/>
      <c r="BA1646" s="185"/>
    </row>
    <row r="1647" spans="52:53" x14ac:dyDescent="0.35">
      <c r="AZ1647" s="185"/>
      <c r="BA1647" s="185"/>
    </row>
    <row r="1648" spans="52:53" x14ac:dyDescent="0.35">
      <c r="AZ1648" s="185"/>
      <c r="BA1648" s="185"/>
    </row>
    <row r="1649" spans="52:53" x14ac:dyDescent="0.35">
      <c r="AZ1649" s="185"/>
      <c r="BA1649" s="185"/>
    </row>
    <row r="1650" spans="52:53" x14ac:dyDescent="0.35">
      <c r="AZ1650" s="185"/>
      <c r="BA1650" s="185"/>
    </row>
    <row r="1651" spans="52:53" x14ac:dyDescent="0.35">
      <c r="AZ1651" s="185"/>
      <c r="BA1651" s="185"/>
    </row>
    <row r="1652" spans="52:53" x14ac:dyDescent="0.35">
      <c r="AZ1652" s="185"/>
      <c r="BA1652" s="185"/>
    </row>
    <row r="1653" spans="52:53" x14ac:dyDescent="0.35">
      <c r="AZ1653" s="185"/>
      <c r="BA1653" s="185"/>
    </row>
    <row r="1654" spans="52:53" x14ac:dyDescent="0.35">
      <c r="AZ1654" s="185"/>
      <c r="BA1654" s="185"/>
    </row>
    <row r="1655" spans="52:53" x14ac:dyDescent="0.35">
      <c r="AZ1655" s="185"/>
      <c r="BA1655" s="185"/>
    </row>
    <row r="1656" spans="52:53" x14ac:dyDescent="0.35">
      <c r="AZ1656" s="185"/>
      <c r="BA1656" s="185"/>
    </row>
    <row r="1657" spans="52:53" x14ac:dyDescent="0.35">
      <c r="AZ1657" s="185"/>
      <c r="BA1657" s="185"/>
    </row>
    <row r="1658" spans="52:53" x14ac:dyDescent="0.35">
      <c r="AZ1658" s="185"/>
      <c r="BA1658" s="185"/>
    </row>
    <row r="1659" spans="52:53" x14ac:dyDescent="0.35">
      <c r="AZ1659" s="185"/>
      <c r="BA1659" s="185"/>
    </row>
    <row r="1660" spans="52:53" x14ac:dyDescent="0.35">
      <c r="AZ1660" s="185"/>
      <c r="BA1660" s="185"/>
    </row>
    <row r="1661" spans="52:53" x14ac:dyDescent="0.35">
      <c r="AZ1661" s="185"/>
      <c r="BA1661" s="185"/>
    </row>
    <row r="1662" spans="52:53" x14ac:dyDescent="0.35">
      <c r="AZ1662" s="185"/>
      <c r="BA1662" s="185"/>
    </row>
    <row r="1663" spans="52:53" x14ac:dyDescent="0.35">
      <c r="AZ1663" s="185"/>
      <c r="BA1663" s="185"/>
    </row>
    <row r="1664" spans="52:53" x14ac:dyDescent="0.35">
      <c r="AZ1664" s="185"/>
      <c r="BA1664" s="185"/>
    </row>
    <row r="1665" spans="52:53" x14ac:dyDescent="0.35">
      <c r="AZ1665" s="185"/>
      <c r="BA1665" s="185"/>
    </row>
    <row r="1666" spans="52:53" x14ac:dyDescent="0.35">
      <c r="AZ1666" s="185"/>
      <c r="BA1666" s="185"/>
    </row>
    <row r="1667" spans="52:53" x14ac:dyDescent="0.35">
      <c r="AZ1667" s="185"/>
      <c r="BA1667" s="185"/>
    </row>
    <row r="1668" spans="52:53" x14ac:dyDescent="0.35">
      <c r="AZ1668" s="185"/>
      <c r="BA1668" s="185"/>
    </row>
    <row r="1669" spans="52:53" x14ac:dyDescent="0.35">
      <c r="AZ1669" s="185"/>
      <c r="BA1669" s="185"/>
    </row>
    <row r="1670" spans="52:53" x14ac:dyDescent="0.35">
      <c r="AZ1670" s="185"/>
      <c r="BA1670" s="185"/>
    </row>
    <row r="1671" spans="52:53" x14ac:dyDescent="0.35">
      <c r="AZ1671" s="185"/>
      <c r="BA1671" s="185"/>
    </row>
    <row r="1672" spans="52:53" x14ac:dyDescent="0.35">
      <c r="AZ1672" s="185"/>
      <c r="BA1672" s="185"/>
    </row>
    <row r="1673" spans="52:53" x14ac:dyDescent="0.35">
      <c r="AZ1673" s="185"/>
      <c r="BA1673" s="185"/>
    </row>
    <row r="1674" spans="52:53" x14ac:dyDescent="0.35">
      <c r="AZ1674" s="185"/>
      <c r="BA1674" s="185"/>
    </row>
    <row r="1675" spans="52:53" x14ac:dyDescent="0.35">
      <c r="AZ1675" s="185"/>
      <c r="BA1675" s="185"/>
    </row>
    <row r="1676" spans="52:53" x14ac:dyDescent="0.35">
      <c r="AZ1676" s="185"/>
      <c r="BA1676" s="185"/>
    </row>
    <row r="1677" spans="52:53" x14ac:dyDescent="0.35">
      <c r="AZ1677" s="185"/>
      <c r="BA1677" s="185"/>
    </row>
    <row r="1678" spans="52:53" x14ac:dyDescent="0.35">
      <c r="AZ1678" s="185"/>
      <c r="BA1678" s="185"/>
    </row>
    <row r="1679" spans="52:53" x14ac:dyDescent="0.35">
      <c r="AZ1679" s="185"/>
      <c r="BA1679" s="185"/>
    </row>
    <row r="1680" spans="52:53" x14ac:dyDescent="0.35">
      <c r="AZ1680" s="185"/>
      <c r="BA1680" s="185"/>
    </row>
    <row r="1681" spans="52:53" x14ac:dyDescent="0.35">
      <c r="AZ1681" s="185"/>
      <c r="BA1681" s="185"/>
    </row>
    <row r="1682" spans="52:53" x14ac:dyDescent="0.35">
      <c r="AZ1682" s="185"/>
      <c r="BA1682" s="185"/>
    </row>
    <row r="1683" spans="52:53" x14ac:dyDescent="0.35">
      <c r="AZ1683" s="185"/>
      <c r="BA1683" s="185"/>
    </row>
    <row r="1684" spans="52:53" x14ac:dyDescent="0.35">
      <c r="AZ1684" s="185"/>
      <c r="BA1684" s="185"/>
    </row>
    <row r="1685" spans="52:53" x14ac:dyDescent="0.35">
      <c r="AZ1685" s="185"/>
      <c r="BA1685" s="185"/>
    </row>
    <row r="1686" spans="52:53" x14ac:dyDescent="0.35">
      <c r="AZ1686" s="185"/>
      <c r="BA1686" s="185"/>
    </row>
    <row r="1687" spans="52:53" x14ac:dyDescent="0.35">
      <c r="AZ1687" s="185"/>
      <c r="BA1687" s="185"/>
    </row>
    <row r="1688" spans="52:53" x14ac:dyDescent="0.35">
      <c r="AZ1688" s="185"/>
      <c r="BA1688" s="185"/>
    </row>
    <row r="1689" spans="52:53" x14ac:dyDescent="0.35">
      <c r="AZ1689" s="185"/>
      <c r="BA1689" s="185"/>
    </row>
    <row r="1690" spans="52:53" x14ac:dyDescent="0.35">
      <c r="AZ1690" s="185"/>
      <c r="BA1690" s="185"/>
    </row>
    <row r="1691" spans="52:53" x14ac:dyDescent="0.35">
      <c r="AZ1691" s="185"/>
      <c r="BA1691" s="185"/>
    </row>
    <row r="1692" spans="52:53" x14ac:dyDescent="0.35">
      <c r="AZ1692" s="185"/>
      <c r="BA1692" s="185"/>
    </row>
    <row r="1693" spans="52:53" x14ac:dyDescent="0.35">
      <c r="AZ1693" s="185"/>
      <c r="BA1693" s="185"/>
    </row>
    <row r="1694" spans="52:53" x14ac:dyDescent="0.35">
      <c r="AZ1694" s="185"/>
      <c r="BA1694" s="185"/>
    </row>
    <row r="1695" spans="52:53" x14ac:dyDescent="0.35">
      <c r="AZ1695" s="185"/>
      <c r="BA1695" s="185"/>
    </row>
    <row r="1696" spans="52:53" x14ac:dyDescent="0.35">
      <c r="AZ1696" s="185"/>
      <c r="BA1696" s="185"/>
    </row>
    <row r="1697" spans="52:53" x14ac:dyDescent="0.35">
      <c r="AZ1697" s="185"/>
      <c r="BA1697" s="185"/>
    </row>
    <row r="1698" spans="52:53" x14ac:dyDescent="0.35">
      <c r="AZ1698" s="185"/>
      <c r="BA1698" s="185"/>
    </row>
    <row r="1699" spans="52:53" x14ac:dyDescent="0.35">
      <c r="AZ1699" s="185"/>
      <c r="BA1699" s="185"/>
    </row>
    <row r="1700" spans="52:53" x14ac:dyDescent="0.35">
      <c r="AZ1700" s="185"/>
      <c r="BA1700" s="185"/>
    </row>
    <row r="1701" spans="52:53" x14ac:dyDescent="0.35">
      <c r="AZ1701" s="185"/>
      <c r="BA1701" s="185"/>
    </row>
    <row r="1702" spans="52:53" x14ac:dyDescent="0.35">
      <c r="AZ1702" s="185"/>
      <c r="BA1702" s="185"/>
    </row>
    <row r="1703" spans="52:53" x14ac:dyDescent="0.35">
      <c r="AZ1703" s="185"/>
      <c r="BA1703" s="185"/>
    </row>
    <row r="1704" spans="52:53" x14ac:dyDescent="0.35">
      <c r="AZ1704" s="185"/>
      <c r="BA1704" s="185"/>
    </row>
    <row r="1705" spans="52:53" x14ac:dyDescent="0.35">
      <c r="AZ1705" s="185"/>
      <c r="BA1705" s="185"/>
    </row>
    <row r="1706" spans="52:53" x14ac:dyDescent="0.35">
      <c r="AZ1706" s="185"/>
      <c r="BA1706" s="185"/>
    </row>
    <row r="1707" spans="52:53" x14ac:dyDescent="0.35">
      <c r="AZ1707" s="185"/>
      <c r="BA1707" s="185"/>
    </row>
    <row r="1708" spans="52:53" x14ac:dyDescent="0.35">
      <c r="AZ1708" s="185"/>
      <c r="BA1708" s="185"/>
    </row>
    <row r="1709" spans="52:53" x14ac:dyDescent="0.35">
      <c r="AZ1709" s="185"/>
      <c r="BA1709" s="185"/>
    </row>
    <row r="1710" spans="52:53" x14ac:dyDescent="0.35">
      <c r="AZ1710" s="185"/>
      <c r="BA1710" s="185"/>
    </row>
    <row r="1711" spans="52:53" x14ac:dyDescent="0.35">
      <c r="AZ1711" s="185"/>
      <c r="BA1711" s="185"/>
    </row>
    <row r="1712" spans="52:53" x14ac:dyDescent="0.35">
      <c r="AZ1712" s="185"/>
      <c r="BA1712" s="185"/>
    </row>
    <row r="1713" spans="52:53" x14ac:dyDescent="0.35">
      <c r="AZ1713" s="185"/>
      <c r="BA1713" s="185"/>
    </row>
    <row r="1714" spans="52:53" x14ac:dyDescent="0.35">
      <c r="AZ1714" s="185"/>
      <c r="BA1714" s="185"/>
    </row>
    <row r="1715" spans="52:53" x14ac:dyDescent="0.35">
      <c r="AZ1715" s="185"/>
      <c r="BA1715" s="185"/>
    </row>
    <row r="1716" spans="52:53" x14ac:dyDescent="0.35">
      <c r="AZ1716" s="185"/>
      <c r="BA1716" s="185"/>
    </row>
    <row r="1717" spans="52:53" x14ac:dyDescent="0.35">
      <c r="AZ1717" s="185"/>
      <c r="BA1717" s="185"/>
    </row>
    <row r="1718" spans="52:53" x14ac:dyDescent="0.35">
      <c r="AZ1718" s="185"/>
      <c r="BA1718" s="185"/>
    </row>
    <row r="1719" spans="52:53" x14ac:dyDescent="0.35">
      <c r="AZ1719" s="185"/>
      <c r="BA1719" s="185"/>
    </row>
    <row r="1720" spans="52:53" x14ac:dyDescent="0.35">
      <c r="AZ1720" s="185"/>
      <c r="BA1720" s="185"/>
    </row>
    <row r="1721" spans="52:53" x14ac:dyDescent="0.35">
      <c r="AZ1721" s="185"/>
      <c r="BA1721" s="185"/>
    </row>
    <row r="1722" spans="52:53" x14ac:dyDescent="0.35">
      <c r="AZ1722" s="185"/>
      <c r="BA1722" s="185"/>
    </row>
    <row r="1723" spans="52:53" x14ac:dyDescent="0.35">
      <c r="AZ1723" s="185"/>
      <c r="BA1723" s="185"/>
    </row>
    <row r="1724" spans="52:53" x14ac:dyDescent="0.35">
      <c r="AZ1724" s="185"/>
      <c r="BA1724" s="185"/>
    </row>
    <row r="1725" spans="52:53" x14ac:dyDescent="0.35">
      <c r="AZ1725" s="185"/>
      <c r="BA1725" s="185"/>
    </row>
    <row r="1726" spans="52:53" x14ac:dyDescent="0.35">
      <c r="AZ1726" s="185"/>
      <c r="BA1726" s="185"/>
    </row>
    <row r="1727" spans="52:53" x14ac:dyDescent="0.35">
      <c r="AZ1727" s="185"/>
      <c r="BA1727" s="185"/>
    </row>
    <row r="1728" spans="52:53" x14ac:dyDescent="0.35">
      <c r="AZ1728" s="185"/>
      <c r="BA1728" s="185"/>
    </row>
    <row r="1729" spans="52:53" x14ac:dyDescent="0.35">
      <c r="AZ1729" s="185"/>
      <c r="BA1729" s="185"/>
    </row>
    <row r="1730" spans="52:53" x14ac:dyDescent="0.35">
      <c r="AZ1730" s="185"/>
      <c r="BA1730" s="185"/>
    </row>
    <row r="1731" spans="52:53" x14ac:dyDescent="0.35">
      <c r="AZ1731" s="185"/>
      <c r="BA1731" s="185"/>
    </row>
    <row r="1732" spans="52:53" x14ac:dyDescent="0.35">
      <c r="AZ1732" s="185"/>
      <c r="BA1732" s="185"/>
    </row>
    <row r="1733" spans="52:53" x14ac:dyDescent="0.35">
      <c r="AZ1733" s="185"/>
      <c r="BA1733" s="185"/>
    </row>
    <row r="1734" spans="52:53" x14ac:dyDescent="0.35">
      <c r="AZ1734" s="185"/>
      <c r="BA1734" s="185"/>
    </row>
    <row r="1735" spans="52:53" x14ac:dyDescent="0.35">
      <c r="AZ1735" s="185"/>
      <c r="BA1735" s="185"/>
    </row>
    <row r="1736" spans="52:53" x14ac:dyDescent="0.35">
      <c r="AZ1736" s="185"/>
      <c r="BA1736" s="185"/>
    </row>
    <row r="1737" spans="52:53" x14ac:dyDescent="0.35">
      <c r="AZ1737" s="185"/>
      <c r="BA1737" s="185"/>
    </row>
    <row r="1738" spans="52:53" x14ac:dyDescent="0.35">
      <c r="AZ1738" s="185"/>
      <c r="BA1738" s="185"/>
    </row>
    <row r="1739" spans="52:53" x14ac:dyDescent="0.35">
      <c r="AZ1739" s="185"/>
      <c r="BA1739" s="185"/>
    </row>
    <row r="1740" spans="52:53" x14ac:dyDescent="0.35">
      <c r="AZ1740" s="185"/>
      <c r="BA1740" s="185"/>
    </row>
    <row r="1741" spans="52:53" x14ac:dyDescent="0.35">
      <c r="AZ1741" s="185"/>
      <c r="BA1741" s="185"/>
    </row>
    <row r="1742" spans="52:53" x14ac:dyDescent="0.35">
      <c r="AZ1742" s="185"/>
      <c r="BA1742" s="185"/>
    </row>
    <row r="1743" spans="52:53" x14ac:dyDescent="0.35">
      <c r="AZ1743" s="185"/>
      <c r="BA1743" s="185"/>
    </row>
    <row r="1744" spans="52:53" x14ac:dyDescent="0.35">
      <c r="AZ1744" s="185"/>
      <c r="BA1744" s="185"/>
    </row>
    <row r="1745" spans="52:53" x14ac:dyDescent="0.35">
      <c r="AZ1745" s="185"/>
      <c r="BA1745" s="185"/>
    </row>
    <row r="1746" spans="52:53" x14ac:dyDescent="0.35">
      <c r="AZ1746" s="185"/>
      <c r="BA1746" s="185"/>
    </row>
    <row r="1747" spans="52:53" x14ac:dyDescent="0.35">
      <c r="AZ1747" s="185"/>
      <c r="BA1747" s="185"/>
    </row>
    <row r="1748" spans="52:53" x14ac:dyDescent="0.35">
      <c r="AZ1748" s="185"/>
      <c r="BA1748" s="185"/>
    </row>
    <row r="1749" spans="52:53" x14ac:dyDescent="0.35">
      <c r="AZ1749" s="185"/>
      <c r="BA1749" s="185"/>
    </row>
    <row r="1750" spans="52:53" x14ac:dyDescent="0.35">
      <c r="AZ1750" s="185"/>
      <c r="BA1750" s="185"/>
    </row>
    <row r="1751" spans="52:53" x14ac:dyDescent="0.35">
      <c r="AZ1751" s="185"/>
      <c r="BA1751" s="185"/>
    </row>
    <row r="1752" spans="52:53" x14ac:dyDescent="0.35">
      <c r="AZ1752" s="185"/>
      <c r="BA1752" s="185"/>
    </row>
    <row r="1753" spans="52:53" x14ac:dyDescent="0.35">
      <c r="AZ1753" s="185"/>
      <c r="BA1753" s="185"/>
    </row>
    <row r="1754" spans="52:53" x14ac:dyDescent="0.35">
      <c r="AZ1754" s="185"/>
      <c r="BA1754" s="185"/>
    </row>
    <row r="1755" spans="52:53" x14ac:dyDescent="0.35">
      <c r="AZ1755" s="185"/>
      <c r="BA1755" s="185"/>
    </row>
    <row r="1756" spans="52:53" x14ac:dyDescent="0.35">
      <c r="AZ1756" s="185"/>
      <c r="BA1756" s="185"/>
    </row>
    <row r="1757" spans="52:53" x14ac:dyDescent="0.35">
      <c r="AZ1757" s="185"/>
      <c r="BA1757" s="185"/>
    </row>
    <row r="1758" spans="52:53" x14ac:dyDescent="0.35">
      <c r="AZ1758" s="185"/>
      <c r="BA1758" s="185"/>
    </row>
    <row r="1759" spans="52:53" x14ac:dyDescent="0.35">
      <c r="AZ1759" s="185"/>
      <c r="BA1759" s="185"/>
    </row>
    <row r="1760" spans="52:53" x14ac:dyDescent="0.35">
      <c r="AZ1760" s="185"/>
      <c r="BA1760" s="185"/>
    </row>
    <row r="1761" spans="52:53" x14ac:dyDescent="0.35">
      <c r="AZ1761" s="185"/>
      <c r="BA1761" s="185"/>
    </row>
    <row r="1762" spans="52:53" x14ac:dyDescent="0.35">
      <c r="AZ1762" s="185"/>
      <c r="BA1762" s="185"/>
    </row>
    <row r="1763" spans="52:53" x14ac:dyDescent="0.35">
      <c r="AZ1763" s="185"/>
      <c r="BA1763" s="185"/>
    </row>
    <row r="1764" spans="52:53" x14ac:dyDescent="0.35">
      <c r="AZ1764" s="185"/>
      <c r="BA1764" s="185"/>
    </row>
    <row r="1765" spans="52:53" x14ac:dyDescent="0.35">
      <c r="AZ1765" s="185"/>
      <c r="BA1765" s="185"/>
    </row>
    <row r="1766" spans="52:53" x14ac:dyDescent="0.35">
      <c r="AZ1766" s="185"/>
      <c r="BA1766" s="185"/>
    </row>
    <row r="1767" spans="52:53" x14ac:dyDescent="0.35">
      <c r="AZ1767" s="185"/>
      <c r="BA1767" s="185"/>
    </row>
    <row r="1768" spans="52:53" x14ac:dyDescent="0.35">
      <c r="AZ1768" s="185"/>
      <c r="BA1768" s="185"/>
    </row>
    <row r="1769" spans="52:53" x14ac:dyDescent="0.35">
      <c r="AZ1769" s="185"/>
      <c r="BA1769" s="185"/>
    </row>
    <row r="1770" spans="52:53" x14ac:dyDescent="0.35">
      <c r="AZ1770" s="185"/>
      <c r="BA1770" s="185"/>
    </row>
    <row r="1771" spans="52:53" x14ac:dyDescent="0.35">
      <c r="AZ1771" s="185"/>
      <c r="BA1771" s="185"/>
    </row>
    <row r="1772" spans="52:53" x14ac:dyDescent="0.35">
      <c r="AZ1772" s="185"/>
      <c r="BA1772" s="185"/>
    </row>
    <row r="1773" spans="52:53" x14ac:dyDescent="0.35">
      <c r="AZ1773" s="185"/>
      <c r="BA1773" s="185"/>
    </row>
    <row r="1774" spans="52:53" x14ac:dyDescent="0.35">
      <c r="AZ1774" s="185"/>
      <c r="BA1774" s="185"/>
    </row>
    <row r="1775" spans="52:53" x14ac:dyDescent="0.35">
      <c r="AZ1775" s="185"/>
      <c r="BA1775" s="185"/>
    </row>
    <row r="1776" spans="52:53" x14ac:dyDescent="0.35">
      <c r="AZ1776" s="185"/>
      <c r="BA1776" s="185"/>
    </row>
    <row r="1777" spans="52:53" x14ac:dyDescent="0.35">
      <c r="AZ1777" s="185"/>
      <c r="BA1777" s="185"/>
    </row>
    <row r="1778" spans="52:53" x14ac:dyDescent="0.35">
      <c r="AZ1778" s="185"/>
      <c r="BA1778" s="185"/>
    </row>
    <row r="1779" spans="52:53" x14ac:dyDescent="0.35">
      <c r="AZ1779" s="185"/>
      <c r="BA1779" s="185"/>
    </row>
    <row r="1780" spans="52:53" x14ac:dyDescent="0.35">
      <c r="AZ1780" s="185"/>
      <c r="BA1780" s="185"/>
    </row>
    <row r="1781" spans="52:53" x14ac:dyDescent="0.35">
      <c r="AZ1781" s="185"/>
      <c r="BA1781" s="185"/>
    </row>
    <row r="1782" spans="52:53" x14ac:dyDescent="0.35">
      <c r="AZ1782" s="185"/>
      <c r="BA1782" s="185"/>
    </row>
    <row r="1783" spans="52:53" x14ac:dyDescent="0.35">
      <c r="AZ1783" s="185"/>
      <c r="BA1783" s="185"/>
    </row>
    <row r="1784" spans="52:53" x14ac:dyDescent="0.35">
      <c r="AZ1784" s="185"/>
      <c r="BA1784" s="185"/>
    </row>
    <row r="1785" spans="52:53" x14ac:dyDescent="0.35">
      <c r="AZ1785" s="185"/>
      <c r="BA1785" s="185"/>
    </row>
    <row r="1786" spans="52:53" x14ac:dyDescent="0.35">
      <c r="AZ1786" s="185"/>
      <c r="BA1786" s="185"/>
    </row>
    <row r="1787" spans="52:53" x14ac:dyDescent="0.35">
      <c r="AZ1787" s="185"/>
      <c r="BA1787" s="185"/>
    </row>
    <row r="1788" spans="52:53" x14ac:dyDescent="0.35">
      <c r="AZ1788" s="185"/>
      <c r="BA1788" s="185"/>
    </row>
    <row r="1789" spans="52:53" x14ac:dyDescent="0.35">
      <c r="AZ1789" s="185"/>
      <c r="BA1789" s="185"/>
    </row>
    <row r="1790" spans="52:53" x14ac:dyDescent="0.35">
      <c r="AZ1790" s="185"/>
      <c r="BA1790" s="185"/>
    </row>
    <row r="1791" spans="52:53" x14ac:dyDescent="0.35">
      <c r="AZ1791" s="185"/>
      <c r="BA1791" s="185"/>
    </row>
    <row r="1792" spans="52:53" x14ac:dyDescent="0.35">
      <c r="AZ1792" s="185"/>
      <c r="BA1792" s="185"/>
    </row>
    <row r="1793" spans="52:53" x14ac:dyDescent="0.35">
      <c r="AZ1793" s="185"/>
      <c r="BA1793" s="185"/>
    </row>
    <row r="1794" spans="52:53" x14ac:dyDescent="0.35">
      <c r="AZ1794" s="185"/>
      <c r="BA1794" s="185"/>
    </row>
    <row r="1795" spans="52:53" x14ac:dyDescent="0.35">
      <c r="AZ1795" s="185"/>
      <c r="BA1795" s="185"/>
    </row>
    <row r="1796" spans="52:53" x14ac:dyDescent="0.35">
      <c r="AZ1796" s="185"/>
      <c r="BA1796" s="185"/>
    </row>
    <row r="1797" spans="52:53" x14ac:dyDescent="0.35">
      <c r="AZ1797" s="185"/>
      <c r="BA1797" s="185"/>
    </row>
    <row r="1798" spans="52:53" x14ac:dyDescent="0.35">
      <c r="AZ1798" s="185"/>
      <c r="BA1798" s="185"/>
    </row>
    <row r="1799" spans="52:53" x14ac:dyDescent="0.35">
      <c r="AZ1799" s="185"/>
      <c r="BA1799" s="185"/>
    </row>
    <row r="1800" spans="52:53" x14ac:dyDescent="0.35">
      <c r="AZ1800" s="185"/>
      <c r="BA1800" s="185"/>
    </row>
    <row r="1801" spans="52:53" x14ac:dyDescent="0.35">
      <c r="AZ1801" s="185"/>
      <c r="BA1801" s="185"/>
    </row>
    <row r="1802" spans="52:53" x14ac:dyDescent="0.35">
      <c r="AZ1802" s="185"/>
      <c r="BA1802" s="185"/>
    </row>
    <row r="1803" spans="52:53" x14ac:dyDescent="0.35">
      <c r="AZ1803" s="185"/>
      <c r="BA1803" s="185"/>
    </row>
    <row r="1804" spans="52:53" x14ac:dyDescent="0.35">
      <c r="AZ1804" s="185"/>
      <c r="BA1804" s="185"/>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Roscoe, Sachiko M</cp:lastModifiedBy>
  <cp:lastPrinted>2016-05-31T18:15:39Z</cp:lastPrinted>
  <dcterms:created xsi:type="dcterms:W3CDTF">2013-04-08T20:12:31Z</dcterms:created>
  <dcterms:modified xsi:type="dcterms:W3CDTF">2021-11-18T17:46:34Z</dcterms:modified>
</cp:coreProperties>
</file>