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L:\_ANITES-DO NOT DELETE\_FOIA-UIPA Requests\2021-06 Report for period ending 2021 June\"/>
    </mc:Choice>
  </mc:AlternateContent>
  <bookViews>
    <workbookView xWindow="0" yWindow="0" windowWidth="28800" windowHeight="11445" tabRatio="611"/>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52511"/>
</workbook>
</file>

<file path=xl/calcChain.xml><?xml version="1.0" encoding="utf-8"?>
<calcChain xmlns="http://schemas.openxmlformats.org/spreadsheetml/2006/main">
  <c r="B10" i="3" l="1"/>
  <c r="A10" i="3"/>
  <c r="AL5" i="4" l="1"/>
  <c r="AM5" i="4"/>
  <c r="AN5" i="4"/>
  <c r="AO5" i="4"/>
  <c r="AT5" i="4"/>
  <c r="AX5" i="4"/>
  <c r="BA5" i="4" s="1"/>
  <c r="AY5" i="4"/>
  <c r="AZ5" i="4"/>
  <c r="AL6" i="4"/>
  <c r="AM6" i="4"/>
  <c r="AN6" i="4"/>
  <c r="AO6" i="4"/>
  <c r="AT6" i="4"/>
  <c r="AW6" i="4" s="1"/>
  <c r="AU6" i="4"/>
  <c r="AV6" i="4"/>
  <c r="AX6" i="4"/>
  <c r="AL7" i="4"/>
  <c r="AM7" i="4"/>
  <c r="AN7" i="4"/>
  <c r="AO7" i="4"/>
  <c r="AT7" i="4"/>
  <c r="AW7" i="4" s="1"/>
  <c r="AV7" i="4"/>
  <c r="AX7" i="4"/>
  <c r="BA7" i="4" s="1"/>
  <c r="AZ7" i="4"/>
  <c r="AL8" i="4"/>
  <c r="AT8" i="4"/>
  <c r="AU8" i="4"/>
  <c r="AX8" i="4"/>
  <c r="BA8" i="4" s="1"/>
  <c r="AZ8" i="4"/>
  <c r="AL12" i="4"/>
  <c r="AM12" i="4"/>
  <c r="AN12" i="4"/>
  <c r="AO12" i="4"/>
  <c r="AP12" i="4"/>
  <c r="AR12" i="4" s="1"/>
  <c r="AQ12" i="4"/>
  <c r="AT12" i="4"/>
  <c r="AU12" i="4"/>
  <c r="AV12" i="4"/>
  <c r="AX12" i="4"/>
  <c r="AZ12" i="4" s="1"/>
  <c r="AL13" i="4"/>
  <c r="AM13" i="4"/>
  <c r="AN13" i="4"/>
  <c r="AO13" i="4"/>
  <c r="AT13" i="4"/>
  <c r="AW13" i="4" s="1"/>
  <c r="AU13" i="4"/>
  <c r="AX13" i="4"/>
  <c r="BA13" i="4" s="1"/>
  <c r="AY13" i="4"/>
  <c r="AZ13" i="4"/>
  <c r="AL14" i="4"/>
  <c r="AM14" i="4"/>
  <c r="AN14" i="4"/>
  <c r="AO14" i="4"/>
  <c r="AT14" i="4"/>
  <c r="AW14" i="4" s="1"/>
  <c r="AV14" i="4"/>
  <c r="AX14" i="4"/>
  <c r="BA14" i="4" s="1"/>
  <c r="AY14" i="4"/>
  <c r="AL15" i="4"/>
  <c r="AT15" i="4"/>
  <c r="AX15" i="4"/>
  <c r="BA15" i="4" s="1"/>
  <c r="AY15" i="4"/>
  <c r="AZ15" i="4"/>
  <c r="AL16" i="4"/>
  <c r="AM16" i="4"/>
  <c r="AN16" i="4"/>
  <c r="AO16" i="4"/>
  <c r="AT16" i="4"/>
  <c r="AX16" i="4"/>
  <c r="AL17" i="4"/>
  <c r="AM17" i="4"/>
  <c r="AN17" i="4"/>
  <c r="AO17" i="4"/>
  <c r="AT17" i="4"/>
  <c r="AW17" i="4" s="1"/>
  <c r="AV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Z20" i="4"/>
  <c r="AL21" i="4"/>
  <c r="AM21" i="4"/>
  <c r="AN21" i="4"/>
  <c r="AO21" i="4"/>
  <c r="AT21" i="4"/>
  <c r="AW21" i="4" s="1"/>
  <c r="AU21" i="4"/>
  <c r="AV21" i="4"/>
  <c r="AX21" i="4"/>
  <c r="AL22" i="4"/>
  <c r="AM22" i="4"/>
  <c r="AN22" i="4"/>
  <c r="AO22" i="4"/>
  <c r="AT22" i="4"/>
  <c r="AX22" i="4"/>
  <c r="BA22" i="4" s="1"/>
  <c r="AY22" i="4"/>
  <c r="AZ22" i="4"/>
  <c r="AL23" i="4"/>
  <c r="AM23" i="4"/>
  <c r="AN23" i="4"/>
  <c r="AO23" i="4"/>
  <c r="AT23" i="4"/>
  <c r="AW23" i="4" s="1"/>
  <c r="AU23" i="4"/>
  <c r="AX23" i="4"/>
  <c r="AY23" i="4"/>
  <c r="AL24" i="4"/>
  <c r="AM24" i="4"/>
  <c r="AN24" i="4"/>
  <c r="AO24" i="4"/>
  <c r="AT24" i="4"/>
  <c r="AX24" i="4"/>
  <c r="AL25" i="4"/>
  <c r="AM25" i="4"/>
  <c r="AN25" i="4"/>
  <c r="AO25" i="4"/>
  <c r="AT25" i="4"/>
  <c r="AW25" i="4" s="1"/>
  <c r="AX25" i="4"/>
  <c r="AL26" i="4"/>
  <c r="AM26" i="4"/>
  <c r="AN26" i="4"/>
  <c r="AO26" i="4"/>
  <c r="AT26" i="4"/>
  <c r="AW26" i="4" s="1"/>
  <c r="AU26" i="4"/>
  <c r="AV26" i="4"/>
  <c r="AX26" i="4"/>
  <c r="BA26" i="4" s="1"/>
  <c r="AY26" i="4"/>
  <c r="AZ26" i="4"/>
  <c r="AL27" i="4"/>
  <c r="AM27" i="4"/>
  <c r="AN27" i="4"/>
  <c r="AO27" i="4"/>
  <c r="AT27" i="4"/>
  <c r="AW27" i="4" s="1"/>
  <c r="AU27" i="4"/>
  <c r="AX27" i="4"/>
  <c r="AL28" i="4"/>
  <c r="AM28" i="4"/>
  <c r="AN28" i="4"/>
  <c r="AO28" i="4"/>
  <c r="AT28" i="4"/>
  <c r="AX28" i="4"/>
  <c r="BA28" i="4" s="1"/>
  <c r="AY28" i="4"/>
  <c r="AL29" i="4"/>
  <c r="AM29" i="4"/>
  <c r="AN29" i="4"/>
  <c r="AO29" i="4"/>
  <c r="AT29" i="4"/>
  <c r="AW29" i="4" s="1"/>
  <c r="AU29" i="4"/>
  <c r="AV29" i="4"/>
  <c r="AX29" i="4"/>
  <c r="AL30" i="4"/>
  <c r="AM30" i="4"/>
  <c r="AN30" i="4"/>
  <c r="AO30" i="4"/>
  <c r="AT30" i="4"/>
  <c r="AW30" i="4" s="1"/>
  <c r="AV30" i="4"/>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BA54" i="4" s="1"/>
  <c r="AY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U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s="1"/>
  <c r="AU99" i="4"/>
  <c r="AW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V107" i="4" s="1"/>
  <c r="AU107" i="4"/>
  <c r="AW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W118" i="4"/>
  <c r="AX118" i="4"/>
  <c r="AL119" i="4"/>
  <c r="AM119" i="4"/>
  <c r="AN119" i="4"/>
  <c r="AO119" i="4"/>
  <c r="AT119" i="4"/>
  <c r="AX119" i="4"/>
  <c r="AZ119" i="4" s="1"/>
  <c r="AY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c r="AX138" i="4"/>
  <c r="AY138" i="4" s="1"/>
  <c r="AL139" i="4"/>
  <c r="AM139" i="4"/>
  <c r="AN139" i="4"/>
  <c r="AO139" i="4"/>
  <c r="AT139" i="4"/>
  <c r="AU139" i="4" s="1"/>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c r="AX148" i="4"/>
  <c r="AY148" i="4"/>
  <c r="AL149" i="4"/>
  <c r="AM149" i="4"/>
  <c r="AN149" i="4"/>
  <c r="AO149" i="4"/>
  <c r="AT149" i="4"/>
  <c r="AU149" i="4"/>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V181" i="4" s="1"/>
  <c r="AU181" i="4"/>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U188" i="4"/>
  <c r="AW188" i="4"/>
  <c r="AX188" i="4"/>
  <c r="AZ188" i="4" s="1"/>
  <c r="AY188" i="4"/>
  <c r="BA188" i="4"/>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U192" i="4"/>
  <c r="AW192" i="4"/>
  <c r="AX192" i="4"/>
  <c r="BA192" i="4" s="1"/>
  <c r="AL193" i="4"/>
  <c r="AM193" i="4"/>
  <c r="AN193" i="4"/>
  <c r="AO193" i="4"/>
  <c r="AT193" i="4"/>
  <c r="AV193" i="4" s="1"/>
  <c r="AU193" i="4"/>
  <c r="AX193" i="4"/>
  <c r="AZ193" i="4" s="1"/>
  <c r="AY193" i="4"/>
  <c r="BA193" i="4"/>
  <c r="AL194" i="4"/>
  <c r="AM194" i="4"/>
  <c r="AN194" i="4"/>
  <c r="AO194" i="4"/>
  <c r="AT194" i="4"/>
  <c r="AX194" i="4"/>
  <c r="AZ194" i="4" s="1"/>
  <c r="AY194" i="4"/>
  <c r="AL195" i="4"/>
  <c r="AM195" i="4"/>
  <c r="AN195" i="4"/>
  <c r="AO195" i="4"/>
  <c r="AT195" i="4"/>
  <c r="AW195" i="4"/>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Y248" i="4" s="1"/>
  <c r="AZ248" i="4"/>
  <c r="AL249" i="4"/>
  <c r="AM249" i="4"/>
  <c r="AN249" i="4"/>
  <c r="AO249" i="4"/>
  <c r="AT249" i="4"/>
  <c r="AU249" i="4" s="1"/>
  <c r="AV249" i="4"/>
  <c r="AW249" i="4"/>
  <c r="AX249" i="4"/>
  <c r="AY249" i="4" s="1"/>
  <c r="AL250" i="4"/>
  <c r="AM250" i="4"/>
  <c r="AN250" i="4"/>
  <c r="AO250" i="4"/>
  <c r="AT250" i="4"/>
  <c r="AU250" i="4" s="1"/>
  <c r="AW250" i="4"/>
  <c r="AX250" i="4"/>
  <c r="AY250" i="4" s="1"/>
  <c r="AZ250" i="4"/>
  <c r="BA250" i="4"/>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BA259" i="4"/>
  <c r="AL260" i="4"/>
  <c r="AM260" i="4"/>
  <c r="AN260" i="4"/>
  <c r="AO260" i="4"/>
  <c r="AT260" i="4"/>
  <c r="AU260" i="4" s="1"/>
  <c r="AX260" i="4"/>
  <c r="AY260" i="4" s="1"/>
  <c r="AZ260" i="4"/>
  <c r="AL261" i="4"/>
  <c r="AM261" i="4"/>
  <c r="AN261" i="4"/>
  <c r="AO261" i="4"/>
  <c r="AT261" i="4"/>
  <c r="AU261" i="4" s="1"/>
  <c r="AV261" i="4"/>
  <c r="AW261" i="4"/>
  <c r="AX261" i="4"/>
  <c r="AY261" i="4" s="1"/>
  <c r="AL262" i="4"/>
  <c r="AM262" i="4"/>
  <c r="AN262" i="4"/>
  <c r="AO262" i="4"/>
  <c r="AT262" i="4"/>
  <c r="AU262" i="4" s="1"/>
  <c r="AW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W265" i="4"/>
  <c r="AX265" i="4"/>
  <c r="AL266" i="4"/>
  <c r="AM266" i="4"/>
  <c r="AN266" i="4"/>
  <c r="AO266" i="4"/>
  <c r="AT266" i="4"/>
  <c r="AU266" i="4" s="1"/>
  <c r="AW266" i="4"/>
  <c r="AX266" i="4"/>
  <c r="BA266" i="4"/>
  <c r="AL267" i="4"/>
  <c r="AM267" i="4"/>
  <c r="AN267" i="4"/>
  <c r="AO267" i="4"/>
  <c r="AT267" i="4"/>
  <c r="AX267" i="4"/>
  <c r="AY267" i="4" s="1"/>
  <c r="BA267" i="4"/>
  <c r="AL268" i="4"/>
  <c r="AM268" i="4"/>
  <c r="AN268" i="4"/>
  <c r="AO268" i="4"/>
  <c r="AT268" i="4"/>
  <c r="AX268" i="4"/>
  <c r="AY268" i="4" s="1"/>
  <c r="AZ268" i="4"/>
  <c r="AL269" i="4"/>
  <c r="AM269" i="4"/>
  <c r="AN269" i="4"/>
  <c r="AO269" i="4"/>
  <c r="AT269" i="4"/>
  <c r="AU269" i="4" s="1"/>
  <c r="AV269" i="4"/>
  <c r="AW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c r="AX284" i="4"/>
  <c r="AZ284" i="4" s="1"/>
  <c r="AL285" i="4"/>
  <c r="AM285" i="4"/>
  <c r="AN285" i="4"/>
  <c r="AO285" i="4"/>
  <c r="AT285" i="4"/>
  <c r="AV285" i="4" s="1"/>
  <c r="AX285" i="4"/>
  <c r="AZ285" i="4"/>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U320" i="4" s="1"/>
  <c r="AV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U335" i="4" s="1"/>
  <c r="AV335" i="4"/>
  <c r="AW335" i="4"/>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Y339" i="4" s="1"/>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V383" i="4" s="1"/>
  <c r="AU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W402" i="4"/>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BA414" i="4"/>
  <c r="AL415" i="4"/>
  <c r="AM415" i="4"/>
  <c r="AN415" i="4"/>
  <c r="AO415" i="4"/>
  <c r="AT415" i="4"/>
  <c r="AU415" i="4" s="1"/>
  <c r="AV415" i="4"/>
  <c r="AW415" i="4"/>
  <c r="AX415" i="4"/>
  <c r="AL416" i="4"/>
  <c r="AM416" i="4"/>
  <c r="AN416" i="4"/>
  <c r="AO416" i="4"/>
  <c r="AT416" i="4"/>
  <c r="AU416" i="4" s="1"/>
  <c r="AW416" i="4"/>
  <c r="AX416" i="4"/>
  <c r="AZ416" i="4" s="1"/>
  <c r="AY416" i="4"/>
  <c r="BA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W424" i="4"/>
  <c r="AX424" i="4"/>
  <c r="AL425" i="4"/>
  <c r="AM425" i="4"/>
  <c r="AN425" i="4"/>
  <c r="AO425" i="4"/>
  <c r="AT425" i="4"/>
  <c r="AV425" i="4"/>
  <c r="AX425" i="4"/>
  <c r="AZ425" i="4" s="1"/>
  <c r="BA425" i="4"/>
  <c r="AL426" i="4"/>
  <c r="AM426" i="4"/>
  <c r="AN426" i="4"/>
  <c r="AO426" i="4"/>
  <c r="AT426" i="4"/>
  <c r="AU426" i="4" s="1"/>
  <c r="AV426" i="4"/>
  <c r="AX426" i="4"/>
  <c r="AZ426" i="4" s="1"/>
  <c r="AY426" i="4"/>
  <c r="BA426" i="4"/>
  <c r="AL427" i="4"/>
  <c r="AM427" i="4"/>
  <c r="AN427" i="4"/>
  <c r="AO427" i="4"/>
  <c r="AT427" i="4"/>
  <c r="AX427" i="4"/>
  <c r="AY427" i="4"/>
  <c r="AL428" i="4"/>
  <c r="AM428" i="4"/>
  <c r="AN428" i="4"/>
  <c r="AO428" i="4"/>
  <c r="AT428" i="4"/>
  <c r="AW428" i="4"/>
  <c r="AX428" i="4"/>
  <c r="AL429" i="4"/>
  <c r="AM429" i="4"/>
  <c r="AN429" i="4"/>
  <c r="AO429" i="4"/>
  <c r="AT429" i="4"/>
  <c r="AU429" i="4" s="1"/>
  <c r="AV429" i="4"/>
  <c r="AW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U432" i="4" s="1"/>
  <c r="AW432" i="4"/>
  <c r="AX432" i="4"/>
  <c r="AY432" i="4"/>
  <c r="AL433" i="4"/>
  <c r="AM433" i="4"/>
  <c r="AN433" i="4"/>
  <c r="AO433" i="4"/>
  <c r="AT433" i="4"/>
  <c r="AU433" i="4" s="1"/>
  <c r="AV433" i="4"/>
  <c r="AX433" i="4"/>
  <c r="AZ433" i="4" s="1"/>
  <c r="BA433" i="4"/>
  <c r="AL434" i="4"/>
  <c r="AM434" i="4"/>
  <c r="AN434" i="4"/>
  <c r="AO434" i="4"/>
  <c r="AT434" i="4"/>
  <c r="AU434" i="4" s="1"/>
  <c r="AV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c r="AL438" i="4"/>
  <c r="AM438" i="4"/>
  <c r="AN438" i="4"/>
  <c r="AO438" i="4"/>
  <c r="AT438" i="4"/>
  <c r="AV438" i="4"/>
  <c r="AX438" i="4"/>
  <c r="AZ438" i="4" s="1"/>
  <c r="AY438" i="4"/>
  <c r="BA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c r="AL443" i="4"/>
  <c r="AM443" i="4"/>
  <c r="AN443" i="4"/>
  <c r="AO443" i="4"/>
  <c r="AT443" i="4"/>
  <c r="AX443" i="4"/>
  <c r="AZ443" i="4" s="1"/>
  <c r="AY443" i="4"/>
  <c r="BA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Z453" i="4" s="1"/>
  <c r="AY453" i="4"/>
  <c r="BA453" i="4"/>
  <c r="AL454" i="4"/>
  <c r="AM454" i="4"/>
  <c r="AN454" i="4"/>
  <c r="AO454" i="4"/>
  <c r="AT454" i="4"/>
  <c r="AV454" i="4"/>
  <c r="AX454" i="4"/>
  <c r="AZ454" i="4" s="1"/>
  <c r="AY454" i="4"/>
  <c r="BA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c r="AX458" i="4"/>
  <c r="AZ458" i="4" s="1"/>
  <c r="AY458" i="4"/>
  <c r="BA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Z461" i="4" s="1"/>
  <c r="AY461" i="4"/>
  <c r="BA461" i="4"/>
  <c r="AL462" i="4"/>
  <c r="AM462" i="4"/>
  <c r="AN462" i="4"/>
  <c r="AO462" i="4"/>
  <c r="AT462" i="4"/>
  <c r="AX462" i="4"/>
  <c r="AZ462" i="4" s="1"/>
  <c r="AY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U466" i="4" s="1"/>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s="1"/>
  <c r="AU469" i="4"/>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W476" i="4"/>
  <c r="AX476" i="4"/>
  <c r="BA476" i="4" s="1"/>
  <c r="AL477" i="4"/>
  <c r="AM477" i="4"/>
  <c r="AN477" i="4"/>
  <c r="AO477" i="4"/>
  <c r="AT477" i="4"/>
  <c r="AX477" i="4"/>
  <c r="BA477" i="4"/>
  <c r="AL478" i="4"/>
  <c r="AM478" i="4"/>
  <c r="AN478" i="4"/>
  <c r="AO478" i="4"/>
  <c r="AT478" i="4"/>
  <c r="AW478" i="4" s="1"/>
  <c r="AV478" i="4"/>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s="1"/>
  <c r="AU482" i="4"/>
  <c r="AW482" i="4"/>
  <c r="AX482" i="4"/>
  <c r="BA482" i="4" s="1"/>
  <c r="AL483" i="4"/>
  <c r="AM483" i="4"/>
  <c r="AN483" i="4"/>
  <c r="AO483" i="4"/>
  <c r="AT483" i="4"/>
  <c r="AV483" i="4" s="1"/>
  <c r="AW483" i="4"/>
  <c r="AX483" i="4"/>
  <c r="BA483" i="4"/>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W494" i="4" s="1"/>
  <c r="AU494" i="4"/>
  <c r="AV494" i="4"/>
  <c r="AX494" i="4"/>
  <c r="BA494" i="4"/>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U498" i="4" s="1"/>
  <c r="AV498" i="4"/>
  <c r="AW498" i="4"/>
  <c r="AX498" i="4"/>
  <c r="BA498" i="4"/>
  <c r="AL499" i="4"/>
  <c r="AM499" i="4"/>
  <c r="AN499" i="4"/>
  <c r="AO499" i="4"/>
  <c r="AT499" i="4"/>
  <c r="AV499" i="4" s="1"/>
  <c r="AU499" i="4"/>
  <c r="AW499" i="4"/>
  <c r="AX499" i="4"/>
  <c r="BA499" i="4"/>
  <c r="AL500" i="4"/>
  <c r="AM500" i="4"/>
  <c r="AN500" i="4"/>
  <c r="AO500" i="4"/>
  <c r="AT500" i="4"/>
  <c r="AX500" i="4"/>
  <c r="BA500" i="4"/>
  <c r="AL501" i="4"/>
  <c r="AM501" i="4"/>
  <c r="AN501" i="4"/>
  <c r="AO501" i="4"/>
  <c r="AT501" i="4"/>
  <c r="AV501" i="4" s="1"/>
  <c r="AU501" i="4"/>
  <c r="AW501" i="4"/>
  <c r="AX501" i="4"/>
  <c r="BA501" i="4"/>
  <c r="AL502" i="4"/>
  <c r="AM502" i="4"/>
  <c r="AN502" i="4"/>
  <c r="AO502" i="4"/>
  <c r="AT502" i="4"/>
  <c r="AW502" i="4" s="1"/>
  <c r="AU502" i="4"/>
  <c r="AV502" i="4"/>
  <c r="AX502" i="4"/>
  <c r="AY502" i="4"/>
  <c r="AL503" i="4"/>
  <c r="AM503" i="4"/>
  <c r="AN503" i="4"/>
  <c r="AO503" i="4"/>
  <c r="AT503" i="4"/>
  <c r="AW503" i="4"/>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Z509" i="4" s="1"/>
  <c r="AY509" i="4"/>
  <c r="BA509" i="4"/>
  <c r="AL510" i="4"/>
  <c r="AM510" i="4"/>
  <c r="AN510" i="4"/>
  <c r="AO510" i="4"/>
  <c r="AT510" i="4"/>
  <c r="AU510" i="4" s="1"/>
  <c r="AV510" i="4"/>
  <c r="AX510" i="4"/>
  <c r="AL511" i="4"/>
  <c r="AM511" i="4"/>
  <c r="AN511" i="4"/>
  <c r="AO511" i="4"/>
  <c r="AT511" i="4"/>
  <c r="AU511" i="4"/>
  <c r="AV511" i="4"/>
  <c r="AW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W514" i="4" s="1"/>
  <c r="AU514" i="4"/>
  <c r="AV514" i="4"/>
  <c r="AX514" i="4"/>
  <c r="AL515" i="4"/>
  <c r="AM515" i="4"/>
  <c r="AN515" i="4"/>
  <c r="AO515" i="4"/>
  <c r="AT515" i="4"/>
  <c r="AU515" i="4"/>
  <c r="AV515" i="4"/>
  <c r="AW515" i="4"/>
  <c r="AX515" i="4"/>
  <c r="AZ515" i="4" s="1"/>
  <c r="AY515" i="4"/>
  <c r="BA515" i="4"/>
  <c r="AL516" i="4"/>
  <c r="AM516" i="4"/>
  <c r="AN516" i="4"/>
  <c r="AO516" i="4"/>
  <c r="AT516" i="4"/>
  <c r="AW516" i="4"/>
  <c r="AX516" i="4"/>
  <c r="AL517" i="4"/>
  <c r="AM517" i="4"/>
  <c r="AN517" i="4"/>
  <c r="AO517" i="4"/>
  <c r="AT517" i="4"/>
  <c r="AW517" i="4" s="1"/>
  <c r="AU517" i="4"/>
  <c r="AX517" i="4"/>
  <c r="AZ517" i="4" s="1"/>
  <c r="AY517" i="4"/>
  <c r="BA517" i="4"/>
  <c r="AL518" i="4"/>
  <c r="AM518" i="4"/>
  <c r="AN518" i="4"/>
  <c r="AO518" i="4"/>
  <c r="AT518" i="4"/>
  <c r="AU518" i="4" s="1"/>
  <c r="AV518" i="4"/>
  <c r="AX518" i="4"/>
  <c r="AL519" i="4"/>
  <c r="AM519" i="4"/>
  <c r="AN519" i="4"/>
  <c r="AO519" i="4"/>
  <c r="AT519" i="4"/>
  <c r="AU519" i="4"/>
  <c r="AV519" i="4"/>
  <c r="AW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c r="AV523" i="4"/>
  <c r="AW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U526" i="4" s="1"/>
  <c r="AV526" i="4"/>
  <c r="AX526" i="4"/>
  <c r="AL527" i="4"/>
  <c r="AM527" i="4"/>
  <c r="AN527" i="4"/>
  <c r="AO527" i="4"/>
  <c r="AT527" i="4"/>
  <c r="AU527" i="4"/>
  <c r="AV527" i="4"/>
  <c r="AW527" i="4"/>
  <c r="AX527" i="4"/>
  <c r="AZ527" i="4" s="1"/>
  <c r="AY527" i="4"/>
  <c r="BA527" i="4"/>
  <c r="AL528" i="4"/>
  <c r="AM528" i="4"/>
  <c r="AN528" i="4"/>
  <c r="AO528" i="4"/>
  <c r="AT528" i="4"/>
  <c r="AW528" i="4" s="1"/>
  <c r="AX528" i="4"/>
  <c r="AL529" i="4"/>
  <c r="AM529" i="4"/>
  <c r="AN529" i="4"/>
  <c r="AO529" i="4"/>
  <c r="AT529" i="4"/>
  <c r="AW529" i="4" s="1"/>
  <c r="AU529" i="4"/>
  <c r="AX529" i="4"/>
  <c r="AZ529" i="4" s="1"/>
  <c r="AY529" i="4"/>
  <c r="BA529" i="4"/>
  <c r="AL530" i="4"/>
  <c r="AM530" i="4"/>
  <c r="AN530" i="4"/>
  <c r="AO530" i="4"/>
  <c r="AT530" i="4"/>
  <c r="AU530" i="4"/>
  <c r="AX530" i="4"/>
  <c r="AL531" i="4"/>
  <c r="AM531" i="4"/>
  <c r="AN531" i="4"/>
  <c r="AO531" i="4"/>
  <c r="AT531" i="4"/>
  <c r="AU531" i="4"/>
  <c r="AV531" i="4"/>
  <c r="AW531" i="4"/>
  <c r="AX531" i="4"/>
  <c r="AZ531" i="4" s="1"/>
  <c r="AY531" i="4"/>
  <c r="BA531" i="4"/>
  <c r="AL532" i="4"/>
  <c r="AM532" i="4"/>
  <c r="AN532" i="4"/>
  <c r="AO532" i="4"/>
  <c r="AT532" i="4"/>
  <c r="AW532" i="4"/>
  <c r="AX532" i="4"/>
  <c r="AL533" i="4"/>
  <c r="AM533" i="4"/>
  <c r="AN533" i="4"/>
  <c r="AO533" i="4"/>
  <c r="AT533" i="4"/>
  <c r="AW533" i="4" s="1"/>
  <c r="AU533" i="4"/>
  <c r="AX533" i="4"/>
  <c r="AZ533" i="4" s="1"/>
  <c r="AY533" i="4"/>
  <c r="BA533" i="4"/>
  <c r="AL534" i="4"/>
  <c r="AM534" i="4"/>
  <c r="AN534" i="4"/>
  <c r="AO534" i="4"/>
  <c r="AT534" i="4"/>
  <c r="AU534" i="4" s="1"/>
  <c r="AV534" i="4"/>
  <c r="AX534" i="4"/>
  <c r="AL535" i="4"/>
  <c r="AM535" i="4"/>
  <c r="AN535" i="4"/>
  <c r="AO535" i="4"/>
  <c r="AT535" i="4"/>
  <c r="AU535" i="4"/>
  <c r="AV535" i="4"/>
  <c r="AW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Y538" i="4" s="1"/>
  <c r="AZ538" i="4"/>
  <c r="BA538" i="4"/>
  <c r="AL539" i="4"/>
  <c r="AM539" i="4"/>
  <c r="AN539" i="4"/>
  <c r="AO539" i="4"/>
  <c r="AT539" i="4"/>
  <c r="AU539" i="4" s="1"/>
  <c r="AV539" i="4"/>
  <c r="AW539" i="4"/>
  <c r="AX539" i="4"/>
  <c r="AY539" i="4" s="1"/>
  <c r="AZ539" i="4"/>
  <c r="BA539" i="4"/>
  <c r="AL540" i="4"/>
  <c r="AM540" i="4"/>
  <c r="AN540" i="4"/>
  <c r="AO540" i="4"/>
  <c r="AT540" i="4"/>
  <c r="AU540" i="4"/>
  <c r="AX540" i="4"/>
  <c r="AY540" i="4" s="1"/>
  <c r="AZ540" i="4"/>
  <c r="BA540" i="4"/>
  <c r="AL541" i="4"/>
  <c r="AM541" i="4"/>
  <c r="AN541" i="4"/>
  <c r="AO541" i="4"/>
  <c r="AT541" i="4"/>
  <c r="AU541" i="4" s="1"/>
  <c r="AV541" i="4"/>
  <c r="AX541" i="4"/>
  <c r="AY541" i="4" s="1"/>
  <c r="AZ541" i="4"/>
  <c r="BA541" i="4"/>
  <c r="AL542" i="4"/>
  <c r="AM542" i="4"/>
  <c r="AN542" i="4"/>
  <c r="AO542" i="4"/>
  <c r="AT542" i="4"/>
  <c r="AV542" i="4" s="1"/>
  <c r="AU542" i="4"/>
  <c r="AW542" i="4"/>
  <c r="AX542" i="4"/>
  <c r="AY542" i="4" s="1"/>
  <c r="AZ542" i="4"/>
  <c r="BA542" i="4"/>
  <c r="AL543" i="4"/>
  <c r="AM543" i="4"/>
  <c r="AN543" i="4"/>
  <c r="AO543" i="4"/>
  <c r="AT543" i="4"/>
  <c r="AW543" i="4" s="1"/>
  <c r="AU543" i="4"/>
  <c r="AV543" i="4"/>
  <c r="AX543" i="4"/>
  <c r="AY543" i="4" s="1"/>
  <c r="AZ543" i="4"/>
  <c r="BA543" i="4"/>
  <c r="AL544" i="4"/>
  <c r="AM544" i="4"/>
  <c r="AN544" i="4"/>
  <c r="AO544" i="4"/>
  <c r="AT544" i="4"/>
  <c r="AU544" i="4"/>
  <c r="AV544" i="4"/>
  <c r="AW544" i="4"/>
  <c r="AX544" i="4"/>
  <c r="AY544" i="4" s="1"/>
  <c r="AZ544" i="4"/>
  <c r="BA544" i="4"/>
  <c r="AL545" i="4"/>
  <c r="AM545" i="4"/>
  <c r="AN545" i="4"/>
  <c r="AO545" i="4"/>
  <c r="AT545" i="4"/>
  <c r="AV545" i="4"/>
  <c r="AX545" i="4"/>
  <c r="AY545" i="4" s="1"/>
  <c r="AZ545" i="4"/>
  <c r="BA545" i="4"/>
  <c r="AL546" i="4"/>
  <c r="AM546" i="4"/>
  <c r="AN546" i="4"/>
  <c r="AO546" i="4"/>
  <c r="AT546" i="4"/>
  <c r="AU546" i="4"/>
  <c r="AV546" i="4"/>
  <c r="AW546" i="4"/>
  <c r="AX546" i="4"/>
  <c r="AY546" i="4" s="1"/>
  <c r="AZ546" i="4"/>
  <c r="BA546" i="4"/>
  <c r="AL547" i="4"/>
  <c r="AM547" i="4"/>
  <c r="AN547" i="4"/>
  <c r="AO547" i="4"/>
  <c r="AT547" i="4"/>
  <c r="AU547" i="4" s="1"/>
  <c r="AV547" i="4"/>
  <c r="AX547" i="4"/>
  <c r="AY547" i="4" s="1"/>
  <c r="AZ547" i="4"/>
  <c r="BA547" i="4"/>
  <c r="AL548" i="4"/>
  <c r="AM548" i="4"/>
  <c r="AN548" i="4"/>
  <c r="AO548" i="4"/>
  <c r="AT548" i="4"/>
  <c r="AV548" i="4" s="1"/>
  <c r="AU548" i="4"/>
  <c r="AW548" i="4"/>
  <c r="AX548" i="4"/>
  <c r="AY548" i="4" s="1"/>
  <c r="AZ548" i="4"/>
  <c r="BA548" i="4"/>
  <c r="AL549" i="4"/>
  <c r="AM549" i="4"/>
  <c r="AN549" i="4"/>
  <c r="AO549" i="4"/>
  <c r="AT549" i="4"/>
  <c r="AX549" i="4"/>
  <c r="AY549" i="4" s="1"/>
  <c r="AZ549" i="4"/>
  <c r="BA549" i="4"/>
  <c r="AL550" i="4"/>
  <c r="AM550" i="4"/>
  <c r="AN550" i="4"/>
  <c r="AO550" i="4"/>
  <c r="AT550" i="4"/>
  <c r="AV550" i="4" s="1"/>
  <c r="AU550" i="4"/>
  <c r="AW550" i="4"/>
  <c r="AX550" i="4"/>
  <c r="AY550" i="4" s="1"/>
  <c r="AZ550" i="4"/>
  <c r="BA550" i="4"/>
  <c r="AL551" i="4"/>
  <c r="AM551" i="4"/>
  <c r="AN551" i="4"/>
  <c r="AO551" i="4"/>
  <c r="AT551" i="4"/>
  <c r="AW551" i="4" s="1"/>
  <c r="AU551" i="4"/>
  <c r="AX551" i="4"/>
  <c r="AY551" i="4" s="1"/>
  <c r="AZ551" i="4"/>
  <c r="BA551" i="4"/>
  <c r="AL552" i="4"/>
  <c r="AM552" i="4"/>
  <c r="AN552" i="4"/>
  <c r="AO552" i="4"/>
  <c r="AT552" i="4"/>
  <c r="AU552" i="4"/>
  <c r="AV552" i="4"/>
  <c r="AW552" i="4"/>
  <c r="AX552" i="4"/>
  <c r="AY552" i="4" s="1"/>
  <c r="AZ552" i="4"/>
  <c r="BA552" i="4"/>
  <c r="AL553" i="4"/>
  <c r="AM553" i="4"/>
  <c r="AN553" i="4"/>
  <c r="AO553" i="4"/>
  <c r="AT553" i="4"/>
  <c r="AV553" i="4"/>
  <c r="AX553" i="4"/>
  <c r="AY553" i="4" s="1"/>
  <c r="AZ553" i="4"/>
  <c r="BA553" i="4"/>
  <c r="AL554" i="4"/>
  <c r="AM554" i="4"/>
  <c r="AN554" i="4"/>
  <c r="AO554" i="4"/>
  <c r="AT554" i="4"/>
  <c r="AU554" i="4"/>
  <c r="AV554" i="4"/>
  <c r="AW554" i="4"/>
  <c r="AX554" i="4"/>
  <c r="AY554" i="4" s="1"/>
  <c r="AZ554" i="4"/>
  <c r="BA554" i="4"/>
  <c r="AL555" i="4"/>
  <c r="AM555" i="4"/>
  <c r="AN555" i="4"/>
  <c r="AO555" i="4"/>
  <c r="AT555" i="4"/>
  <c r="AV555" i="4"/>
  <c r="AX555" i="4"/>
  <c r="AY555" i="4" s="1"/>
  <c r="AZ555" i="4"/>
  <c r="BA555" i="4"/>
  <c r="AL556" i="4"/>
  <c r="AM556" i="4"/>
  <c r="AN556" i="4"/>
  <c r="AO556" i="4"/>
  <c r="AT556" i="4"/>
  <c r="AV556" i="4" s="1"/>
  <c r="AU556" i="4"/>
  <c r="AW556" i="4"/>
  <c r="AX556" i="4"/>
  <c r="AY556" i="4" s="1"/>
  <c r="AZ556" i="4"/>
  <c r="BA556" i="4"/>
  <c r="AL557" i="4"/>
  <c r="AM557" i="4"/>
  <c r="AN557" i="4"/>
  <c r="AO557" i="4"/>
  <c r="AT557" i="4"/>
  <c r="AW557" i="4" s="1"/>
  <c r="AU557" i="4"/>
  <c r="AX557" i="4"/>
  <c r="AY557" i="4" s="1"/>
  <c r="AZ557" i="4"/>
  <c r="BA557" i="4"/>
  <c r="AL558" i="4"/>
  <c r="AM558" i="4"/>
  <c r="AN558" i="4"/>
  <c r="AO558" i="4"/>
  <c r="AT558" i="4"/>
  <c r="AV558" i="4" s="1"/>
  <c r="AU558" i="4"/>
  <c r="AW558" i="4"/>
  <c r="AX558" i="4"/>
  <c r="AY558" i="4" s="1"/>
  <c r="AZ558" i="4"/>
  <c r="BA558" i="4"/>
  <c r="AL559" i="4"/>
  <c r="AM559" i="4"/>
  <c r="AN559" i="4"/>
  <c r="AO559" i="4"/>
  <c r="AT559" i="4"/>
  <c r="AU559" i="4"/>
  <c r="AX559" i="4"/>
  <c r="AY559" i="4" s="1"/>
  <c r="AZ559" i="4"/>
  <c r="BA559" i="4"/>
  <c r="AL560" i="4"/>
  <c r="AM560" i="4"/>
  <c r="AN560" i="4"/>
  <c r="AO560" i="4"/>
  <c r="AT560" i="4"/>
  <c r="AU560" i="4"/>
  <c r="AV560" i="4"/>
  <c r="AW560" i="4"/>
  <c r="AX560" i="4"/>
  <c r="AY560" i="4" s="1"/>
  <c r="AZ560" i="4"/>
  <c r="BA560" i="4"/>
  <c r="AL561" i="4"/>
  <c r="AM561" i="4"/>
  <c r="AN561" i="4"/>
  <c r="AO561" i="4"/>
  <c r="AT561" i="4"/>
  <c r="AV561" i="4"/>
  <c r="AX561" i="4"/>
  <c r="AY561" i="4" s="1"/>
  <c r="AZ561" i="4"/>
  <c r="BA561" i="4"/>
  <c r="AL562" i="4"/>
  <c r="AM562" i="4"/>
  <c r="AN562" i="4"/>
  <c r="AO562" i="4"/>
  <c r="AT562" i="4"/>
  <c r="AV562" i="4" s="1"/>
  <c r="AU562" i="4"/>
  <c r="AW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U564" i="4"/>
  <c r="AX564" i="4"/>
  <c r="AY564" i="4" s="1"/>
  <c r="AZ564" i="4"/>
  <c r="BA564" i="4"/>
  <c r="AL565" i="4"/>
  <c r="AM565" i="4"/>
  <c r="AN565" i="4"/>
  <c r="AO565" i="4"/>
  <c r="AT565" i="4"/>
  <c r="AU565" i="4" s="1"/>
  <c r="AV565" i="4"/>
  <c r="AX565" i="4"/>
  <c r="AY565" i="4" s="1"/>
  <c r="AZ565" i="4"/>
  <c r="BA565" i="4"/>
  <c r="AL566" i="4"/>
  <c r="AM566" i="4"/>
  <c r="AN566" i="4"/>
  <c r="AO566" i="4"/>
  <c r="AT566" i="4"/>
  <c r="AV566" i="4" s="1"/>
  <c r="AU566" i="4"/>
  <c r="AW566" i="4"/>
  <c r="AX566" i="4"/>
  <c r="AY566" i="4" s="1"/>
  <c r="AZ566" i="4"/>
  <c r="BA566" i="4"/>
  <c r="AL567" i="4"/>
  <c r="AM567" i="4"/>
  <c r="AN567" i="4"/>
  <c r="AO567" i="4"/>
  <c r="AT567" i="4"/>
  <c r="AW567" i="4" s="1"/>
  <c r="AU567" i="4"/>
  <c r="AV567" i="4"/>
  <c r="AX567" i="4"/>
  <c r="AY567" i="4" s="1"/>
  <c r="AZ567" i="4"/>
  <c r="BA567" i="4"/>
  <c r="AL568" i="4"/>
  <c r="AM568" i="4"/>
  <c r="AN568" i="4"/>
  <c r="AO568" i="4"/>
  <c r="AT568" i="4"/>
  <c r="AU568" i="4"/>
  <c r="AV568" i="4"/>
  <c r="AW568" i="4"/>
  <c r="AX568" i="4"/>
  <c r="AY568" i="4" s="1"/>
  <c r="AZ568" i="4"/>
  <c r="BA568" i="4"/>
  <c r="AL569" i="4"/>
  <c r="AM569" i="4"/>
  <c r="AN569" i="4"/>
  <c r="AO569" i="4"/>
  <c r="AT569" i="4"/>
  <c r="AV569" i="4"/>
  <c r="AX569" i="4"/>
  <c r="AY569" i="4" s="1"/>
  <c r="AZ569" i="4"/>
  <c r="BA569" i="4"/>
  <c r="AL570" i="4"/>
  <c r="AM570" i="4"/>
  <c r="AN570" i="4"/>
  <c r="AO570" i="4"/>
  <c r="AT570" i="4"/>
  <c r="AU570" i="4"/>
  <c r="AX570" i="4"/>
  <c r="AY570" i="4" s="1"/>
  <c r="AZ570" i="4"/>
  <c r="BA570" i="4"/>
  <c r="AL571" i="4"/>
  <c r="AM571" i="4"/>
  <c r="AN571" i="4"/>
  <c r="AO571" i="4"/>
  <c r="AT571" i="4"/>
  <c r="AU571" i="4" s="1"/>
  <c r="AV571" i="4"/>
  <c r="AW571" i="4"/>
  <c r="AX571" i="4"/>
  <c r="AY571" i="4" s="1"/>
  <c r="AZ571" i="4"/>
  <c r="BA571" i="4"/>
  <c r="AL572" i="4"/>
  <c r="AM572" i="4"/>
  <c r="AN572" i="4"/>
  <c r="AO572" i="4"/>
  <c r="AT572" i="4"/>
  <c r="AU572" i="4"/>
  <c r="AX572" i="4"/>
  <c r="AY572" i="4" s="1"/>
  <c r="AZ572" i="4"/>
  <c r="BA572" i="4"/>
  <c r="AL573" i="4"/>
  <c r="AM573" i="4"/>
  <c r="AN573" i="4"/>
  <c r="AO573" i="4"/>
  <c r="AT573" i="4"/>
  <c r="AU573" i="4" s="1"/>
  <c r="AV573" i="4"/>
  <c r="AX573" i="4"/>
  <c r="AY573" i="4" s="1"/>
  <c r="AZ573" i="4"/>
  <c r="BA573" i="4"/>
  <c r="AL574" i="4"/>
  <c r="AM574" i="4"/>
  <c r="AN574" i="4"/>
  <c r="AO574" i="4"/>
  <c r="AT574" i="4"/>
  <c r="AV574" i="4" s="1"/>
  <c r="AU574" i="4"/>
  <c r="AW574" i="4"/>
  <c r="AX574" i="4"/>
  <c r="AY574" i="4" s="1"/>
  <c r="AZ574" i="4"/>
  <c r="BA574" i="4"/>
  <c r="AL575" i="4"/>
  <c r="AM575" i="4"/>
  <c r="AN575" i="4"/>
  <c r="AO575" i="4"/>
  <c r="AT575" i="4"/>
  <c r="AW575" i="4" s="1"/>
  <c r="AU575" i="4"/>
  <c r="AV575" i="4"/>
  <c r="AX575" i="4"/>
  <c r="AY575" i="4" s="1"/>
  <c r="AZ575" i="4"/>
  <c r="BA575" i="4"/>
  <c r="AL576" i="4"/>
  <c r="AM576" i="4"/>
  <c r="AN576" i="4"/>
  <c r="AO576" i="4"/>
  <c r="AT576" i="4"/>
  <c r="AU576" i="4"/>
  <c r="AV576" i="4"/>
  <c r="AW576" i="4"/>
  <c r="AX576" i="4"/>
  <c r="AY576" i="4" s="1"/>
  <c r="AZ576" i="4"/>
  <c r="BA576" i="4"/>
  <c r="AL577" i="4"/>
  <c r="AM577" i="4"/>
  <c r="AN577" i="4"/>
  <c r="AO577" i="4"/>
  <c r="AT577" i="4"/>
  <c r="AV577" i="4"/>
  <c r="AX577" i="4"/>
  <c r="AY577" i="4" s="1"/>
  <c r="AZ577" i="4"/>
  <c r="BA577" i="4"/>
  <c r="AL578" i="4"/>
  <c r="AM578" i="4"/>
  <c r="AN578" i="4"/>
  <c r="AO578" i="4"/>
  <c r="AT578" i="4"/>
  <c r="AU578" i="4"/>
  <c r="AV578" i="4"/>
  <c r="AW578" i="4"/>
  <c r="AX578" i="4"/>
  <c r="AY578" i="4" s="1"/>
  <c r="AZ578" i="4"/>
  <c r="BA578" i="4"/>
  <c r="AL579" i="4"/>
  <c r="AM579" i="4"/>
  <c r="AN579" i="4"/>
  <c r="AO579" i="4"/>
  <c r="AT579" i="4"/>
  <c r="AU579" i="4" s="1"/>
  <c r="AV579" i="4"/>
  <c r="AX579" i="4"/>
  <c r="AY579" i="4" s="1"/>
  <c r="AZ579" i="4"/>
  <c r="BA579" i="4"/>
  <c r="AL580" i="4"/>
  <c r="AM580" i="4"/>
  <c r="AN580" i="4"/>
  <c r="AO580" i="4"/>
  <c r="AT580" i="4"/>
  <c r="AV580" i="4" s="1"/>
  <c r="AU580" i="4"/>
  <c r="AW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Y582" i="4" s="1"/>
  <c r="AZ582" i="4"/>
  <c r="BA582" i="4"/>
  <c r="AL583" i="4"/>
  <c r="AM583" i="4"/>
  <c r="AN583" i="4"/>
  <c r="AO583" i="4"/>
  <c r="AT583" i="4"/>
  <c r="AW583" i="4" s="1"/>
  <c r="AU583" i="4"/>
  <c r="AX583" i="4"/>
  <c r="AY583" i="4" s="1"/>
  <c r="AZ583" i="4"/>
  <c r="BA583" i="4"/>
  <c r="AL584" i="4"/>
  <c r="AM584" i="4"/>
  <c r="AN584" i="4"/>
  <c r="AO584" i="4"/>
  <c r="AT584" i="4"/>
  <c r="AU584" i="4"/>
  <c r="AV584" i="4"/>
  <c r="AW584" i="4"/>
  <c r="AX584" i="4"/>
  <c r="AY584" i="4" s="1"/>
  <c r="AZ584" i="4"/>
  <c r="BA584" i="4"/>
  <c r="AL585" i="4"/>
  <c r="AM585" i="4"/>
  <c r="AN585" i="4"/>
  <c r="AO585" i="4"/>
  <c r="AT585" i="4"/>
  <c r="AV585" i="4"/>
  <c r="AX585" i="4"/>
  <c r="AY585" i="4" s="1"/>
  <c r="AZ585" i="4"/>
  <c r="BA585" i="4"/>
  <c r="AL586" i="4"/>
  <c r="AM586" i="4"/>
  <c r="AN586" i="4"/>
  <c r="AO586" i="4"/>
  <c r="AT586" i="4"/>
  <c r="AU586" i="4"/>
  <c r="AV586" i="4"/>
  <c r="AW586" i="4"/>
  <c r="AX586" i="4"/>
  <c r="AY586" i="4" s="1"/>
  <c r="AZ586" i="4"/>
  <c r="BA586" i="4"/>
  <c r="AL587" i="4"/>
  <c r="AM587" i="4"/>
  <c r="AN587" i="4"/>
  <c r="AO587" i="4"/>
  <c r="AT587" i="4"/>
  <c r="AV587" i="4" s="1"/>
  <c r="AX587" i="4"/>
  <c r="AY587" i="4" s="1"/>
  <c r="AZ587" i="4"/>
  <c r="BA587" i="4"/>
  <c r="AL588" i="4"/>
  <c r="AM588" i="4"/>
  <c r="AN588" i="4"/>
  <c r="AO588" i="4"/>
  <c r="AT588" i="4"/>
  <c r="AV588" i="4" s="1"/>
  <c r="AU588" i="4"/>
  <c r="AW588" i="4"/>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Z590" i="4"/>
  <c r="BA590" i="4"/>
  <c r="AL591" i="4"/>
  <c r="AM591" i="4"/>
  <c r="AN591" i="4"/>
  <c r="AO591" i="4"/>
  <c r="AT591" i="4"/>
  <c r="AU591" i="4"/>
  <c r="AX591" i="4"/>
  <c r="AY591" i="4" s="1"/>
  <c r="AZ591" i="4"/>
  <c r="BA591" i="4"/>
  <c r="AL592" i="4"/>
  <c r="AM592" i="4"/>
  <c r="AN592" i="4"/>
  <c r="AO592" i="4"/>
  <c r="AT592" i="4"/>
  <c r="AU592" i="4"/>
  <c r="AV592" i="4"/>
  <c r="AW592" i="4"/>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BA594" i="4"/>
  <c r="AL595" i="4"/>
  <c r="AM595" i="4"/>
  <c r="AN595" i="4"/>
  <c r="AO595" i="4"/>
  <c r="AT595" i="4"/>
  <c r="AU595" i="4" s="1"/>
  <c r="AV595" i="4"/>
  <c r="AW595" i="4"/>
  <c r="AX595" i="4"/>
  <c r="AY595" i="4" s="1"/>
  <c r="AZ595" i="4"/>
  <c r="BA595" i="4"/>
  <c r="AL596" i="4"/>
  <c r="AM596" i="4"/>
  <c r="AN596" i="4"/>
  <c r="AO596" i="4"/>
  <c r="AT596" i="4"/>
  <c r="AV596" i="4" s="1"/>
  <c r="AU596" i="4"/>
  <c r="AX596" i="4"/>
  <c r="AY596" i="4" s="1"/>
  <c r="AZ596" i="4"/>
  <c r="BA596" i="4"/>
  <c r="AL597" i="4"/>
  <c r="AM597" i="4"/>
  <c r="AN597" i="4"/>
  <c r="AO597" i="4"/>
  <c r="AT597" i="4"/>
  <c r="AU597" i="4" s="1"/>
  <c r="AV597" i="4"/>
  <c r="AW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Z599" i="4"/>
  <c r="BA599" i="4"/>
  <c r="AL600" i="4"/>
  <c r="AM600" i="4"/>
  <c r="AN600" i="4"/>
  <c r="AO600" i="4"/>
  <c r="AT600" i="4"/>
  <c r="AU600" i="4"/>
  <c r="AV600" i="4"/>
  <c r="AW600" i="4"/>
  <c r="AX600" i="4"/>
  <c r="AY600" i="4" s="1"/>
  <c r="AZ600" i="4"/>
  <c r="BA600" i="4"/>
  <c r="AL601" i="4"/>
  <c r="AM601" i="4"/>
  <c r="AN601" i="4"/>
  <c r="AO601" i="4"/>
  <c r="AT601" i="4"/>
  <c r="AV601" i="4"/>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BA603" i="4"/>
  <c r="AL604" i="4"/>
  <c r="AM604" i="4"/>
  <c r="AN604" i="4"/>
  <c r="AO604" i="4"/>
  <c r="AT604" i="4"/>
  <c r="AU604" i="4"/>
  <c r="AX604" i="4"/>
  <c r="AY604" i="4" s="1"/>
  <c r="AZ604" i="4"/>
  <c r="BA604" i="4"/>
  <c r="AL605" i="4"/>
  <c r="AM605" i="4"/>
  <c r="AN605" i="4"/>
  <c r="AO605" i="4"/>
  <c r="AT605" i="4"/>
  <c r="AU605" i="4" s="1"/>
  <c r="AV605" i="4"/>
  <c r="AX605" i="4"/>
  <c r="AY605" i="4" s="1"/>
  <c r="AZ605" i="4"/>
  <c r="BA605" i="4"/>
  <c r="AL606" i="4"/>
  <c r="AM606" i="4"/>
  <c r="AN606" i="4"/>
  <c r="AO606" i="4"/>
  <c r="AT606" i="4"/>
  <c r="AV606" i="4" s="1"/>
  <c r="AU606" i="4"/>
  <c r="AW606" i="4"/>
  <c r="AX606" i="4"/>
  <c r="AY606" i="4" s="1"/>
  <c r="AZ606" i="4"/>
  <c r="BA606" i="4"/>
  <c r="AL607" i="4"/>
  <c r="AM607" i="4"/>
  <c r="AN607" i="4"/>
  <c r="AO607" i="4"/>
  <c r="AT607" i="4"/>
  <c r="AW607" i="4" s="1"/>
  <c r="AU607" i="4"/>
  <c r="AV607" i="4"/>
  <c r="AX607" i="4"/>
  <c r="AY607" i="4" s="1"/>
  <c r="AZ607" i="4"/>
  <c r="BA607" i="4"/>
  <c r="AL608" i="4"/>
  <c r="AM608" i="4"/>
  <c r="AN608" i="4"/>
  <c r="AO608" i="4"/>
  <c r="AT608" i="4"/>
  <c r="AU608" i="4"/>
  <c r="AV608" i="4"/>
  <c r="AW608" i="4"/>
  <c r="AX608" i="4"/>
  <c r="AY608" i="4" s="1"/>
  <c r="AZ608" i="4"/>
  <c r="BA608" i="4"/>
  <c r="AL609" i="4"/>
  <c r="AM609" i="4"/>
  <c r="AN609" i="4"/>
  <c r="AO609" i="4"/>
  <c r="AT609" i="4"/>
  <c r="AV609" i="4"/>
  <c r="AX609" i="4"/>
  <c r="AY609" i="4" s="1"/>
  <c r="AZ609" i="4"/>
  <c r="BA609" i="4"/>
  <c r="AL610" i="4"/>
  <c r="AM610" i="4"/>
  <c r="AN610" i="4"/>
  <c r="AO610" i="4"/>
  <c r="AT610" i="4"/>
  <c r="AU610" i="4"/>
  <c r="AV610" i="4"/>
  <c r="AW610" i="4"/>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BA612" i="4"/>
  <c r="AL613" i="4"/>
  <c r="AM613" i="4"/>
  <c r="AN613" i="4"/>
  <c r="AO613" i="4"/>
  <c r="AT613" i="4"/>
  <c r="AV613" i="4"/>
  <c r="AX613" i="4"/>
  <c r="AY613" i="4" s="1"/>
  <c r="AZ613" i="4"/>
  <c r="BA613" i="4"/>
  <c r="AL614" i="4"/>
  <c r="AM614" i="4"/>
  <c r="AN614" i="4"/>
  <c r="AO614" i="4"/>
  <c r="AT614" i="4"/>
  <c r="AV614" i="4" s="1"/>
  <c r="AU614" i="4"/>
  <c r="AW614" i="4"/>
  <c r="AX614" i="4"/>
  <c r="AY614" i="4" s="1"/>
  <c r="AZ614" i="4"/>
  <c r="BA614" i="4"/>
  <c r="AL615" i="4"/>
  <c r="AM615" i="4"/>
  <c r="AN615" i="4"/>
  <c r="AO615" i="4"/>
  <c r="AT615" i="4"/>
  <c r="AW615" i="4" s="1"/>
  <c r="AU615" i="4"/>
  <c r="AX615" i="4"/>
  <c r="AY615" i="4" s="1"/>
  <c r="AZ615" i="4"/>
  <c r="BA615" i="4"/>
  <c r="AL616" i="4"/>
  <c r="AM616" i="4"/>
  <c r="AN616" i="4"/>
  <c r="AO616" i="4"/>
  <c r="AT616" i="4"/>
  <c r="AU616" i="4"/>
  <c r="AV616" i="4"/>
  <c r="AW616" i="4"/>
  <c r="AX616" i="4"/>
  <c r="AY616" i="4" s="1"/>
  <c r="AZ616" i="4"/>
  <c r="BA616" i="4"/>
  <c r="AL617" i="4"/>
  <c r="AM617" i="4"/>
  <c r="AN617" i="4"/>
  <c r="AO617" i="4"/>
  <c r="AT617" i="4"/>
  <c r="AV617" i="4"/>
  <c r="AX617" i="4"/>
  <c r="AY617" i="4" s="1"/>
  <c r="AZ617" i="4"/>
  <c r="BA617" i="4"/>
  <c r="AL618" i="4"/>
  <c r="AM618" i="4"/>
  <c r="AN618" i="4"/>
  <c r="AO618" i="4"/>
  <c r="AT618" i="4"/>
  <c r="AU618" i="4"/>
  <c r="AV618" i="4"/>
  <c r="AW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V627" i="4"/>
  <c r="AW627" i="4"/>
  <c r="AX627" i="4"/>
  <c r="AY627" i="4" s="1"/>
  <c r="AZ627" i="4"/>
  <c r="BA627" i="4"/>
  <c r="AL628" i="4"/>
  <c r="AM628" i="4"/>
  <c r="AN628" i="4"/>
  <c r="AO628" i="4"/>
  <c r="AT628" i="4"/>
  <c r="AX628" i="4"/>
  <c r="BA628" i="4"/>
  <c r="AL629" i="4"/>
  <c r="AM629" i="4"/>
  <c r="AN629" i="4"/>
  <c r="AO629" i="4"/>
  <c r="AT629" i="4"/>
  <c r="AU629" i="4"/>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U639" i="4" s="1"/>
  <c r="AV639" i="4"/>
  <c r="AW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V643" i="4"/>
  <c r="AW643" i="4"/>
  <c r="AX643" i="4"/>
  <c r="AY643" i="4" s="1"/>
  <c r="AZ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U646" i="4"/>
  <c r="AV646" i="4"/>
  <c r="AW646" i="4"/>
  <c r="AX646" i="4"/>
  <c r="AZ646" i="4"/>
  <c r="AL647" i="4"/>
  <c r="AM647" i="4"/>
  <c r="AN647" i="4"/>
  <c r="AO647" i="4"/>
  <c r="AT647" i="4"/>
  <c r="AU647" i="4" s="1"/>
  <c r="AV647" i="4"/>
  <c r="AX647" i="4"/>
  <c r="BA647" i="4" s="1"/>
  <c r="AL648" i="4"/>
  <c r="AM648" i="4"/>
  <c r="AN648" i="4"/>
  <c r="AO648" i="4"/>
  <c r="AT648" i="4"/>
  <c r="AW648" i="4" s="1"/>
  <c r="AU648" i="4"/>
  <c r="AX648" i="4"/>
  <c r="AY648" i="4" s="1"/>
  <c r="AZ648" i="4"/>
  <c r="AL649" i="4"/>
  <c r="AM649" i="4"/>
  <c r="AN649" i="4"/>
  <c r="AO649" i="4"/>
  <c r="AT649" i="4"/>
  <c r="AV649" i="4"/>
  <c r="AX649" i="4"/>
  <c r="BA649" i="4" s="1"/>
  <c r="AL650" i="4"/>
  <c r="AM650" i="4"/>
  <c r="AN650" i="4"/>
  <c r="AO650" i="4"/>
  <c r="AT650" i="4"/>
  <c r="AW650" i="4" s="1"/>
  <c r="AU650" i="4"/>
  <c r="AV650" i="4"/>
  <c r="AX650" i="4"/>
  <c r="BA650" i="4" s="1"/>
  <c r="AL651" i="4"/>
  <c r="AM651" i="4"/>
  <c r="AN651" i="4"/>
  <c r="AO651" i="4"/>
  <c r="AT651" i="4"/>
  <c r="AW651" i="4" s="1"/>
  <c r="AX651" i="4"/>
  <c r="AL652" i="4"/>
  <c r="AM652" i="4"/>
  <c r="AN652" i="4"/>
  <c r="AO652" i="4"/>
  <c r="AT652" i="4"/>
  <c r="AW652" i="4" s="1"/>
  <c r="AU652" i="4"/>
  <c r="AX652" i="4"/>
  <c r="BA652" i="4"/>
  <c r="AL653" i="4"/>
  <c r="AM653" i="4"/>
  <c r="AN653" i="4"/>
  <c r="AO653" i="4"/>
  <c r="AT653" i="4"/>
  <c r="AU653" i="4"/>
  <c r="AV653" i="4"/>
  <c r="AW653" i="4"/>
  <c r="AX653" i="4"/>
  <c r="BA653" i="4"/>
  <c r="AL654" i="4"/>
  <c r="AM654" i="4"/>
  <c r="AN654" i="4"/>
  <c r="AO654" i="4"/>
  <c r="AT654" i="4"/>
  <c r="AV654" i="4" s="1"/>
  <c r="AU654" i="4"/>
  <c r="AW654" i="4"/>
  <c r="AX654" i="4"/>
  <c r="AY654" i="4" s="1"/>
  <c r="AZ654" i="4"/>
  <c r="BA654" i="4"/>
  <c r="AL655" i="4"/>
  <c r="AM655" i="4"/>
  <c r="AN655" i="4"/>
  <c r="AO655" i="4"/>
  <c r="AT655" i="4"/>
  <c r="AV655" i="4" s="1"/>
  <c r="AX655" i="4"/>
  <c r="BA655" i="4"/>
  <c r="AL656" i="4"/>
  <c r="AM656" i="4"/>
  <c r="AN656" i="4"/>
  <c r="AO656" i="4"/>
  <c r="AT656" i="4"/>
  <c r="AV656" i="4"/>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Y662" i="4" s="1"/>
  <c r="AZ662" i="4"/>
  <c r="BA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c r="AV666" i="4"/>
  <c r="AW666" i="4"/>
  <c r="AX666" i="4"/>
  <c r="AZ666" i="4"/>
  <c r="AL667" i="4"/>
  <c r="AM667" i="4"/>
  <c r="AN667" i="4"/>
  <c r="AO667" i="4"/>
  <c r="AT667" i="4"/>
  <c r="AV667" i="4" s="1"/>
  <c r="AU667" i="4"/>
  <c r="AW667" i="4"/>
  <c r="AX667" i="4"/>
  <c r="AZ667" i="4"/>
  <c r="AL668" i="4"/>
  <c r="AM668" i="4"/>
  <c r="AN668" i="4"/>
  <c r="AO668" i="4"/>
  <c r="AT668" i="4"/>
  <c r="AV668" i="4" s="1"/>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s="1"/>
  <c r="AU671" i="4"/>
  <c r="AW671" i="4"/>
  <c r="AX671" i="4"/>
  <c r="AY671" i="4"/>
  <c r="AZ671" i="4"/>
  <c r="BA671" i="4"/>
  <c r="AL672" i="4"/>
  <c r="AM672" i="4"/>
  <c r="AN672" i="4"/>
  <c r="AO672" i="4"/>
  <c r="AT672" i="4"/>
  <c r="AV672" i="4" s="1"/>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s="1"/>
  <c r="AU675" i="4"/>
  <c r="AW675" i="4"/>
  <c r="AX675" i="4"/>
  <c r="AY675" i="4"/>
  <c r="AZ675" i="4"/>
  <c r="BA675" i="4"/>
  <c r="AL676" i="4"/>
  <c r="AM676" i="4"/>
  <c r="AN676" i="4"/>
  <c r="AO676" i="4"/>
  <c r="AT676" i="4"/>
  <c r="AV676" i="4" s="1"/>
  <c r="AU676" i="4"/>
  <c r="AX676" i="4"/>
  <c r="AY676" i="4"/>
  <c r="AZ676" i="4"/>
  <c r="BA676" i="4"/>
  <c r="AL677" i="4"/>
  <c r="AM677" i="4"/>
  <c r="AN677" i="4"/>
  <c r="AO677" i="4"/>
  <c r="AT677" i="4"/>
  <c r="AU677" i="4"/>
  <c r="AX677" i="4"/>
  <c r="AY677" i="4"/>
  <c r="AZ677" i="4"/>
  <c r="BA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Y682" i="4"/>
  <c r="AZ682" i="4"/>
  <c r="BA682" i="4"/>
  <c r="AL683" i="4"/>
  <c r="AM683" i="4"/>
  <c r="AN683" i="4"/>
  <c r="AO683" i="4"/>
  <c r="AT683" i="4"/>
  <c r="AV683" i="4" s="1"/>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s="1"/>
  <c r="AV686" i="4"/>
  <c r="AX686" i="4"/>
  <c r="AY686" i="4"/>
  <c r="AZ686" i="4"/>
  <c r="BA686" i="4"/>
  <c r="AL687" i="4"/>
  <c r="AM687" i="4"/>
  <c r="AN687" i="4"/>
  <c r="AO687" i="4"/>
  <c r="AT687" i="4"/>
  <c r="AW687" i="4" s="1"/>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s="1"/>
  <c r="AW690" i="4"/>
  <c r="AX690" i="4"/>
  <c r="AY690" i="4"/>
  <c r="AZ690" i="4"/>
  <c r="BA690" i="4"/>
  <c r="AL691" i="4"/>
  <c r="AM691" i="4"/>
  <c r="AN691" i="4"/>
  <c r="AO691" i="4"/>
  <c r="AT691" i="4"/>
  <c r="AV691" i="4" s="1"/>
  <c r="AU691" i="4"/>
  <c r="AX691" i="4"/>
  <c r="AY691" i="4"/>
  <c r="AZ691" i="4"/>
  <c r="BA691" i="4"/>
  <c r="AL692" i="4"/>
  <c r="AM692" i="4"/>
  <c r="AN692" i="4"/>
  <c r="AO692" i="4"/>
  <c r="AT692" i="4"/>
  <c r="AX692" i="4"/>
  <c r="AY692" i="4"/>
  <c r="AZ692" i="4"/>
  <c r="BA692" i="4"/>
  <c r="AL693" i="4"/>
  <c r="AM693" i="4"/>
  <c r="AN693" i="4"/>
  <c r="AO693" i="4"/>
  <c r="AT693" i="4"/>
  <c r="AU693" i="4" s="1"/>
  <c r="AX693" i="4"/>
  <c r="AY693" i="4"/>
  <c r="AZ693" i="4"/>
  <c r="BA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Y698" i="4"/>
  <c r="AZ698" i="4"/>
  <c r="BA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Y706" i="4"/>
  <c r="AZ706" i="4"/>
  <c r="BA706" i="4"/>
  <c r="AL707" i="4"/>
  <c r="AM707" i="4"/>
  <c r="AN707" i="4"/>
  <c r="AO707" i="4"/>
  <c r="AT707" i="4"/>
  <c r="AV707" i="4" s="1"/>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s="1"/>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s="1"/>
  <c r="AW714" i="4"/>
  <c r="AX714" i="4"/>
  <c r="AY714" i="4"/>
  <c r="AZ714" i="4"/>
  <c r="BA714" i="4"/>
  <c r="AL715" i="4"/>
  <c r="AM715" i="4"/>
  <c r="AN715" i="4"/>
  <c r="AO715" i="4"/>
  <c r="AT715" i="4"/>
  <c r="AV715" i="4" s="1"/>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s="1"/>
  <c r="AV718" i="4"/>
  <c r="AX718" i="4"/>
  <c r="AY718" i="4"/>
  <c r="AZ718" i="4"/>
  <c r="BA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Y722" i="4"/>
  <c r="AZ722" i="4"/>
  <c r="BA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s="1"/>
  <c r="AX895" i="4"/>
  <c r="AY895" i="4"/>
  <c r="AZ895" i="4"/>
  <c r="BA895" i="4"/>
  <c r="AL896" i="4"/>
  <c r="AM896" i="4"/>
  <c r="AN896" i="4"/>
  <c r="AO896" i="4"/>
  <c r="AT896" i="4"/>
  <c r="AV896" i="4" s="1"/>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s="1"/>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s="1"/>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s="1"/>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s="1"/>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s="1"/>
  <c r="AX915" i="4"/>
  <c r="AY915" i="4"/>
  <c r="AZ915" i="4"/>
  <c r="BA915" i="4"/>
  <c r="AL916" i="4"/>
  <c r="AM916" i="4"/>
  <c r="AN916" i="4"/>
  <c r="AO916" i="4"/>
  <c r="AT916" i="4"/>
  <c r="AV916" i="4" s="1"/>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s="1"/>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s="1"/>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s="1"/>
  <c r="AX927" i="4"/>
  <c r="AY927" i="4"/>
  <c r="AZ927" i="4"/>
  <c r="BA927" i="4"/>
  <c r="AL928" i="4"/>
  <c r="AM928" i="4"/>
  <c r="AN928" i="4"/>
  <c r="AO928" i="4"/>
  <c r="AT928" i="4"/>
  <c r="AV928" i="4" s="1"/>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s="1"/>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s="1"/>
  <c r="AX935" i="4"/>
  <c r="AY935" i="4"/>
  <c r="AZ935" i="4"/>
  <c r="BA935" i="4"/>
  <c r="AL936" i="4"/>
  <c r="AM936" i="4"/>
  <c r="AN936" i="4"/>
  <c r="AO936" i="4"/>
  <c r="AT936" i="4"/>
  <c r="AV936" i="4" s="1"/>
  <c r="AX936" i="4"/>
  <c r="AY936" i="4"/>
  <c r="AZ936" i="4"/>
  <c r="BA936" i="4"/>
  <c r="AL937" i="4"/>
  <c r="AM937" i="4"/>
  <c r="AN937" i="4"/>
  <c r="AO937" i="4"/>
  <c r="AT937" i="4"/>
  <c r="AX937" i="4"/>
  <c r="AY937" i="4"/>
  <c r="AZ937" i="4"/>
  <c r="BA937" i="4"/>
  <c r="AL938" i="4"/>
  <c r="AM938" i="4"/>
  <c r="AN938" i="4"/>
  <c r="AO938" i="4"/>
  <c r="AT938" i="4"/>
  <c r="AV938" i="4" s="1"/>
  <c r="AX938" i="4"/>
  <c r="AY938" i="4"/>
  <c r="AL939" i="4"/>
  <c r="AM939" i="4"/>
  <c r="AN939" i="4"/>
  <c r="AO939" i="4"/>
  <c r="AT939" i="4"/>
  <c r="AV939" i="4" s="1"/>
  <c r="AX939" i="4"/>
  <c r="AY939" i="4"/>
  <c r="AZ939" i="4"/>
  <c r="BA939" i="4"/>
  <c r="AL940" i="4"/>
  <c r="AM940" i="4"/>
  <c r="AN940" i="4"/>
  <c r="AO940" i="4"/>
  <c r="AT940" i="4"/>
  <c r="AV940" i="4"/>
  <c r="AX940" i="4"/>
  <c r="AY940" i="4" s="1"/>
  <c r="AZ940" i="4"/>
  <c r="BA940" i="4"/>
  <c r="AL941" i="4"/>
  <c r="AM941" i="4"/>
  <c r="AN941" i="4"/>
  <c r="AO941" i="4"/>
  <c r="AT941" i="4"/>
  <c r="AV941" i="4"/>
  <c r="AX941" i="4"/>
  <c r="BA941" i="4" s="1"/>
  <c r="AY941" i="4"/>
  <c r="AZ941" i="4"/>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c r="AX952" i="4"/>
  <c r="AY952" i="4" s="1"/>
  <c r="AZ952" i="4"/>
  <c r="BA952" i="4"/>
  <c r="AL953" i="4"/>
  <c r="AM953" i="4"/>
  <c r="AN953" i="4"/>
  <c r="AO953" i="4"/>
  <c r="AT953" i="4"/>
  <c r="AV953" i="4"/>
  <c r="AX953" i="4"/>
  <c r="BA953" i="4" s="1"/>
  <c r="AY953" i="4"/>
  <c r="AZ953" i="4"/>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BA960" i="4"/>
  <c r="AL961" i="4"/>
  <c r="AM961" i="4"/>
  <c r="AN961" i="4"/>
  <c r="AO961" i="4"/>
  <c r="AT961" i="4"/>
  <c r="AV961" i="4" s="1"/>
  <c r="AX961" i="4"/>
  <c r="BA961" i="4" s="1"/>
  <c r="AY961" i="4"/>
  <c r="AZ961" i="4"/>
  <c r="AL962" i="4"/>
  <c r="AM962" i="4"/>
  <c r="AN962" i="4"/>
  <c r="AO962" i="4"/>
  <c r="AT962" i="4"/>
  <c r="AV962" i="4"/>
  <c r="AX962" i="4"/>
  <c r="AY962" i="4"/>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c r="AX965" i="4"/>
  <c r="BA965" i="4" s="1"/>
  <c r="AY965" i="4"/>
  <c r="AZ965" i="4"/>
  <c r="AL966" i="4"/>
  <c r="AM966" i="4"/>
  <c r="AN966" i="4"/>
  <c r="AO966" i="4"/>
  <c r="AT966" i="4"/>
  <c r="AV966" i="4"/>
  <c r="AX966" i="4"/>
  <c r="AY966" i="4"/>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c r="AX969" i="4"/>
  <c r="BA969" i="4" s="1"/>
  <c r="AY969" i="4"/>
  <c r="AZ969" i="4"/>
  <c r="AL970" i="4"/>
  <c r="AM970" i="4"/>
  <c r="AN970" i="4"/>
  <c r="AO970" i="4"/>
  <c r="AT970" i="4"/>
  <c r="AU970" i="4" s="1"/>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l="1"/>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s="1"/>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801" i="3"/>
  <c r="BC623" i="3"/>
  <c r="BC617" i="3"/>
  <c r="BC597" i="3"/>
  <c r="BC535" i="3"/>
  <c r="BC528" i="3"/>
  <c r="BC512" i="3"/>
  <c r="BC454" i="3"/>
  <c r="BC425" i="3"/>
  <c r="BC384" i="3"/>
  <c r="BC241" i="3"/>
  <c r="BC240" i="3"/>
  <c r="BC217" i="3"/>
  <c r="BC201" i="3"/>
  <c r="BC173" i="3"/>
  <c r="BC167" i="3"/>
  <c r="BC136" i="3"/>
  <c r="BC55" i="3"/>
  <c r="BC40" i="3"/>
  <c r="BC32" i="3"/>
  <c r="BC33" i="3"/>
  <c r="BC68" i="3"/>
  <c r="BC171" i="3"/>
  <c r="BC178" i="3"/>
  <c r="BC179" i="3"/>
  <c r="BC234" i="3"/>
  <c r="BC290" i="3"/>
  <c r="BC298" i="3"/>
  <c r="BC366" i="3"/>
  <c r="BC411" i="3"/>
  <c r="BC430" i="3"/>
  <c r="BC431" i="3"/>
  <c r="BC468" i="3"/>
  <c r="BC484" i="3"/>
  <c r="BC490" i="3"/>
  <c r="BC517" i="3"/>
  <c r="BC581" i="3"/>
  <c r="BC596" i="3"/>
  <c r="BC650" i="3"/>
  <c r="BC658" i="3"/>
  <c r="BC659" i="3"/>
  <c r="BC692" i="3"/>
  <c r="BC698" i="3"/>
  <c r="BC786" i="3"/>
  <c r="BC787" i="3"/>
  <c r="BC789" i="3"/>
  <c r="BC797" i="3"/>
  <c r="BC833" i="3" l="1"/>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J547" i="4"/>
  <c r="AK547" i="4" s="1"/>
  <c r="AD547" i="4"/>
  <c r="Z547" i="4"/>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J30" i="4"/>
  <c r="AK30"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S23" i="4" l="1"/>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AW14" i="3"/>
  <c r="AW15" i="3"/>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<sst xmlns="http://schemas.openxmlformats.org/spreadsheetml/2006/main" count="7324" uniqueCount="3473">
  <si>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</si>
  <si>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</si>
  <si>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</si>
  <si>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</si>
  <si>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</si>
  <si>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</si>
  <si>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</si>
  <si>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</si>
  <si>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</si>
  <si>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</si>
  <si>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</si>
  <si>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</si>
  <si>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</si>
  <si>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</si>
  <si>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</si>
  <si>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</si>
  <si>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</si>
  <si>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</si>
  <si>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</si>
  <si>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</si>
  <si>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</si>
  <si>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</si>
  <si>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</si>
  <si>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</si>
  <si>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</si>
  <si>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</si>
  <si>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</si>
  <si>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</si>
  <si>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</si>
  <si>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</si>
  <si>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</si>
  <si>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</si>
  <si>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</si>
  <si>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</si>
  <si>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</si>
  <si>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</si>
  <si>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</si>
  <si>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</si>
  <si>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</si>
  <si>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</si>
  <si>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</si>
  <si>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</si>
  <si>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</si>
  <si>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</si>
  <si>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</si>
  <si>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</si>
  <si>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</si>
  <si>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</si>
  <si>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</si>
  <si>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</si>
  <si>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</si>
  <si>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</si>
  <si>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</si>
  <si>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</si>
  <si>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</si>
  <si>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</si>
  <si>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</si>
  <si>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</si>
  <si>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</si>
  <si>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</si>
  <si>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</si>
  <si>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</si>
  <si>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</si>
  <si>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</si>
  <si>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</si>
  <si>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</si>
  <si>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</si>
  <si>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</si>
  <si>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</si>
  <si>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</si>
  <si>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</si>
  <si>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</si>
  <si>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</si>
  <si>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</si>
  <si>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</si>
  <si>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</si>
  <si>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</si>
  <si>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</si>
  <si>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</si>
  <si>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</si>
  <si>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</si>
  <si>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</si>
  <si>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</si>
  <si>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</si>
  <si>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</si>
  <si>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</si>
  <si>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</si>
  <si>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</si>
  <si>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</si>
  <si>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</si>
  <si>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</si>
  <si>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</si>
  <si>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</si>
  <si>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</si>
  <si>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</si>
  <si>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</si>
  <si>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</si>
  <si>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</si>
  <si>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</si>
  <si>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</si>
  <si>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</si>
  <si>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</si>
  <si>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</si>
  <si>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</si>
  <si>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</si>
  <si>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</si>
  <si>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</si>
  <si>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</si>
  <si>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</si>
  <si>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</si>
  <si>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</si>
  <si>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</si>
  <si>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</si>
  <si>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</si>
  <si>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</si>
  <si>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</si>
  <si>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</si>
  <si>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</si>
  <si>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</si>
  <si>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</si>
  <si>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</si>
  <si>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</si>
  <si>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</si>
  <si>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</si>
  <si>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</si>
  <si>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</si>
  <si>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</si>
  <si>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</si>
  <si>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</si>
  <si>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</si>
  <si>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</si>
  <si>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</si>
  <si>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</si>
  <si>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</si>
  <si>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</si>
  <si>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</si>
  <si>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</si>
  <si>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</si>
  <si>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</si>
  <si>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</si>
  <si>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</si>
  <si>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</si>
  <si>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</si>
  <si>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</si>
  <si>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</si>
  <si>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</si>
  <si>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</si>
  <si>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</si>
  <si>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</si>
  <si>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</si>
  <si>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</si>
  <si>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</si>
  <si>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</si>
  <si>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</si>
  <si>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</si>
  <si>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</si>
  <si>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</si>
  <si>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</si>
  <si>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</si>
  <si>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</si>
  <si>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</si>
  <si>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</si>
  <si>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</si>
  <si>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</si>
  <si>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</si>
  <si>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</si>
  <si>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</si>
  <si>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</si>
  <si>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</si>
  <si>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</si>
  <si>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</si>
  <si>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</si>
  <si>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</si>
  <si>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</si>
  <si>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</si>
  <si>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</si>
  <si>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</si>
  <si>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</si>
  <si>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</si>
  <si>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</si>
  <si>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</si>
  <si>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</si>
  <si>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</si>
  <si>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</si>
  <si>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</si>
  <si>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</si>
  <si>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</si>
  <si>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</si>
  <si>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</si>
  <si>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</si>
  <si>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</si>
  <si>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</si>
  <si>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</si>
  <si>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</si>
  <si>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</si>
  <si>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</si>
  <si>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</si>
  <si>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</si>
  <si>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</si>
  <si>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</si>
  <si>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</si>
  <si>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</si>
  <si>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</si>
  <si>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</si>
  <si>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</si>
  <si>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</si>
  <si>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</si>
  <si>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</si>
  <si>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</si>
  <si>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</si>
  <si>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</si>
  <si>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</si>
  <si>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</si>
  <si>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</si>
  <si>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</si>
  <si>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</si>
  <si>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</si>
  <si>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</si>
  <si>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</si>
  <si>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</si>
  <si>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</si>
  <si>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</si>
  <si>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</si>
  <si>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</si>
  <si>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</si>
  <si>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</si>
  <si>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</si>
  <si>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</si>
  <si>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</si>
  <si>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</si>
  <si>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</si>
  <si>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</si>
  <si>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</si>
  <si>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</si>
  <si>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</si>
  <si>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</si>
  <si>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</si>
  <si>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</si>
  <si>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</si>
  <si>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</si>
  <si>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</si>
  <si>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</si>
  <si>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</si>
  <si>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</si>
  <si>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</si>
  <si>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</si>
  <si>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</si>
  <si>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</si>
  <si>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</si>
  <si>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</si>
  <si>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</si>
  <si>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</si>
  <si>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</si>
  <si>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</si>
  <si>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</si>
  <si>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</si>
  <si>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</si>
  <si>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</si>
  <si>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</si>
  <si>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</si>
  <si>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</si>
  <si>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</si>
  <si>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</si>
  <si>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</si>
  <si>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</si>
  <si>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</si>
  <si>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</si>
  <si>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</si>
  <si>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</si>
  <si>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</si>
  <si>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</si>
  <si>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</si>
  <si>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</si>
  <si>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</si>
  <si>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</si>
  <si>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</si>
  <si>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</si>
  <si>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</si>
  <si>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</si>
  <si>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</si>
  <si>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</si>
  <si>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</si>
  <si>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</si>
  <si>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</si>
  <si>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</si>
  <si>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</si>
  <si>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</si>
  <si>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</si>
  <si>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</si>
  <si>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</si>
  <si>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</si>
  <si>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</si>
  <si>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</si>
  <si>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</si>
  <si>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</si>
  <si>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</si>
  <si>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</si>
  <si>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</si>
  <si>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</si>
  <si>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</si>
  <si>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</si>
  <si>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</si>
  <si>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</si>
  <si>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</si>
  <si>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</si>
  <si>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</si>
  <si>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</si>
  <si>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</si>
  <si>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</si>
  <si>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</si>
  <si>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</si>
  <si>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</si>
  <si>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</si>
  <si>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</si>
  <si>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</si>
  <si>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</si>
  <si>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</si>
  <si>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</si>
  <si>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</si>
  <si>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</si>
  <si>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</si>
  <si>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</si>
  <si>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</si>
  <si>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</si>
  <si>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</si>
  <si>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</si>
  <si>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</si>
  <si>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</si>
  <si>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</si>
  <si>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</si>
  <si>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</si>
  <si>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</si>
  <si>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</si>
  <si>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</si>
  <si>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</si>
  <si>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</si>
  <si>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</si>
  <si>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</si>
  <si>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</si>
  <si>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</si>
  <si>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</si>
  <si>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</si>
  <si>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</si>
  <si>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</si>
  <si>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</si>
  <si>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</si>
  <si>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</si>
  <si>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</si>
  <si>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</si>
  <si>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</si>
  <si>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</si>
  <si>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</si>
  <si>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</si>
  <si>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</si>
  <si>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</si>
  <si>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</si>
  <si>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</si>
  <si>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</si>
  <si>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</si>
  <si>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</si>
  <si>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</si>
  <si>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</si>
  <si>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</si>
  <si>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</si>
  <si>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</si>
  <si>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</si>
  <si>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</si>
  <si>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</si>
  <si>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</si>
  <si>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</si>
  <si>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</si>
  <si>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</si>
  <si>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</si>
  <si>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</si>
  <si>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</si>
  <si>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</si>
  <si>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</si>
  <si>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</si>
  <si>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</si>
  <si>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</si>
  <si>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</si>
  <si>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</si>
  <si>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</si>
  <si>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</si>
  <si>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</si>
  <si>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</si>
  <si>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</si>
  <si>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</si>
  <si>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</si>
  <si>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</si>
  <si>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</si>
  <si>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</si>
  <si>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</si>
  <si>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</si>
  <si>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</si>
  <si>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</si>
  <si>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</si>
  <si>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</si>
  <si>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</si>
  <si>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</si>
  <si>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</si>
  <si>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</si>
  <si>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</si>
  <si>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</si>
  <si>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</si>
  <si>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</si>
  <si>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</si>
  <si>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</si>
  <si>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</si>
  <si>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</si>
  <si>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</si>
  <si>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</si>
  <si>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</si>
  <si>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</si>
  <si>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</si>
  <si>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</si>
  <si>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</si>
  <si>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</si>
  <si>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</si>
  <si>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</si>
  <si>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</si>
  <si>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</si>
  <si>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</si>
  <si>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</si>
  <si>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</si>
  <si>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</si>
  <si>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</si>
  <si>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</si>
  <si>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</si>
  <si>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</si>
  <si>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</si>
  <si>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</si>
  <si>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</si>
  <si>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</si>
  <si>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</si>
  <si>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</si>
  <si>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</si>
  <si>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</si>
  <si>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</si>
  <si>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</si>
  <si>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</si>
  <si>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</si>
  <si>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</si>
  <si>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</si>
  <si>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</si>
  <si>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</si>
  <si>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</si>
  <si>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</si>
  <si>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</si>
  <si>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</si>
  <si>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</si>
  <si>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</si>
  <si>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</si>
  <si>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</si>
  <si>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</si>
  <si>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</si>
  <si>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</si>
  <si>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</si>
  <si>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</si>
  <si>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</si>
  <si>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</si>
  <si>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</si>
  <si>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</si>
  <si>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</si>
  <si>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</si>
  <si>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</si>
  <si>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</si>
  <si>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</si>
  <si>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</si>
  <si>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</si>
  <si>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</si>
  <si>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</si>
  <si>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</si>
  <si>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</si>
  <si>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</si>
  <si>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</si>
  <si>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</si>
  <si>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</si>
  <si>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</si>
  <si>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</si>
  <si>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</si>
  <si>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</si>
  <si>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</si>
  <si>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</si>
  <si>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</si>
  <si>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</si>
  <si>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</si>
  <si>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</si>
  <si>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</si>
  <si>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</si>
  <si>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</si>
  <si>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</si>
  <si>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</si>
  <si>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</si>
  <si>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</si>
  <si>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</si>
  <si>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</si>
  <si>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</si>
  <si>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</si>
  <si>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</si>
  <si>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</si>
  <si>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</si>
  <si>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</si>
  <si>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</si>
  <si>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</si>
  <si>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</si>
  <si>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</si>
  <si>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</si>
  <si>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</si>
  <si>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</si>
  <si>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</si>
  <si>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</si>
  <si>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</si>
  <si>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</si>
  <si>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</si>
  <si>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</si>
  <si>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</si>
  <si>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</si>
  <si>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</si>
  <si>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</si>
  <si>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</si>
  <si>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</si>
  <si>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</si>
  <si>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</si>
  <si>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</si>
  <si>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</si>
  <si>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</si>
  <si>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</si>
  <si>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</si>
  <si>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</si>
  <si>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</si>
  <si>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</si>
  <si>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</si>
  <si>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</si>
  <si>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</si>
  <si>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</si>
  <si>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</si>
  <si>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</si>
  <si>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</si>
  <si>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</si>
  <si>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</si>
  <si>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</si>
  <si>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</si>
  <si>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</si>
  <si>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</si>
  <si>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</si>
  <si>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</si>
  <si>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</si>
  <si>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</si>
  <si>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</si>
  <si>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</si>
  <si>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</si>
  <si>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</si>
  <si>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</si>
  <si>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</si>
  <si>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</si>
  <si>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</si>
  <si>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</si>
  <si>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</si>
  <si>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</si>
  <si>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</si>
  <si>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</si>
  <si>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</si>
  <si>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</si>
  <si>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</si>
  <si>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</si>
  <si>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</si>
  <si>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</si>
  <si>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</si>
  <si>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</si>
  <si>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</si>
  <si>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</si>
  <si>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</si>
  <si>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</si>
  <si>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</si>
  <si>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</si>
  <si>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</si>
  <si>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</si>
  <si>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</si>
  <si>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</si>
  <si>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</si>
  <si>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</si>
  <si>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</si>
  <si>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</si>
  <si>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</si>
  <si>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</si>
  <si>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</si>
  <si>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</si>
  <si>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</si>
  <si>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</si>
  <si>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</si>
  <si>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</si>
  <si>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</si>
  <si>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</si>
  <si>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</si>
  <si>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</si>
  <si>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</si>
  <si>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</si>
  <si>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</si>
  <si>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</si>
  <si>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</si>
  <si>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</si>
  <si>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</si>
  <si>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</si>
  <si>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</si>
  <si>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</si>
  <si>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</si>
  <si>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</si>
  <si>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</si>
  <si>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</si>
  <si>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</si>
  <si>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</si>
  <si>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</si>
  <si>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</si>
  <si>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</si>
  <si>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</si>
  <si>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</si>
  <si>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</si>
  <si>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</si>
  <si>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</si>
  <si>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</si>
  <si>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</si>
  <si>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</si>
  <si>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</si>
  <si>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</si>
  <si>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</si>
  <si>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</si>
  <si>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</si>
  <si>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</si>
  <si>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</si>
  <si>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</si>
  <si>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</si>
  <si>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</si>
  <si>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</si>
  <si>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</si>
  <si>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</si>
  <si>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</si>
  <si>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</si>
  <si>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</si>
  <si>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</si>
  <si>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</si>
  <si>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</si>
  <si>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</si>
  <si>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</si>
  <si>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</si>
  <si>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</si>
  <si>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</si>
  <si>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</si>
  <si>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</si>
  <si>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</si>
  <si>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</si>
  <si>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</si>
  <si>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</si>
  <si>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</si>
  <si>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</si>
  <si>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</si>
  <si>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</si>
  <si>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</si>
  <si>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</si>
  <si>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</si>
  <si>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</si>
  <si>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</si>
  <si>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</si>
  <si>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</si>
  <si>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</si>
  <si>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</si>
  <si>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</si>
  <si>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</si>
  <si>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</si>
  <si>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</si>
  <si>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</si>
  <si>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</si>
  <si>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</si>
  <si>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</si>
  <si>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</si>
  <si>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</si>
  <si>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</si>
  <si>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</si>
  <si>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</si>
  <si>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</si>
  <si>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</si>
  <si>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</si>
  <si>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</si>
  <si>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</si>
  <si>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</si>
  <si>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</si>
  <si>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</si>
  <si>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</si>
  <si>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</si>
  <si>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</si>
  <si>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</si>
  <si>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</si>
  <si>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</si>
  <si>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</si>
  <si>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</si>
  <si>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</si>
  <si>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</si>
  <si>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</si>
  <si>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</si>
  <si>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</si>
  <si>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</si>
  <si>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</si>
  <si>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</si>
  <si>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</si>
  <si>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</si>
  <si>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</si>
  <si>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</si>
  <si>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</si>
  <si>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</si>
  <si>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</si>
  <si>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</si>
  <si>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</si>
  <si>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</si>
  <si>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</si>
  <si>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</si>
  <si>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</si>
  <si>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</si>
  <si>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</si>
  <si>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</si>
  <si>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</si>
  <si>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</si>
  <si>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</si>
  <si>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</si>
  <si>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</si>
  <si>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</si>
  <si>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</si>
  <si>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</si>
  <si>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</si>
  <si>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</si>
  <si>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</si>
  <si>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</si>
  <si>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</si>
  <si>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</si>
  <si>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</si>
  <si>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</si>
  <si>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</si>
  <si>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</si>
  <si>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</si>
  <si>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</si>
  <si>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</si>
  <si>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</si>
  <si>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</si>
  <si>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</si>
  <si>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</si>
  <si>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</si>
  <si>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</si>
  <si>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</si>
  <si>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</si>
  <si>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</si>
  <si>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</si>
  <si>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</si>
  <si>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</si>
  <si>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</si>
  <si>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</si>
  <si>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</si>
  <si>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</si>
  <si>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</si>
  <si>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</si>
  <si>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</si>
  <si>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</si>
  <si>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</si>
  <si>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</si>
  <si>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</si>
  <si>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</si>
  <si>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</si>
  <si>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</si>
  <si>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</si>
  <si>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</si>
  <si>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</si>
  <si>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</si>
  <si>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</si>
  <si>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</si>
  <si>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</si>
  <si>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</si>
  <si>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</si>
  <si>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</si>
  <si>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</si>
  <si>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</si>
  <si>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</si>
  <si>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</si>
  <si>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</si>
  <si>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</si>
  <si>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</si>
  <si>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</si>
  <si>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</si>
  <si>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</si>
  <si>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</si>
  <si>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</si>
  <si>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</si>
  <si>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</si>
  <si>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</si>
  <si>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</si>
  <si>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</si>
  <si>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</si>
  <si>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</si>
  <si>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</si>
  <si>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</si>
  <si>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</si>
  <si>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</si>
  <si>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</si>
  <si>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</si>
  <si>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</si>
  <si>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</si>
  <si>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</si>
  <si>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</si>
  <si>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</si>
  <si>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</si>
  <si>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</si>
  <si>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</si>
  <si>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</si>
  <si>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</si>
  <si>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</si>
  <si>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</si>
  <si>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</si>
  <si>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</si>
  <si>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</si>
  <si>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</si>
  <si>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</si>
  <si>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</si>
  <si>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</si>
  <si>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</si>
  <si>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</si>
  <si>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</si>
  <si>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</si>
  <si>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</si>
  <si>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</si>
  <si>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</si>
  <si>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</si>
  <si>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</si>
  <si>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</si>
  <si>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</si>
  <si>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</si>
  <si>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</si>
  <si>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</si>
  <si>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</si>
  <si>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</si>
  <si>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</si>
  <si>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</si>
  <si>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</si>
  <si>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</si>
  <si>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</si>
  <si>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</si>
  <si>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</si>
  <si>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</si>
  <si>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</si>
  <si>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</si>
  <si>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</si>
  <si>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</si>
  <si>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</si>
  <si>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</si>
  <si>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</si>
  <si>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</si>
  <si>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</si>
  <si>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</si>
  <si>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</si>
  <si>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</si>
  <si>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</si>
  <si>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</si>
  <si>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</si>
  <si>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</si>
  <si>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</si>
  <si>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</si>
  <si>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</si>
  <si>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</si>
  <si>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</si>
  <si>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</si>
  <si>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</si>
  <si>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</si>
  <si>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</si>
  <si>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</si>
  <si>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</si>
  <si>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</si>
  <si>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</si>
  <si>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</si>
  <si>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</si>
  <si>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</si>
  <si>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</si>
  <si>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</si>
  <si>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</si>
  <si>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</si>
  <si>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</si>
  <si>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</si>
  <si>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</si>
  <si>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</si>
  <si>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</si>
  <si>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</si>
  <si>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</si>
  <si>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</si>
  <si>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</si>
  <si>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</si>
  <si>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</si>
  <si>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</si>
  <si>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</si>
  <si>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</si>
  <si>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</si>
  <si>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</si>
  <si>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</si>
  <si>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</si>
  <si>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</si>
  <si>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</si>
  <si>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</si>
  <si>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</si>
  <si>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</si>
  <si>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</si>
  <si>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</si>
  <si>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</si>
  <si>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</si>
  <si>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</si>
  <si>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</si>
  <si>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</si>
  <si>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</si>
  <si>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</si>
  <si>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</si>
  <si>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</si>
  <si>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</si>
  <si>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</si>
  <si>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</si>
  <si>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</si>
  <si>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</si>
  <si>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</si>
  <si>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</si>
  <si>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</si>
  <si>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</si>
  <si>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</si>
  <si>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</si>
  <si>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</si>
  <si>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</si>
  <si>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</si>
  <si>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</si>
  <si>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</si>
  <si>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</si>
  <si>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</si>
  <si>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</si>
  <si>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</si>
  <si>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</si>
  <si>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</si>
  <si>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</si>
  <si>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</si>
  <si>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</si>
  <si>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</si>
  <si>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</si>
  <si>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</si>
  <si>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</si>
  <si>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</si>
  <si>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</si>
  <si>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</si>
  <si>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</si>
  <si>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</si>
  <si>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</si>
  <si>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</si>
  <si>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</si>
  <si>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</si>
  <si>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</si>
  <si>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</si>
  <si>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</si>
  <si>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</si>
  <si>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</si>
  <si>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</si>
  <si>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</si>
  <si>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</si>
  <si>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</si>
  <si>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</si>
  <si>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</si>
  <si>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</si>
  <si>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</si>
  <si>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</si>
  <si>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</si>
  <si>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</si>
  <si>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</si>
  <si>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</si>
  <si>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</si>
  <si>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</si>
  <si>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</si>
  <si>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</si>
  <si>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</si>
  <si>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</si>
  <si>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</si>
  <si>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</si>
  <si>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</si>
  <si>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</si>
  <si>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</si>
  <si>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</si>
  <si>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</si>
  <si>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</si>
  <si>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</si>
  <si>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</si>
  <si>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</si>
  <si>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</si>
  <si>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</si>
  <si>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</si>
  <si>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</si>
  <si>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</si>
  <si>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</si>
  <si>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</si>
  <si>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</si>
  <si>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</si>
  <si>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</si>
  <si>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</si>
  <si>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</si>
  <si>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</si>
  <si>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</si>
  <si>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</si>
  <si>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</si>
  <si>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</si>
  <si>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</si>
  <si>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</si>
  <si>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</si>
  <si>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</si>
  <si>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</si>
  <si>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</si>
  <si>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</si>
  <si>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</si>
  <si>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</si>
  <si>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</si>
  <si>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</si>
  <si>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</si>
  <si>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</si>
  <si>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</si>
  <si>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</si>
  <si>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</si>
  <si>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</si>
  <si>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</si>
  <si>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</si>
  <si>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</si>
  <si>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</si>
  <si>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</si>
  <si>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</si>
  <si>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</si>
  <si>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</si>
  <si>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</si>
  <si>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</si>
  <si>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</si>
  <si>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</si>
  <si>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</si>
  <si>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</si>
  <si>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</si>
  <si>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</si>
  <si>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</si>
  <si>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</si>
  <si>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</si>
  <si>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</si>
  <si>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</si>
  <si>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</si>
  <si>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</si>
  <si>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</si>
  <si>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</si>
  <si>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</si>
  <si>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</si>
  <si>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</si>
  <si>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</si>
  <si>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</si>
  <si>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</si>
  <si>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</si>
  <si>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</si>
  <si>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</si>
  <si>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</si>
  <si>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</si>
  <si>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</si>
  <si>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</si>
  <si>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</si>
  <si>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</si>
  <si>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</si>
  <si>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</si>
  <si>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</si>
  <si>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</si>
  <si>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</si>
  <si>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</si>
  <si>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</si>
  <si>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</si>
  <si>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</si>
  <si>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</si>
  <si>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</si>
  <si>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</si>
  <si>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</si>
  <si>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</si>
  <si>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</si>
  <si>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</si>
  <si>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</si>
  <si>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</si>
  <si>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</si>
  <si>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</si>
  <si>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</si>
  <si>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</si>
  <si>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</si>
  <si>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</si>
  <si>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</si>
  <si>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</si>
  <si>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</si>
  <si>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</si>
  <si>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</si>
  <si>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</si>
  <si>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</si>
  <si>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</si>
  <si>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</si>
  <si>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</si>
  <si>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</si>
  <si>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</si>
  <si>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</si>
  <si>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</si>
  <si>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</si>
  <si>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</si>
  <si>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</si>
  <si>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</si>
  <si>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</si>
  <si>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</si>
  <si>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</si>
  <si>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</si>
  <si>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</si>
  <si>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</si>
  <si>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</si>
  <si>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</si>
  <si>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</si>
  <si>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</si>
  <si>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</si>
  <si>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</si>
  <si>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</si>
  <si>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</si>
  <si>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</si>
  <si>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</si>
  <si>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</si>
  <si>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</si>
  <si>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</si>
  <si>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</si>
  <si>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</si>
  <si>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</si>
  <si>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</si>
  <si>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</si>
  <si>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</si>
  <si>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</si>
  <si>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</si>
  <si>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</si>
  <si>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</si>
  <si>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</si>
  <si>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</si>
  <si>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</si>
  <si>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</si>
  <si>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</si>
  <si>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</si>
  <si>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</si>
  <si>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</si>
  <si>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</si>
  <si>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</si>
  <si>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</si>
  <si>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</si>
  <si>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</si>
  <si>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</si>
  <si>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</si>
  <si>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</si>
  <si>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</si>
  <si>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</si>
  <si>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</si>
  <si>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</si>
  <si>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</si>
  <si>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</si>
  <si>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</si>
  <si>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</si>
  <si>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</si>
  <si>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</si>
  <si>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</si>
  <si>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</si>
  <si>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</si>
  <si>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</si>
  <si>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</si>
  <si>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</si>
  <si>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</si>
  <si>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</si>
  <si>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</si>
  <si>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</si>
  <si>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</si>
  <si>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</si>
  <si>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</si>
  <si>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</si>
  <si>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</si>
  <si>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</si>
  <si>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</si>
  <si>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</si>
  <si>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</si>
  <si>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</si>
  <si>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</si>
  <si>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</si>
  <si>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</si>
  <si>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</si>
  <si>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</si>
  <si>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</si>
  <si>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</si>
  <si>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</si>
  <si>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</si>
  <si>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</si>
  <si>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</si>
  <si>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</si>
  <si>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</si>
  <si>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</si>
  <si>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</si>
  <si>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</si>
  <si>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</si>
  <si>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</si>
  <si>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</si>
  <si>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</si>
  <si>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</si>
  <si>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</si>
  <si>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</si>
  <si>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</si>
  <si>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</si>
  <si>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</si>
  <si>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</si>
  <si>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</si>
  <si>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</si>
  <si>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</si>
  <si>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</si>
  <si>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</si>
  <si>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</si>
  <si>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</si>
  <si>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</si>
  <si>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</si>
  <si>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</si>
  <si>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</si>
  <si>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</si>
  <si>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</si>
  <si>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</si>
  <si>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</si>
  <si>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</si>
  <si>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</si>
  <si>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</si>
  <si>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</si>
  <si>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</si>
  <si>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</si>
  <si>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</si>
  <si>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</si>
  <si>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</si>
  <si>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</si>
  <si>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</si>
  <si>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</si>
  <si>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</si>
  <si>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</si>
  <si>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</si>
  <si>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</si>
  <si>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</si>
  <si>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</si>
  <si>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</si>
  <si>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</si>
  <si>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</si>
  <si>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</si>
  <si>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</si>
  <si>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</si>
  <si>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</si>
  <si>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</si>
  <si>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</si>
  <si>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</si>
  <si>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</si>
  <si>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</si>
  <si>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</si>
  <si>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</si>
  <si>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</si>
  <si>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</si>
  <si>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</si>
  <si>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</si>
  <si>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</si>
  <si>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</si>
  <si>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</si>
  <si>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</si>
  <si>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</si>
  <si>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</si>
  <si>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</si>
  <si>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</si>
  <si>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</si>
  <si>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</si>
  <si>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</si>
  <si>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</si>
  <si>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</si>
  <si>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</si>
  <si>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</si>
  <si>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</si>
  <si>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</si>
  <si>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</si>
  <si>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</si>
  <si>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</si>
  <si>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</si>
  <si>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</si>
  <si>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</si>
  <si>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</si>
  <si>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</si>
  <si>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</si>
  <si>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</si>
  <si>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</si>
  <si>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</si>
  <si>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</si>
  <si>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</si>
  <si>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</si>
  <si>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</si>
  <si>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</si>
  <si>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</si>
  <si>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</si>
  <si>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</si>
  <si>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</si>
  <si>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</si>
  <si>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</si>
  <si>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</si>
  <si>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</si>
  <si>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</si>
  <si>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</si>
  <si>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</si>
  <si>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</si>
  <si>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</si>
  <si>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</si>
  <si>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</si>
  <si>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</si>
  <si>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</si>
  <si>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</si>
  <si>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</si>
  <si>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</si>
  <si>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</si>
  <si>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</si>
  <si>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</si>
  <si>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</si>
  <si>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</si>
  <si>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</si>
  <si>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</si>
  <si>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</si>
  <si>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</si>
  <si>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</si>
  <si>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</si>
  <si>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</si>
  <si>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</si>
  <si>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</si>
  <si>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</si>
  <si>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</si>
  <si>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</si>
  <si>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</si>
  <si>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</si>
  <si>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</si>
  <si>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</si>
  <si>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</si>
  <si>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</si>
  <si>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</si>
  <si>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</si>
  <si>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</si>
  <si>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</si>
  <si>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</si>
  <si>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</si>
  <si>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</si>
  <si>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</si>
  <si>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</si>
  <si>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</si>
  <si>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</si>
  <si>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</si>
  <si>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</si>
  <si>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</si>
  <si>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</si>
  <si>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</si>
  <si>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</si>
  <si>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</si>
  <si>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</si>
  <si>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</si>
  <si>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</si>
  <si>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</si>
  <si>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</si>
  <si>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</si>
  <si>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</si>
  <si>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</si>
  <si>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</si>
  <si>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</si>
  <si>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</si>
  <si>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</si>
  <si>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</si>
  <si>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</si>
  <si>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</si>
  <si>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</si>
  <si>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</si>
  <si>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</si>
  <si>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</si>
  <si>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</si>
  <si>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</si>
  <si>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</si>
  <si>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</si>
  <si>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</si>
  <si>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</si>
  <si>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</si>
  <si>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</si>
  <si>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</si>
  <si>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</si>
  <si>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</si>
  <si>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</si>
  <si>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</si>
  <si>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</si>
  <si>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</si>
  <si>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</si>
  <si>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</si>
  <si>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</si>
  <si>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</si>
  <si>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</si>
  <si>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</si>
  <si>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</si>
  <si>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</si>
  <si>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</si>
  <si>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</si>
  <si>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</si>
  <si>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</si>
  <si>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</si>
  <si>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</si>
  <si>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</si>
  <si>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</si>
  <si>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</si>
  <si>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</si>
  <si>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</si>
  <si>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</si>
  <si>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</si>
  <si>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</si>
  <si>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</si>
  <si>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</si>
  <si>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</si>
  <si>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</si>
  <si>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</si>
  <si>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</si>
  <si>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</si>
  <si>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</si>
  <si>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</si>
  <si>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</si>
  <si>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</si>
  <si>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</si>
  <si>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</si>
  <si>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</si>
  <si>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</si>
  <si>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</si>
  <si>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</si>
  <si>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</si>
  <si>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</si>
  <si>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</si>
  <si>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</si>
  <si>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</si>
  <si>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</si>
  <si>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</si>
  <si>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</si>
  <si>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</si>
  <si>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</si>
  <si>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</si>
  <si>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</si>
  <si>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</si>
  <si>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</si>
  <si>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</si>
  <si>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</si>
  <si>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</si>
  <si>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</si>
  <si>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</si>
  <si>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</si>
  <si>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</si>
  <si>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</si>
  <si>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</si>
  <si>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</si>
  <si>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</si>
  <si>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</si>
  <si>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</si>
  <si>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</si>
  <si>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</si>
  <si>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</si>
  <si>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</si>
  <si>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</si>
  <si>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</si>
  <si>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</si>
  <si>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</si>
  <si>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</si>
  <si>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</si>
  <si>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</si>
  <si>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</si>
  <si>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</si>
  <si>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</si>
  <si>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</si>
  <si>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</si>
  <si>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</si>
  <si>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</si>
  <si>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</si>
  <si>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</si>
  <si>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</si>
  <si>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</si>
  <si>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</si>
  <si>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</si>
  <si>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</si>
  <si>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</si>
  <si>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</si>
  <si>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</si>
  <si>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</si>
  <si>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</si>
  <si>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</si>
  <si>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</si>
  <si>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</si>
  <si>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</si>
  <si>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</si>
  <si>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</si>
  <si>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</si>
  <si>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</si>
  <si>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</si>
  <si>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</si>
  <si>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</si>
  <si>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</si>
  <si>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</si>
  <si>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</si>
  <si>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</si>
  <si>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</si>
  <si>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</si>
  <si>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</si>
  <si>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</si>
  <si>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</si>
  <si>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</si>
  <si>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</si>
  <si>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</si>
  <si>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</si>
  <si>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</si>
  <si>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</si>
  <si>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</si>
  <si>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</si>
  <si>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</si>
  <si>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</si>
  <si>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</si>
  <si>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</si>
  <si>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</si>
  <si>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</si>
  <si>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</si>
  <si>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</si>
  <si>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</si>
  <si>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</si>
  <si>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</si>
  <si>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</si>
  <si>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</si>
  <si>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</si>
  <si>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</si>
  <si>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</si>
  <si>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</si>
  <si>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</si>
  <si>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</si>
  <si>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</si>
  <si>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</si>
  <si>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</si>
  <si>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</si>
  <si>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</si>
  <si>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</si>
  <si>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</si>
  <si>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</si>
  <si>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</si>
  <si>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</si>
  <si>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</si>
  <si>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</si>
  <si>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</si>
  <si>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</si>
  <si>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</si>
  <si>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</si>
  <si>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</si>
  <si>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</si>
  <si>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</si>
  <si>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</si>
  <si>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</si>
  <si>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</si>
  <si>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</si>
  <si>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</si>
  <si>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</si>
  <si>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</si>
  <si>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</si>
  <si>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</si>
  <si>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</si>
  <si>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</si>
  <si>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</si>
  <si>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</si>
  <si>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</si>
  <si>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</si>
  <si>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</si>
  <si>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</si>
  <si>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</si>
  <si>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</si>
  <si>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</si>
  <si>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</si>
  <si>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</si>
  <si>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</si>
  <si>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</si>
  <si>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</si>
  <si>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</si>
  <si>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</si>
  <si>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</si>
  <si>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</si>
  <si>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</si>
  <si>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</si>
  <si>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</si>
  <si>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</si>
  <si>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</si>
  <si>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</si>
  <si>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</si>
  <si>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</si>
  <si>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</si>
  <si>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</si>
  <si>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</si>
  <si>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</si>
  <si>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</si>
  <si>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</si>
  <si>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</si>
  <si>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</si>
  <si>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</si>
  <si>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</si>
  <si>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</si>
  <si>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</si>
  <si>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</si>
  <si>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</si>
  <si>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</si>
  <si>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</si>
  <si>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</si>
  <si>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</si>
  <si>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</si>
  <si>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</si>
  <si>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</si>
  <si>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</si>
  <si>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</si>
  <si>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</si>
  <si>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</si>
  <si>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</si>
  <si>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</si>
  <si>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</si>
  <si>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</si>
  <si>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</si>
  <si>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</si>
  <si>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</si>
  <si>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</si>
  <si>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</si>
  <si>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</si>
  <si>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</si>
  <si>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</si>
  <si>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</si>
  <si>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</si>
  <si>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</si>
  <si>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</si>
  <si>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</si>
  <si>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</si>
  <si>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</si>
  <si>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</si>
  <si>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</si>
  <si>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</si>
  <si>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</si>
  <si>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</si>
  <si>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</si>
  <si>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</si>
  <si>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</si>
  <si>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</si>
  <si>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</si>
  <si>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</si>
  <si>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</si>
  <si>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</si>
  <si>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</si>
  <si>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</si>
  <si>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</si>
  <si>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</si>
  <si>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</si>
  <si>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</si>
  <si>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</si>
  <si>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</si>
  <si>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</si>
  <si>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</si>
  <si>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</si>
  <si>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</si>
  <si>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</si>
  <si>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</si>
  <si>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</si>
  <si>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</si>
  <si>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</si>
  <si>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</si>
  <si>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</si>
  <si>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</si>
  <si>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</si>
  <si>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</si>
  <si>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</si>
  <si>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</si>
  <si>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</si>
  <si>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</si>
  <si>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</si>
  <si>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</si>
  <si>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</si>
  <si>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</si>
  <si>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</si>
  <si>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</si>
  <si>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</si>
  <si>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</si>
  <si>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</si>
  <si>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</si>
  <si>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</si>
  <si>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</si>
  <si>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</si>
  <si>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</si>
  <si>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</si>
  <si>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</si>
  <si>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</si>
  <si>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</si>
  <si>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</si>
  <si>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</si>
  <si>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</si>
  <si>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</si>
  <si>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</si>
  <si>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</si>
  <si>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</si>
  <si>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</si>
  <si>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</si>
  <si>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</si>
  <si>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</si>
  <si>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</si>
  <si>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</si>
  <si>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</si>
  <si>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</si>
  <si>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</si>
  <si>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</si>
  <si>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</si>
  <si>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</si>
  <si>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</si>
  <si>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</si>
  <si>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</si>
  <si>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</si>
  <si>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</si>
  <si>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</si>
  <si>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</si>
  <si>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</si>
  <si>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</si>
  <si>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</si>
  <si>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</si>
  <si>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</si>
  <si>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</si>
  <si>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</si>
  <si>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</si>
  <si>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</si>
  <si>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</si>
  <si>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</si>
  <si>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</si>
  <si>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</si>
  <si>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</si>
  <si>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</si>
  <si>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</si>
  <si>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</si>
  <si>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</si>
  <si>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</si>
  <si>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</si>
  <si>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</si>
  <si>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</si>
  <si>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</si>
  <si>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</si>
  <si>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</si>
  <si>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</si>
  <si>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</si>
  <si>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</si>
  <si>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</si>
  <si>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</si>
  <si>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</si>
  <si>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</si>
  <si>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</si>
  <si>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</si>
  <si>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</si>
  <si>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</si>
  <si>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</si>
  <si>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</si>
  <si>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</si>
  <si>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</si>
  <si>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</si>
  <si>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</si>
  <si>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</si>
  <si>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</si>
  <si>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</si>
  <si>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</si>
  <si>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</si>
  <si>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</si>
  <si>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</si>
  <si>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</si>
  <si>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</si>
  <si>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</si>
  <si>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</si>
  <si>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</si>
  <si>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</si>
  <si>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</si>
  <si>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</si>
  <si>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</si>
  <si>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</si>
  <si>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</si>
  <si>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</si>
  <si>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</si>
  <si>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</si>
  <si>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</si>
  <si>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</si>
  <si>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</si>
  <si>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</si>
  <si>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</si>
  <si>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</si>
  <si>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</si>
  <si>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</si>
  <si>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</si>
  <si>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</si>
  <si>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</si>
  <si>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</si>
  <si>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</si>
  <si>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</si>
  <si>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</si>
  <si>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</si>
  <si>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</si>
  <si>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</si>
  <si>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</si>
  <si>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</si>
  <si>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</si>
  <si>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</si>
  <si>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</si>
  <si>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</si>
  <si>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</si>
  <si>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</si>
  <si>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</si>
  <si>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</si>
  <si>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</si>
  <si>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</si>
  <si>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</si>
  <si>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</si>
  <si>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</si>
  <si>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</si>
  <si>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</si>
  <si>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</si>
  <si>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</si>
  <si>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</si>
  <si>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</si>
  <si>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</si>
  <si>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</si>
  <si>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</si>
  <si>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</si>
  <si>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</si>
  <si>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</si>
  <si>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</si>
  <si>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</si>
  <si>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</si>
  <si>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</si>
  <si>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</si>
  <si>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</si>
  <si>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</si>
  <si>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</si>
  <si>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</si>
  <si>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</si>
  <si>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</si>
  <si>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</si>
  <si>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</si>
  <si>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</si>
  <si>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</si>
  <si>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</si>
  <si>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</si>
  <si>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</si>
  <si>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</si>
  <si>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</si>
  <si>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</si>
  <si>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</si>
  <si>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</si>
  <si>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</si>
  <si>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</si>
  <si>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</si>
  <si>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</si>
  <si>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</si>
  <si>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</si>
  <si>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</si>
  <si>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</si>
  <si>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</si>
  <si>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</si>
  <si>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</si>
  <si>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</si>
  <si>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</si>
  <si>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</si>
  <si>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</si>
  <si>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</si>
  <si>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</si>
  <si>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</si>
  <si>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</si>
  <si>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</si>
  <si>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</si>
  <si>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</si>
  <si>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</si>
  <si>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</si>
  <si>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</si>
  <si>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</si>
  <si>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</si>
  <si>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</si>
  <si>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</si>
  <si>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</si>
  <si>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</si>
  <si>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</si>
  <si>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</si>
  <si>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</si>
  <si>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</si>
  <si>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</si>
  <si>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</si>
  <si>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</si>
  <si>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</si>
  <si>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</si>
  <si>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</si>
  <si>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</si>
  <si>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</si>
  <si>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</si>
  <si>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</si>
  <si>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</si>
  <si>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</si>
  <si>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</si>
  <si>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</si>
  <si>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</si>
  <si>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</si>
  <si>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</si>
  <si>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</si>
  <si>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</si>
  <si>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</si>
  <si>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</si>
  <si>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</si>
  <si>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</si>
  <si>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</si>
  <si>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</si>
  <si>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</si>
  <si>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</si>
  <si>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</si>
  <si>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</si>
  <si>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</si>
  <si>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</si>
  <si>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</si>
  <si>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</si>
  <si>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</si>
  <si>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</si>
  <si>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</si>
  <si>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</si>
  <si>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</si>
  <si>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</si>
  <si>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</si>
  <si>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</si>
  <si>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</si>
  <si>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</si>
  <si>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</si>
  <si>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</si>
  <si>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</si>
  <si>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</si>
  <si>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</si>
  <si>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</si>
  <si>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</si>
  <si>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</si>
  <si>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</si>
  <si>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</si>
  <si>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</si>
  <si>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</si>
  <si>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</si>
  <si>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</si>
  <si>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</si>
  <si>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</si>
  <si>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</si>
  <si>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</si>
  <si>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</si>
  <si>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</si>
  <si>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</si>
  <si>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</si>
  <si>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</si>
  <si>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</si>
  <si>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</si>
  <si>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</si>
  <si>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</si>
  <si>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</si>
  <si>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</si>
  <si>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</si>
  <si>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</si>
  <si>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</si>
  <si>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</si>
  <si>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</si>
  <si>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</si>
  <si>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</si>
  <si>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</si>
  <si>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</si>
  <si>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</si>
  <si>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</si>
  <si>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</si>
  <si>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</si>
  <si>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</si>
  <si>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</si>
  <si>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</si>
  <si>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</si>
  <si>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</si>
  <si>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</si>
  <si>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</si>
  <si>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</si>
  <si>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</si>
  <si>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</si>
  <si>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</si>
  <si>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</si>
  <si>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</si>
  <si>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</si>
  <si>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</si>
  <si>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</si>
  <si>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</si>
  <si>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</si>
  <si>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</si>
  <si>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</si>
  <si>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</si>
  <si>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</si>
  <si>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</si>
  <si>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</si>
  <si>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</si>
  <si>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</si>
  <si>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</si>
  <si>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</si>
  <si>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</si>
  <si>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</si>
  <si>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</si>
  <si>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</si>
  <si>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</si>
  <si>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</si>
  <si>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</si>
  <si>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</si>
  <si>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</si>
  <si>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</si>
  <si>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</si>
  <si>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</si>
  <si>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</si>
  <si>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</si>
  <si>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</si>
  <si>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</si>
  <si>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</si>
  <si>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</si>
  <si>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</si>
  <si>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</si>
  <si>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</si>
  <si>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</si>
  <si>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</si>
  <si>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</si>
  <si>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</si>
  <si>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</si>
  <si>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</si>
  <si>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</si>
  <si>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</si>
  <si>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</si>
  <si>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</si>
  <si>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</si>
  <si>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</si>
  <si>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</si>
  <si>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</si>
  <si>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</si>
  <si>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</si>
  <si>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</si>
  <si>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</si>
  <si>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</si>
  <si>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</si>
  <si>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</si>
  <si>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</si>
  <si>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</si>
  <si>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</si>
  <si>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</si>
  <si>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</si>
  <si>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</si>
  <si>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</si>
  <si>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</si>
  <si>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</si>
  <si>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</si>
  <si>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</si>
  <si>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</si>
  <si>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</si>
  <si>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</si>
  <si>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</si>
  <si>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</si>
  <si>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</si>
  <si>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</si>
  <si>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</si>
  <si>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</si>
  <si>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</si>
  <si>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</si>
  <si>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</si>
  <si>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</si>
  <si>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</si>
  <si>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</si>
  <si>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</si>
  <si>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</si>
  <si>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</si>
  <si>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</si>
  <si>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</si>
  <si>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</si>
  <si>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</si>
  <si>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</si>
  <si>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</si>
  <si>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</si>
  <si>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</si>
  <si>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</si>
  <si>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</si>
  <si>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</si>
  <si>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</si>
  <si>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</si>
  <si>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</si>
  <si>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</si>
  <si>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</si>
  <si>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</si>
  <si>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</si>
  <si>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</si>
  <si>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</si>
  <si>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</si>
  <si>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</si>
  <si>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</si>
  <si>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</si>
  <si>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</si>
  <si>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</si>
  <si>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</si>
  <si>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</si>
  <si>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</si>
  <si>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</si>
  <si>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</si>
  <si>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</si>
  <si>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</si>
  <si>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</si>
  <si>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</si>
  <si>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</si>
  <si>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</si>
  <si>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</si>
  <si>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</si>
  <si>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</si>
  <si>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</si>
  <si>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</si>
  <si>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</si>
  <si>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</si>
  <si>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</si>
  <si>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</si>
  <si>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</si>
  <si>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</si>
  <si>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</si>
  <si>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</si>
  <si>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</si>
  <si>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</si>
  <si>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</si>
  <si>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</si>
  <si>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</si>
  <si>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</si>
  <si>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</si>
  <si>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</si>
  <si>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</si>
  <si>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</si>
  <si>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</si>
  <si>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</si>
  <si>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</si>
  <si>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</si>
  <si>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</si>
  <si>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</si>
  <si>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</si>
  <si>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</si>
  <si>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</si>
  <si>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</si>
  <si>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</si>
  <si>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</si>
  <si>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</si>
  <si>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</si>
  <si>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</si>
  <si>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</si>
  <si>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</si>
  <si>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</si>
  <si>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</si>
  <si>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</si>
  <si>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</si>
  <si>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</si>
  <si>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</si>
  <si>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</si>
  <si>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</si>
  <si>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</si>
  <si>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</si>
  <si>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</si>
  <si>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</si>
  <si>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</si>
  <si>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</si>
  <si>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</si>
  <si>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</si>
  <si>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</si>
  <si>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</si>
  <si>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</si>
  <si>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</si>
  <si>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</si>
  <si>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</si>
  <si>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</si>
  <si>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</si>
  <si>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</si>
  <si>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</si>
  <si>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</si>
  <si>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</si>
  <si>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</si>
  <si>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</si>
  <si>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</si>
  <si>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</si>
  <si>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</si>
  <si>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</si>
  <si>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</si>
  <si>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</si>
  <si>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</si>
  <si>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</si>
  <si>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</si>
  <si>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</si>
  <si>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</si>
  <si>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</si>
  <si>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</si>
  <si>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</si>
  <si>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</si>
  <si>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</si>
  <si>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</si>
  <si>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</si>
  <si>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</si>
  <si>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</si>
  <si>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</si>
  <si>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</si>
  <si>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</si>
  <si>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</si>
  <si>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</si>
  <si>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</si>
  <si>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</si>
  <si>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</si>
  <si>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</si>
  <si>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</si>
  <si>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</si>
  <si>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</si>
  <si>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</si>
  <si>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</si>
  <si>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</si>
  <si>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</si>
  <si>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</si>
  <si>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</si>
  <si>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</si>
  <si>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</si>
  <si>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</si>
  <si>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</si>
  <si>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</si>
  <si>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</si>
  <si>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</si>
  <si>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</si>
  <si>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</si>
  <si>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</si>
  <si>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</si>
  <si>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</si>
  <si>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</si>
  <si>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</si>
  <si>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</si>
  <si>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</si>
  <si>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</si>
  <si>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</si>
  <si>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</si>
  <si>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</si>
  <si>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</si>
  <si>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</si>
  <si>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</si>
  <si>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</si>
  <si>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</si>
  <si>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</si>
  <si>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</si>
  <si>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</si>
  <si>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</si>
  <si>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</si>
  <si>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</si>
  <si>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</si>
  <si>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</si>
  <si>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</si>
  <si>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</si>
  <si>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</si>
  <si>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</si>
  <si>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</si>
  <si>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</si>
  <si>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</si>
  <si>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</si>
  <si>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</si>
  <si>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</si>
  <si>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</si>
  <si>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</si>
  <si>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</si>
  <si>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</si>
  <si>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</si>
  <si>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</si>
  <si>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</si>
  <si>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</si>
  <si>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</si>
  <si>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</si>
  <si>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</si>
  <si>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</si>
  <si>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</si>
  <si>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</si>
  <si>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</si>
  <si>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</si>
  <si>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</si>
  <si>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</si>
  <si>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</si>
  <si>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</si>
  <si>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</si>
  <si>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</si>
  <si>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</si>
  <si>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</si>
  <si>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</si>
  <si>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</si>
  <si>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</si>
  <si>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</si>
  <si>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</si>
  <si>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</si>
  <si>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</si>
  <si>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</si>
  <si>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</si>
  <si>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</si>
  <si>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</si>
  <si>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</si>
  <si>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</si>
  <si>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</si>
  <si>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</si>
  <si>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</si>
  <si>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</si>
  <si>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</si>
  <si>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</si>
  <si>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</si>
  <si>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</si>
  <si>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</si>
  <si>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</si>
  <si>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</si>
  <si>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</si>
  <si>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</si>
  <si>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</si>
  <si>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</si>
  <si>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</si>
  <si>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</si>
  <si>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</si>
  <si>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</si>
  <si>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</si>
  <si>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</si>
  <si>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</si>
  <si>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</si>
  <si>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</si>
  <si>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</si>
  <si>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</si>
  <si>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</si>
  <si>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</si>
  <si>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</si>
  <si>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</si>
  <si>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</si>
  <si>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</si>
  <si>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</si>
  <si>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</si>
  <si>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</si>
  <si>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</si>
  <si>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</si>
  <si>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</si>
  <si>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</si>
  <si>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</si>
  <si>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</si>
  <si>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</si>
  <si>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</si>
  <si>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</si>
  <si>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</si>
  <si>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</si>
  <si>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</si>
  <si>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</si>
  <si>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</si>
  <si>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</si>
  <si>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</si>
  <si>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</si>
  <si>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</si>
  <si>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</si>
  <si>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</si>
  <si>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</si>
  <si>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</si>
  <si>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</si>
  <si>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</si>
  <si>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</si>
  <si>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</si>
  <si>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</si>
  <si>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</si>
  <si>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</si>
  <si>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</si>
  <si>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</si>
  <si>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</si>
  <si>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</si>
  <si>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</si>
  <si>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</si>
  <si>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</si>
  <si>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</si>
  <si>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</si>
  <si>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</si>
  <si>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</si>
  <si>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</si>
  <si>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</si>
  <si>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</si>
  <si>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</si>
  <si>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</si>
  <si>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</si>
  <si>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</si>
  <si>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</si>
  <si>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</si>
  <si>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</si>
  <si>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</si>
  <si>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</si>
  <si>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</si>
  <si>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</si>
  <si>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</si>
  <si>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</si>
  <si>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</si>
  <si>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</si>
  <si>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</si>
  <si>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</si>
  <si>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</si>
  <si>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</si>
  <si>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</si>
  <si>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</si>
  <si>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</si>
  <si>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</si>
  <si>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</si>
  <si>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</si>
  <si>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</si>
  <si>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</si>
  <si>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</si>
  <si>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</si>
  <si>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</si>
  <si>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</si>
  <si>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</si>
  <si>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</si>
  <si>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</si>
  <si>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</si>
  <si>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</si>
  <si>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</si>
  <si>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</si>
  <si>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</si>
  <si>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</si>
  <si>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</si>
  <si>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</si>
  <si>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</si>
  <si>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</si>
  <si>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</si>
  <si>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</si>
  <si>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</si>
  <si>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</si>
  <si>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</si>
  <si>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</si>
  <si>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</si>
  <si>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</si>
  <si>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</si>
  <si>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</si>
  <si>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</si>
  <si>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</si>
  <si>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</si>
  <si>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</si>
  <si>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</si>
  <si>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</si>
  <si>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</si>
  <si>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</si>
  <si>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</si>
  <si>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</si>
  <si>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</si>
  <si>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</si>
  <si>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</si>
  <si>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</si>
  <si>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</si>
  <si>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</si>
  <si>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</si>
  <si>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</si>
  <si>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</si>
  <si>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</si>
  <si>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</si>
  <si>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</si>
  <si>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</si>
  <si>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</si>
  <si>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</si>
  <si>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</si>
  <si>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</si>
  <si>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</si>
  <si>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</si>
  <si>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</si>
  <si>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</si>
  <si>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</si>
  <si>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</si>
  <si>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</si>
  <si>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</si>
  <si>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</si>
  <si>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</si>
  <si>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</si>
  <si>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</si>
  <si>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</si>
  <si>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</si>
  <si>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</si>
  <si>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</si>
  <si>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</si>
  <si>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</si>
  <si>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</si>
  <si>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</si>
  <si>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</si>
  <si>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</si>
  <si>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</si>
  <si>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</si>
  <si>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</si>
  <si>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</si>
  <si>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</si>
  <si>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</si>
  <si>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</si>
  <si>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</si>
  <si>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</si>
  <si>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</si>
  <si>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</si>
  <si>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</si>
  <si>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</si>
  <si>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</si>
  <si>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</si>
  <si>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</si>
  <si>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</si>
  <si>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</si>
  <si>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</si>
  <si>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</si>
  <si>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</si>
  <si>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</si>
  <si>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</si>
  <si>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</si>
  <si>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</si>
  <si>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</si>
  <si>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</si>
  <si>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</si>
  <si>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</si>
  <si>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</si>
  <si>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</si>
  <si>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</si>
  <si>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</si>
  <si>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</si>
  <si>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</si>
  <si>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</si>
  <si>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</si>
  <si>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</si>
  <si>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</si>
  <si>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</si>
  <si>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</si>
  <si>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</si>
  <si>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</si>
  <si>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</si>
  <si>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</si>
  <si>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</si>
  <si>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</si>
  <si>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</si>
  <si>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</si>
  <si>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</si>
  <si>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</si>
  <si>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</si>
  <si>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</si>
  <si>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</si>
  <si>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</si>
  <si>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</si>
  <si>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</si>
  <si>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</si>
  <si>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</si>
  <si>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</si>
  <si>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</si>
  <si>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</si>
  <si>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</si>
  <si>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</si>
  <si>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</si>
  <si>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</si>
  <si>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</si>
  <si>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</si>
  <si>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</si>
  <si>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</si>
  <si>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</si>
  <si>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</si>
  <si>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</si>
  <si>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</si>
  <si>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</si>
  <si>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</si>
  <si>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</si>
  <si>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</si>
  <si>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</si>
  <si>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</si>
  <si>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</si>
  <si>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</si>
  <si>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</si>
  <si>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</si>
  <si>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</si>
  <si>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</si>
  <si>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</si>
  <si>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</si>
  <si>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</si>
  <si>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</si>
  <si>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</si>
  <si>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</si>
  <si>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</si>
  <si>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</si>
  <si>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</si>
  <si>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</si>
  <si>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</si>
  <si>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</si>
  <si>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</si>
  <si>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</si>
  <si>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</si>
  <si>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</si>
  <si>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</si>
  <si>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</si>
  <si>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</si>
  <si>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</si>
  <si>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</si>
  <si>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</si>
  <si>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</si>
  <si>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</si>
  <si>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</si>
  <si>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</si>
  <si>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</si>
  <si>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</si>
  <si>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</si>
  <si>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</si>
  <si>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</si>
  <si>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</si>
  <si>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</si>
  <si>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</si>
  <si>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</si>
  <si>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</si>
  <si>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</si>
  <si>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</si>
  <si>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</si>
  <si>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</si>
  <si>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</si>
  <si>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</si>
  <si>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</si>
  <si>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</si>
  <si>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</si>
  <si>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</si>
  <si>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</si>
  <si>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</si>
  <si>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</si>
  <si>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</si>
  <si>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</si>
  <si>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</si>
  <si>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</si>
  <si>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</si>
  <si>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</si>
  <si>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</si>
  <si>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</si>
  <si>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</si>
  <si>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</si>
  <si>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</si>
  <si>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</si>
  <si>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</si>
  <si>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</si>
  <si>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</si>
  <si>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</si>
  <si>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</si>
  <si>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</si>
  <si>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</si>
  <si>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</si>
  <si>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</si>
  <si>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</si>
  <si>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</si>
  <si>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</si>
  <si>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</si>
  <si>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</si>
  <si>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</si>
  <si>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</si>
  <si>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</si>
  <si>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</si>
  <si>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</si>
  <si>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</si>
  <si>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</si>
  <si>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</si>
  <si>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</si>
  <si>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</si>
  <si>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</si>
  <si>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</si>
  <si>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</si>
  <si>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</si>
  <si>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</si>
  <si>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</si>
  <si>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</si>
  <si>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</si>
  <si>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</si>
  <si>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</si>
  <si>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</si>
  <si>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</si>
  <si>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</si>
  <si>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</si>
  <si>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</si>
  <si>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</si>
  <si>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</si>
  <si>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</si>
  <si>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</si>
  <si>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</si>
  <si>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</si>
  <si>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</si>
  <si>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</si>
  <si>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</si>
  <si>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</si>
  <si>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</si>
  <si>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</si>
  <si>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</si>
  <si>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</si>
  <si>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</si>
  <si>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</si>
  <si>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</si>
  <si>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</si>
  <si>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</si>
  <si>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</si>
  <si>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</si>
  <si>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</si>
  <si>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</si>
  <si>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</si>
  <si>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</si>
  <si>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</si>
  <si>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</si>
  <si>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</si>
  <si>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</si>
  <si>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</si>
  <si>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</si>
  <si>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</si>
  <si>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</si>
  <si>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</si>
  <si>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</si>
  <si>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</si>
  <si>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</si>
  <si>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</si>
  <si>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</si>
  <si>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</si>
  <si>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</si>
  <si>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</si>
  <si>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</si>
  <si>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</si>
  <si>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</si>
  <si>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</si>
  <si>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</si>
  <si>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</si>
  <si>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</si>
  <si>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</si>
  <si>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</si>
  <si>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</si>
  <si>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</si>
  <si>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</si>
  <si>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</si>
  <si>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</si>
  <si>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</si>
  <si>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</si>
  <si>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</si>
  <si>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</si>
  <si>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</si>
  <si>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</si>
  <si>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</si>
  <si>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</si>
  <si>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</si>
  <si>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</si>
  <si>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</si>
  <si>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</si>
  <si>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</si>
  <si>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</si>
  <si>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</si>
  <si>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</si>
  <si>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</si>
  <si>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</si>
  <si>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</si>
  <si>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</si>
  <si>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</si>
  <si>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</si>
  <si>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</si>
  <si>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</si>
  <si>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</si>
  <si>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</si>
  <si>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</si>
  <si>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</si>
  <si>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</si>
  <si>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</si>
  <si>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</si>
  <si>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</si>
  <si>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</si>
  <si>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</si>
  <si>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</si>
  <si>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</si>
  <si>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</si>
  <si>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</si>
  <si>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</si>
  <si>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</si>
  <si>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</si>
  <si>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</si>
  <si>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</si>
  <si>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</si>
  <si>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</si>
  <si>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</si>
  <si>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</si>
  <si>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</si>
  <si>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</si>
  <si>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</si>
  <si>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</si>
  <si>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</si>
  <si>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</si>
  <si>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</si>
  <si>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</si>
  <si>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</si>
  <si>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</si>
  <si>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</si>
  <si>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</si>
  <si>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</si>
  <si>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</si>
  <si>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</si>
  <si>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</si>
  <si>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</si>
  <si>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</si>
  <si>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</si>
  <si>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</si>
  <si>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</si>
  <si>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</si>
  <si>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</si>
  <si>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</si>
  <si>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</si>
  <si>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</si>
  <si>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</si>
  <si>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</si>
  <si>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</si>
  <si>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</si>
  <si>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</si>
  <si>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</si>
  <si>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</si>
  <si>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</si>
  <si>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</si>
  <si>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</si>
  <si>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</si>
  <si>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</si>
  <si>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</si>
  <si>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</si>
  <si>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</si>
  <si>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</si>
  <si>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</si>
  <si>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</si>
  <si>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</si>
  <si>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</si>
  <si>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</si>
  <si>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</si>
  <si>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</si>
  <si>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</si>
  <si>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</si>
  <si>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</si>
  <si>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</si>
  <si>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</si>
  <si>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</si>
  <si>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</si>
  <si>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</si>
  <si>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</si>
  <si>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</si>
  <si>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</si>
  <si>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</si>
  <si>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</si>
  <si>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</si>
  <si>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</si>
  <si>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</si>
  <si>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</si>
  <si>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</si>
  <si>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</si>
  <si>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</si>
  <si>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</si>
  <si>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</si>
  <si>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</si>
  <si>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</si>
  <si>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</si>
  <si>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</si>
  <si>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</si>
  <si>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</si>
  <si>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</si>
  <si>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</si>
  <si>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</si>
  <si>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</si>
  <si>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</si>
  <si>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</si>
  <si>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</si>
  <si>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</si>
  <si>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</si>
  <si>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</si>
  <si>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</si>
  <si>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</si>
  <si>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</si>
  <si>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</si>
  <si>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</si>
  <si>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</si>
  <si>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</si>
  <si>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</si>
  <si>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</si>
  <si>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</si>
  <si>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</si>
  <si>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</si>
  <si>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</si>
  <si>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</si>
  <si>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</si>
  <si>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</si>
  <si>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</si>
  <si>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</si>
  <si>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</si>
  <si>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</si>
  <si>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</si>
  <si>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</si>
  <si>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</si>
  <si>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</si>
  <si>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</si>
  <si>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</si>
  <si>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</si>
  <si>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</si>
  <si>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</si>
  <si>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</si>
  <si>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</si>
  <si>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</si>
  <si>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</si>
  <si>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</si>
  <si>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</si>
  <si>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</si>
  <si>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</si>
  <si>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</si>
  <si>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</si>
  <si>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</si>
  <si>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</si>
  <si>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</si>
  <si>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</si>
  <si>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</si>
  <si>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</si>
  <si>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</si>
  <si>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</si>
  <si>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</si>
  <si>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</si>
  <si>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</si>
  <si>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</si>
  <si>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</si>
  <si>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</si>
  <si>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</si>
  <si>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</si>
  <si>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</si>
  <si>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</si>
  <si>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</si>
  <si>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</si>
  <si>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</si>
  <si>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</si>
  <si>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</si>
  <si>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</si>
  <si>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</si>
  <si>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</si>
  <si>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</si>
  <si>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</si>
  <si>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</si>
  <si>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</si>
  <si>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</si>
  <si>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</si>
  <si>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</si>
  <si>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</si>
  <si>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</si>
  <si>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</si>
  <si>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</si>
  <si>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</si>
  <si>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</si>
  <si>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</si>
  <si>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</si>
  <si>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</si>
  <si>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</si>
  <si>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</si>
  <si>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</si>
  <si>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</si>
  <si>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</si>
  <si>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</si>
  <si>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</si>
  <si>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</si>
  <si>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</si>
  <si>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</si>
  <si>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</si>
  <si>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</si>
  <si>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</si>
  <si>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</si>
  <si>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</si>
  <si>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</si>
  <si>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</si>
  <si>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</si>
  <si>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</si>
  <si>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</si>
  <si>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</si>
  <si>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</si>
  <si>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</si>
  <si>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</si>
  <si>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</si>
  <si>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</si>
  <si>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</si>
  <si>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</si>
  <si>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</si>
  <si>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</si>
  <si>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</si>
  <si>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</si>
  <si>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</si>
  <si>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</si>
  <si>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</si>
  <si>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</si>
  <si>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</si>
  <si>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</si>
  <si>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</si>
  <si>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</si>
  <si>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</si>
  <si>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</si>
  <si>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</si>
  <si>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</si>
  <si>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</si>
  <si>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</si>
  <si>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</si>
  <si>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</si>
  <si>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</si>
  <si>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</si>
  <si>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</si>
  <si>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</si>
  <si>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</si>
  <si>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</si>
  <si>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</si>
  <si>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</si>
  <si>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</si>
  <si>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</si>
  <si>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</si>
  <si>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</si>
  <si>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</si>
  <si>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</si>
  <si>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</si>
  <si>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</si>
  <si>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</si>
  <si>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</si>
  <si>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</si>
  <si>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</si>
  <si>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</si>
  <si>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</si>
  <si>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</si>
  <si>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</si>
  <si>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</si>
  <si>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</si>
  <si>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</si>
  <si>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</si>
  <si>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</si>
  <si>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</si>
  <si>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</si>
  <si>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</si>
  <si>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</si>
  <si>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</si>
  <si>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</si>
  <si>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</si>
  <si>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</si>
  <si>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</si>
  <si>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</si>
  <si>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</si>
  <si>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</si>
  <si>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</si>
  <si>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</si>
  <si>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</si>
  <si>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</si>
  <si>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</si>
  <si>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</si>
  <si>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</si>
  <si>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</si>
  <si>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</si>
  <si>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</si>
  <si>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</si>
  <si>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</si>
  <si>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</si>
  <si>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</si>
  <si>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</si>
  <si>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</si>
  <si>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</si>
  <si>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</si>
  <si>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</si>
  <si>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</si>
  <si>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</si>
  <si>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</si>
  <si>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</si>
  <si>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</si>
  <si>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</si>
  <si>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</si>
  <si>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</si>
  <si>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</si>
  <si>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</si>
  <si>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</si>
  <si>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</si>
  <si>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</si>
  <si>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</si>
  <si>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</si>
  <si>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</si>
  <si>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</si>
  <si>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</si>
  <si>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</si>
  <si>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</si>
  <si>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</si>
  <si>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</si>
  <si>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</si>
  <si>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</si>
  <si>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</si>
  <si>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</si>
  <si>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</si>
  <si>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</si>
  <si>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</si>
  <si>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</si>
  <si>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</si>
  <si>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</si>
  <si>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</si>
  <si>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</si>
  <si>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</si>
  <si>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</si>
  <si>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</si>
  <si>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</si>
  <si>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</si>
  <si>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</si>
  <si>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</si>
  <si>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</si>
  <si>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</si>
  <si>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</si>
  <si>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</si>
  <si>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</si>
  <si>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</si>
  <si>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</si>
  <si>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</si>
  <si>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</si>
  <si>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</si>
  <si>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</si>
  <si>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</si>
  <si>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</si>
  <si>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</si>
  <si>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</si>
  <si>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</si>
  <si>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</si>
  <si>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</si>
  <si>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</si>
  <si>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</si>
  <si>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</si>
  <si>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</si>
  <si>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</si>
  <si>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</si>
  <si>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</si>
  <si>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</si>
  <si>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</si>
  <si>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</si>
  <si>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</si>
  <si>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</si>
  <si>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</si>
  <si>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</si>
  <si>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</si>
  <si>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</si>
  <si>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</si>
  <si>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</si>
  <si>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</si>
  <si>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</si>
  <si>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</si>
  <si>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</si>
  <si>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</si>
  <si>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</si>
  <si>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</si>
  <si>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</si>
  <si>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</si>
  <si>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</si>
  <si>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</si>
  <si>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</si>
  <si>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</si>
  <si>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</si>
  <si>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</si>
  <si>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</si>
  <si>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</si>
  <si>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</si>
  <si>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</si>
  <si>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</si>
  <si>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</si>
  <si>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</si>
  <si>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</si>
  <si>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</si>
  <si>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</si>
  <si>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</si>
  <si>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</si>
  <si>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</si>
  <si>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</si>
  <si>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</si>
  <si>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</si>
  <si>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</si>
  <si>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</si>
  <si>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</si>
  <si>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</si>
  <si>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</si>
  <si>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</si>
  <si>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</si>
  <si>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</si>
  <si>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</si>
  <si>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</si>
  <si>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</si>
  <si>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</si>
  <si>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</si>
  <si>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</si>
  <si>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</si>
  <si>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</si>
  <si>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</si>
  <si>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</si>
  <si>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</si>
  <si>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</si>
  <si>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</si>
  <si>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</si>
  <si>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</si>
  <si>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</si>
  <si>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</si>
  <si>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</si>
  <si>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</si>
  <si>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</si>
  <si>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</si>
  <si>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</si>
  <si>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</si>
  <si>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</si>
  <si>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</si>
  <si>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</si>
  <si>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</si>
  <si>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</si>
  <si>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</si>
  <si>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</si>
  <si>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</si>
  <si>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</si>
  <si>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</si>
  <si>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</si>
  <si>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</si>
  <si>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</si>
  <si>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</si>
  <si>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</si>
  <si>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</si>
  <si>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</si>
  <si>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</si>
  <si>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</si>
  <si>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</si>
  <si>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</si>
  <si>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</si>
  <si>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</si>
  <si>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</si>
  <si>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</si>
  <si>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</si>
  <si>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</si>
  <si>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</si>
  <si>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</si>
  <si>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</si>
  <si>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</si>
  <si>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</si>
  <si>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</si>
  <si>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</si>
  <si>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</si>
  <si>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</si>
  <si>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</si>
  <si>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</si>
  <si>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</si>
  <si>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</si>
  <si>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</si>
  <si>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</si>
  <si>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</si>
  <si>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</si>
  <si>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</si>
  <si>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</si>
  <si>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</si>
  <si>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</si>
  <si>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</si>
  <si>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</si>
  <si>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</si>
  <si>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</si>
  <si>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</si>
  <si>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</si>
  <si>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</si>
  <si>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</si>
  <si>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</si>
  <si>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</si>
  <si>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</si>
  <si>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</si>
  <si>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</si>
  <si>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</si>
  <si>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</si>
  <si>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</si>
  <si>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</si>
  <si>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</si>
  <si>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</si>
  <si>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</si>
  <si>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</si>
  <si>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</si>
  <si>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</si>
  <si>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</si>
  <si>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</si>
  <si>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</si>
  <si>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</si>
  <si>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</si>
  <si>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</si>
  <si>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</si>
  <si>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</si>
  <si>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</si>
  <si>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</si>
  <si>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</si>
  <si>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</si>
  <si>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</si>
  <si>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</si>
  <si>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</si>
  <si>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</si>
  <si>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</si>
  <si>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</si>
  <si>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</si>
  <si>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</si>
  <si>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</si>
  <si>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</si>
  <si>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</si>
  <si>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</si>
  <si>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</si>
  <si>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</si>
  <si>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</si>
  <si>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</si>
  <si>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</si>
  <si>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</si>
  <si>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</si>
  <si>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</si>
  <si>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</si>
  <si>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</si>
  <si>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</si>
  <si>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</si>
  <si>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</si>
  <si>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</si>
  <si>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</si>
  <si>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</si>
  <si>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</si>
  <si>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</si>
  <si>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</si>
  <si>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</si>
  <si>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</si>
  <si>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</si>
  <si>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</si>
  <si>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</si>
  <si>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</si>
  <si>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</si>
  <si>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</si>
  <si>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</si>
  <si>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</si>
  <si>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</si>
  <si>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</si>
  <si>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</si>
  <si>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</si>
  <si>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</si>
  <si>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</si>
  <si>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</si>
  <si>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</si>
  <si>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</si>
  <si>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</si>
  <si>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</si>
  <si>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</si>
  <si>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</si>
  <si>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</si>
  <si>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</si>
  <si>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</si>
  <si>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</si>
  <si>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</si>
  <si>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</si>
  <si>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</si>
  <si>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</si>
  <si>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</si>
  <si>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</si>
  <si>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</si>
  <si>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</si>
  <si>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</si>
  <si>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</si>
  <si>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</si>
  <si>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</si>
  <si>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</si>
  <si>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</si>
  <si>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</si>
  <si>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</si>
  <si>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</si>
  <si>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</si>
  <si>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</si>
  <si>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</si>
  <si>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</si>
  <si>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</si>
  <si>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</si>
  <si>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</si>
  <si>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</si>
  <si>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</si>
  <si>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</si>
  <si>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</si>
  <si>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</si>
  <si>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</si>
  <si>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</si>
  <si>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</si>
  <si>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</si>
  <si>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</si>
  <si>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</si>
  <si>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</si>
  <si>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</si>
  <si>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</si>
  <si>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</si>
  <si>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</si>
  <si>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</si>
  <si>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</si>
  <si>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</si>
  <si>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</si>
  <si>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</si>
  <si>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</si>
  <si>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</si>
  <si>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</si>
  <si>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</si>
  <si>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</si>
  <si>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</si>
  <si>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</si>
  <si>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</si>
  <si>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</si>
  <si>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</si>
  <si>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</si>
  <si>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</si>
  <si>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</si>
  <si>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</si>
  <si>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</si>
  <si>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</si>
  <si>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</si>
  <si>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</si>
  <si>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</si>
  <si>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</si>
  <si>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</si>
  <si>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</si>
  <si>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</si>
  <si>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</si>
  <si>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</si>
  <si>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</si>
  <si>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</si>
  <si>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</si>
  <si>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</si>
  <si>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</si>
  <si>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</si>
  <si>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</si>
  <si>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</si>
  <si>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</si>
  <si>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</si>
  <si>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</si>
  <si>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</si>
  <si>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</si>
  <si>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</si>
  <si>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</si>
  <si>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</si>
  <si>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</si>
  <si>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</si>
  <si>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</si>
  <si>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</si>
  <si>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</si>
  <si>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</si>
  <si>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</si>
  <si>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</si>
  <si>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</si>
  <si>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</si>
  <si>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</si>
  <si>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</si>
  <si>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</si>
  <si>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</si>
  <si>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</si>
  <si>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</si>
  <si>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</si>
  <si>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</si>
  <si>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</si>
  <si>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</si>
  <si>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</si>
  <si>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</si>
  <si>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</si>
  <si>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</si>
  <si>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</si>
  <si>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</si>
  <si>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</si>
  <si>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</si>
  <si>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</si>
  <si>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</si>
  <si>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</si>
  <si>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</si>
  <si>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</si>
  <si>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</si>
  <si>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</si>
  <si>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</si>
  <si>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</si>
  <si>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</si>
  <si>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</si>
  <si>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</si>
  <si>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</si>
  <si>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</si>
  <si>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</si>
  <si>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</si>
  <si>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</si>
  <si>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</si>
  <si>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</si>
  <si>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</si>
  <si>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</si>
  <si>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</si>
  <si>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</si>
  <si>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</si>
  <si>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</si>
  <si>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</si>
  <si>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</si>
  <si>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</si>
  <si>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</si>
  <si>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</si>
  <si>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</si>
  <si>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</si>
  <si>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</si>
  <si>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</si>
  <si>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</si>
  <si>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</si>
  <si>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</si>
  <si>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</si>
  <si>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</si>
  <si>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</si>
  <si>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JD</t>
  </si>
  <si>
    <t>CC_HONOLULU_LAND_MANAGEMENT</t>
  </si>
  <si>
    <t>*R. Brian Black</t>
  </si>
  <si>
    <t>Stephen Nakasone</t>
  </si>
  <si>
    <t>*Alain Perez</t>
  </si>
  <si>
    <t>*Dallin Prisbrey</t>
  </si>
  <si>
    <t>CT</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</si>
</sst>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3">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ill>
        <patternFill>
          <bgColor theme="7"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Z1801"/>
  <sheetViews>
    <sheetView tabSelected="1" topLeftCell="A4" zoomScale="75" zoomScaleNormal="75" zoomScaleSheetLayoutView="30" zoomScalePageLayoutView="50" workbookViewId="0">
      <selection activeCell="F14" sqref="F14"/>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9" t="s">
        <v>3415</v>
      </c>
      <c r="D1" s="650"/>
      <c r="E1" s="650"/>
      <c r="F1" s="651"/>
      <c r="G1" s="651"/>
      <c r="H1" s="651"/>
      <c r="I1" s="652"/>
      <c r="J1" s="653"/>
      <c r="K1" s="654" t="s">
        <v>5</v>
      </c>
      <c r="L1" s="655"/>
      <c r="M1" s="656" t="s">
        <v>2638</v>
      </c>
      <c r="N1" s="657"/>
      <c r="O1" s="658"/>
      <c r="P1" s="658"/>
      <c r="Q1" s="658"/>
      <c r="R1" s="658"/>
      <c r="S1" s="658"/>
      <c r="T1" s="658"/>
      <c r="U1" s="659"/>
      <c r="V1" s="660" t="s">
        <v>43</v>
      </c>
      <c r="W1" s="661"/>
      <c r="X1" s="661"/>
      <c r="Y1" s="661"/>
      <c r="Z1" s="661"/>
      <c r="AA1" s="661"/>
      <c r="AB1" s="661"/>
      <c r="AC1" s="661"/>
      <c r="AD1" s="661"/>
      <c r="AE1" s="662"/>
      <c r="AF1" s="663" t="s">
        <v>42</v>
      </c>
      <c r="AG1" s="664"/>
      <c r="AH1" s="671" t="s">
        <v>3438</v>
      </c>
      <c r="AI1" s="672"/>
      <c r="AJ1" s="672"/>
      <c r="AK1" s="672"/>
      <c r="AL1" s="671" t="s">
        <v>3439</v>
      </c>
      <c r="AM1" s="673"/>
      <c r="AN1" s="673"/>
      <c r="AO1" s="674"/>
      <c r="AP1" s="678" t="s">
        <v>3431</v>
      </c>
      <c r="AQ1" s="679"/>
      <c r="AR1" s="679"/>
      <c r="AS1" s="679"/>
      <c r="AT1" s="679"/>
      <c r="AU1" s="679"/>
      <c r="AV1" s="680"/>
      <c r="AW1" s="643" t="s">
        <v>2659</v>
      </c>
      <c r="AX1" s="644"/>
      <c r="AY1" s="644"/>
      <c r="AZ1" s="645"/>
      <c r="BA1" s="646" t="s">
        <v>2663</v>
      </c>
      <c r="BB1" s="647"/>
      <c r="BC1" s="647"/>
      <c r="BD1" s="647"/>
      <c r="BE1" s="647"/>
      <c r="BF1" s="647"/>
      <c r="BG1" s="647"/>
      <c r="BH1" s="64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637" t="s">
        <v>3467</v>
      </c>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6" t="s">
        <v>2618</v>
      </c>
      <c r="H4" s="687"/>
      <c r="I4" s="688" t="s">
        <v>2702</v>
      </c>
      <c r="J4" s="689"/>
      <c r="K4" s="690"/>
      <c r="L4" s="691"/>
      <c r="M4" s="361" t="s">
        <v>2619</v>
      </c>
      <c r="N4" s="237" t="s">
        <v>2615</v>
      </c>
      <c r="O4" s="692" t="s">
        <v>3416</v>
      </c>
      <c r="P4" s="693"/>
      <c r="Q4" s="693"/>
      <c r="R4" s="693"/>
      <c r="S4" s="693"/>
      <c r="T4" s="693"/>
      <c r="U4" s="694"/>
      <c r="V4" s="695" t="s">
        <v>3407</v>
      </c>
      <c r="W4" s="696"/>
      <c r="X4" s="696"/>
      <c r="Y4" s="665" t="s">
        <v>44</v>
      </c>
      <c r="Z4" s="666"/>
      <c r="AA4" s="362" t="s">
        <v>40</v>
      </c>
      <c r="AB4" s="667" t="s">
        <v>3394</v>
      </c>
      <c r="AC4" s="668"/>
      <c r="AD4" s="669" t="s">
        <v>3393</v>
      </c>
      <c r="AE4" s="670"/>
      <c r="AF4" s="401" t="s">
        <v>3403</v>
      </c>
      <c r="AG4" s="402" t="s">
        <v>3404</v>
      </c>
      <c r="AH4" s="363" t="s">
        <v>2673</v>
      </c>
      <c r="AI4" s="675" t="s">
        <v>7</v>
      </c>
      <c r="AJ4" s="639"/>
      <c r="AK4" s="640"/>
      <c r="AL4" s="638" t="s">
        <v>7</v>
      </c>
      <c r="AM4" s="676"/>
      <c r="AN4" s="676"/>
      <c r="AO4" s="677"/>
      <c r="AP4" s="681" t="s">
        <v>7</v>
      </c>
      <c r="AQ4" s="682"/>
      <c r="AR4" s="682"/>
      <c r="AS4" s="682"/>
      <c r="AT4" s="682"/>
      <c r="AU4" s="682"/>
      <c r="AV4" s="683"/>
      <c r="AW4" s="638" t="s">
        <v>7</v>
      </c>
      <c r="AX4" s="639"/>
      <c r="AY4" s="639"/>
      <c r="AZ4" s="640"/>
      <c r="BA4" s="638" t="s">
        <v>7</v>
      </c>
      <c r="BB4" s="641"/>
      <c r="BC4" s="641"/>
      <c r="BD4" s="641"/>
      <c r="BE4" s="641"/>
      <c r="BF4" s="641"/>
      <c r="BG4" s="641"/>
      <c r="BH4" s="642"/>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7" t="s">
        <v>3420</v>
      </c>
      <c r="B9" s="698"/>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CC_HONOLULU_LAND_MANAGEMENT</v>
      </c>
      <c r="B10" s="636">
        <f>B3</f>
        <v>0</v>
      </c>
      <c r="C10" s="557">
        <f>COUNTA(D12:D1011)</f>
        <v>4</v>
      </c>
      <c r="D10" s="558">
        <f>COUNTIF(D12:D1011,"*~**")</f>
        <v>3</v>
      </c>
      <c r="E10" s="559"/>
      <c r="F10" s="560">
        <f>COUNTIF(F12:F1011,"x")</f>
        <v>0</v>
      </c>
      <c r="G10" s="561">
        <f>COUNTA(G12:G1011)-(COUNTA(G12:G1011)-COUNT(G12:G1011))</f>
        <v>4</v>
      </c>
      <c r="H10" s="561">
        <f>COUNTA(H12:H1011)-(COUNTA(H12:H1011)-COUNT(H12:H1011))</f>
        <v>4</v>
      </c>
      <c r="I10" s="562">
        <f>COUNTIF(I12:I1011,"x")</f>
        <v>4</v>
      </c>
      <c r="J10" s="563">
        <f>COUNTIF(J12:J1011,"x")</f>
        <v>0</v>
      </c>
      <c r="K10" s="564">
        <f>COUNTIF(K12:K1011,"x")</f>
        <v>0</v>
      </c>
      <c r="L10" s="565">
        <f>COUNTIF(L12:L1011,"x")</f>
        <v>0</v>
      </c>
      <c r="M10" s="564">
        <f>COUNTA(M12:M1011)</f>
        <v>4</v>
      </c>
      <c r="N10" s="566">
        <f>SUM(AW12:AW1011)</f>
        <v>15</v>
      </c>
      <c r="O10" s="567">
        <f t="shared" ref="O10:U10" si="10">COUNTIF(O12:O1011,"x")</f>
        <v>2</v>
      </c>
      <c r="P10" s="567">
        <f t="shared" si="10"/>
        <v>0</v>
      </c>
      <c r="Q10" s="567">
        <f t="shared" si="10"/>
        <v>0</v>
      </c>
      <c r="R10" s="567">
        <f t="shared" si="10"/>
        <v>2</v>
      </c>
      <c r="S10" s="567">
        <f>COUNTIF(S12:S1011,"x")</f>
        <v>0</v>
      </c>
      <c r="T10" s="567">
        <f t="shared" si="10"/>
        <v>0</v>
      </c>
      <c r="U10" s="568">
        <f t="shared" si="10"/>
        <v>0</v>
      </c>
      <c r="V10" s="569">
        <f>SUM(V12:V1011)</f>
        <v>1.25</v>
      </c>
      <c r="W10" s="570">
        <f t="shared" ref="W10:AA10" si="11">SUM(W12:W1011)</f>
        <v>1.5</v>
      </c>
      <c r="X10" s="571">
        <f t="shared" si="11"/>
        <v>0</v>
      </c>
      <c r="Y10" s="571">
        <f>SUM(Y12:Y1011)</f>
        <v>2.75</v>
      </c>
      <c r="Z10" s="572">
        <f t="shared" si="11"/>
        <v>42.5</v>
      </c>
      <c r="AA10" s="573">
        <f t="shared" si="11"/>
        <v>0</v>
      </c>
      <c r="AB10" s="574">
        <f>COUNTIFS(AB12:AB1011,-30,Z12:Z1011,"&gt;0")</f>
        <v>4</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42.5</v>
      </c>
      <c r="AK10" s="578">
        <f t="shared" si="12"/>
        <v>42.5</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15</v>
      </c>
      <c r="AX10" s="581">
        <f t="shared" si="12"/>
        <v>0</v>
      </c>
      <c r="AY10" s="581">
        <f t="shared" si="12"/>
        <v>15</v>
      </c>
      <c r="AZ10" s="582">
        <f t="shared" si="12"/>
        <v>0</v>
      </c>
      <c r="BA10" s="583">
        <f t="shared" si="12"/>
        <v>1.25</v>
      </c>
      <c r="BB10" s="584">
        <f>SUMIF(BB12:BB1011,"&gt;0")</f>
        <v>0</v>
      </c>
      <c r="BC10" s="584">
        <f t="shared" si="12"/>
        <v>1.25</v>
      </c>
      <c r="BD10" s="585">
        <f t="shared" si="12"/>
        <v>0</v>
      </c>
      <c r="BE10" s="586">
        <f t="shared" si="12"/>
        <v>1.5</v>
      </c>
      <c r="BF10" s="584">
        <f t="shared" si="12"/>
        <v>0</v>
      </c>
      <c r="BG10" s="584">
        <f t="shared" si="12"/>
        <v>1.5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4" t="s">
        <v>3391</v>
      </c>
      <c r="B11" s="685"/>
      <c r="C11" s="382"/>
      <c r="D11" s="377"/>
      <c r="E11" s="227"/>
      <c r="F11" s="383"/>
      <c r="G11" s="383"/>
      <c r="H11" s="383"/>
      <c r="I11" s="383"/>
      <c r="J11" s="384"/>
      <c r="K11" s="385"/>
      <c r="L11" s="229"/>
      <c r="M11" s="386"/>
      <c r="N11" s="228">
        <f>N10/M10</f>
        <v>3.75</v>
      </c>
      <c r="O11" s="228"/>
      <c r="P11" s="228"/>
      <c r="Q11" s="228"/>
      <c r="R11" s="228"/>
      <c r="S11" s="228"/>
      <c r="T11" s="228"/>
      <c r="U11" s="229"/>
      <c r="V11" s="387">
        <f t="shared" ref="V11:AA11" si="14">AVERAGEIF(V12:V1011,"&lt;&gt;0")</f>
        <v>0.3125</v>
      </c>
      <c r="W11" s="387">
        <f t="shared" si="14"/>
        <v>0.375</v>
      </c>
      <c r="X11" s="387" t="e">
        <f t="shared" si="14"/>
        <v>#DIV/0!</v>
      </c>
      <c r="Y11" s="387">
        <f t="shared" si="14"/>
        <v>0.6875</v>
      </c>
      <c r="Z11" s="381">
        <f>AVERAGEIF(Z12:Z1011,"&lt;&gt;0")</f>
        <v>10.625</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10.625</v>
      </c>
      <c r="AK11" s="234">
        <f t="shared" si="15"/>
        <v>10.625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3.75</v>
      </c>
      <c r="AX11" s="235" t="e">
        <f t="shared" si="15"/>
        <v>#DIV/0!</v>
      </c>
      <c r="AY11" s="235">
        <f t="shared" si="15"/>
        <v>3.75</v>
      </c>
      <c r="AZ11" s="390" t="e">
        <f t="shared" si="15"/>
        <v>#DIV/0!</v>
      </c>
      <c r="BA11" s="389">
        <f t="shared" si="15"/>
        <v>0.3125</v>
      </c>
      <c r="BB11" s="235" t="e">
        <f t="shared" si="15"/>
        <v>#DIV/0!</v>
      </c>
      <c r="BC11" s="235">
        <f t="shared" si="15"/>
        <v>0.3125</v>
      </c>
      <c r="BD11" s="390" t="e">
        <f t="shared" si="15"/>
        <v>#DIV/0!</v>
      </c>
      <c r="BE11" s="389">
        <f t="shared" si="15"/>
        <v>0.375</v>
      </c>
      <c r="BF11" s="235" t="e">
        <f t="shared" si="15"/>
        <v>#DIV/0!</v>
      </c>
      <c r="BG11" s="391">
        <f t="shared" si="15"/>
        <v>0.375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3470</v>
      </c>
      <c r="E12" s="180" t="s">
        <v>3466</v>
      </c>
      <c r="F12" s="34"/>
      <c r="G12" s="131">
        <v>44217</v>
      </c>
      <c r="H12" s="136">
        <v>44218</v>
      </c>
      <c r="I12" s="140" t="s">
        <v>27</v>
      </c>
      <c r="J12" s="78"/>
      <c r="K12" s="144"/>
      <c r="L12" s="119"/>
      <c r="M12" s="394">
        <v>44218</v>
      </c>
      <c r="N12" s="158">
        <v>1</v>
      </c>
      <c r="O12" s="311"/>
      <c r="P12" s="311"/>
      <c r="Q12" s="311"/>
      <c r="R12" s="311" t="s">
        <v>27</v>
      </c>
      <c r="S12" s="311"/>
      <c r="T12" s="311"/>
      <c r="U12" s="312"/>
      <c r="V12" s="181">
        <v>0.25</v>
      </c>
      <c r="W12" s="313">
        <v>0.25</v>
      </c>
      <c r="X12" s="313">
        <v>0</v>
      </c>
      <c r="Y12" s="160">
        <f t="shared" ref="Y12:Y75" si="17">V12+W12+X12</f>
        <v>0.5</v>
      </c>
      <c r="Z12" s="159">
        <f t="shared" ref="Z12:Z76" si="18">IF((F12="x"),0,((V12*10)+(W12*20)))</f>
        <v>7.5</v>
      </c>
      <c r="AA12" s="326">
        <v>0</v>
      </c>
      <c r="AB12" s="399">
        <f>IF(AND(Z12&gt;=0,F12="x"),0,IF(AND(Z12&gt;0,AC12="x"),0,IF(Z12&gt;0,0-30,0)))</f>
        <v>-30</v>
      </c>
      <c r="AC12" s="369">
        <v>0</v>
      </c>
      <c r="AD12" s="226" t="str">
        <f t="shared" ref="AD12:AD75" si="19">IF(F12="x",(0-((V12*10)+(W12*20))),"")</f>
        <v/>
      </c>
      <c r="AE12" s="368">
        <f>IF(AND(Z12&gt;0,F12="x"),0,IF(AND(Z12&gt;0,AC12="x"),Z12-60,IF(AND(Z12&gt;0,AB12=-30),Z12+AB12,0)))</f>
        <v>-22.5</v>
      </c>
      <c r="AF12" s="331">
        <v>0</v>
      </c>
      <c r="AG12" s="332">
        <v>0</v>
      </c>
      <c r="AH12" s="331">
        <v>0</v>
      </c>
      <c r="AI12" s="161">
        <f t="shared" ref="AI12:AI76" si="20">IF(AE12&lt;=0,AG12,AE12+AG12)</f>
        <v>0</v>
      </c>
      <c r="AJ12" s="162">
        <f t="shared" ref="AJ12:AJ75" si="21">(X12*20)+Z12+AA12+AF12</f>
        <v>7.5</v>
      </c>
      <c r="AK12" s="163">
        <f>AJ12-AH12</f>
        <v>7.5</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v>
      </c>
      <c r="AX12" s="165" t="str">
        <f t="shared" ref="AX12:AX75" si="23">IF(AND(K12="x",AW12&gt;0),AW12,"")</f>
        <v/>
      </c>
      <c r="AY12" s="192">
        <f t="shared" ref="AY12:AY75" si="24">IF(OR(K12="x",F12="x",AW12&lt;=0),"",AW12)</f>
        <v>1</v>
      </c>
      <c r="AZ12" s="182" t="str">
        <f t="shared" ref="AZ12:AZ75" si="25">IF(AND(F12="x",AW12&gt;0),AW12,"")</f>
        <v/>
      </c>
      <c r="BA12" s="178">
        <f t="shared" ref="BA12:BA75" si="26">IF(V12&gt;0,V12,"")</f>
        <v>0.25</v>
      </c>
      <c r="BB12" s="179" t="str">
        <f t="shared" ref="BB12:BB75" si="27">IF(AND(K12="x",BA12&gt;0),BA12,"")</f>
        <v/>
      </c>
      <c r="BC12" s="187">
        <f>IF(OR(K12="x",F12="x",BA12&lt;=0),"",BA12)</f>
        <v>0.25</v>
      </c>
      <c r="BD12" s="198" t="str">
        <f t="shared" ref="BD12:BD75" si="28">IF(AND(F12="x",BA12&gt;0),BA12,"")</f>
        <v/>
      </c>
      <c r="BE12" s="200">
        <f t="shared" ref="BE12:BE75" si="29">IF(W12&gt;0,W12,"")</f>
        <v>0.25</v>
      </c>
      <c r="BF12" s="179" t="str">
        <f t="shared" ref="BF12:BF75" si="30">IF(AND(K12="x",BE12&gt;0),BE12,"")</f>
        <v/>
      </c>
      <c r="BG12" s="187">
        <f t="shared" ref="BG12:BG75" si="31">IF(OR(K12="x",F12="x",BE12&lt;=0),"",BE12)</f>
        <v>0.25</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3469</v>
      </c>
      <c r="E13" s="81" t="s">
        <v>3466</v>
      </c>
      <c r="F13" s="34"/>
      <c r="G13" s="131">
        <v>44246</v>
      </c>
      <c r="H13" s="132">
        <v>44250</v>
      </c>
      <c r="I13" s="140" t="s">
        <v>27</v>
      </c>
      <c r="J13" s="78"/>
      <c r="K13" s="144"/>
      <c r="L13" s="119"/>
      <c r="M13" s="395">
        <v>44250</v>
      </c>
      <c r="N13" s="158">
        <v>2</v>
      </c>
      <c r="O13" s="311"/>
      <c r="P13" s="311"/>
      <c r="Q13" s="311"/>
      <c r="R13" s="311" t="s">
        <v>27</v>
      </c>
      <c r="S13" s="311"/>
      <c r="T13" s="312"/>
      <c r="U13" s="314"/>
      <c r="V13" s="167">
        <v>0.25</v>
      </c>
      <c r="W13" s="313">
        <v>0.5</v>
      </c>
      <c r="X13" s="313">
        <v>0</v>
      </c>
      <c r="Y13" s="160">
        <f t="shared" si="17"/>
        <v>0.75</v>
      </c>
      <c r="Z13" s="159">
        <f t="shared" si="18"/>
        <v>12.5</v>
      </c>
      <c r="AA13" s="326">
        <v>0</v>
      </c>
      <c r="AB13" s="400">
        <f>IF(AND(Z13&gt;=0,F13="x"),0,IF(AND(Z13&gt;0,AC13="x"),0,IF(Z13&gt;0,0-30,0)))</f>
        <v>-30</v>
      </c>
      <c r="AC13" s="370">
        <v>0</v>
      </c>
      <c r="AD13" s="226" t="str">
        <f t="shared" si="19"/>
        <v/>
      </c>
      <c r="AE13" s="368">
        <f t="shared" ref="AE13:AE76" si="33">IF(AND(Z13&gt;0,F13="x"),0,IF(AND(Z13&gt;0,AC13="x"),Z13-60,IF(AND(Z13&gt;0,AB13=-30),Z13+AB13,0)))</f>
        <v>-17.5</v>
      </c>
      <c r="AF13" s="331">
        <v>0</v>
      </c>
      <c r="AG13" s="333">
        <v>0</v>
      </c>
      <c r="AH13" s="334">
        <v>0</v>
      </c>
      <c r="AI13" s="161">
        <f t="shared" si="20"/>
        <v>0</v>
      </c>
      <c r="AJ13" s="162">
        <f t="shared" si="21"/>
        <v>12.5</v>
      </c>
      <c r="AK13" s="163">
        <f t="shared" ref="AK13:AK76" si="34">AJ13-AH13</f>
        <v>12.5</v>
      </c>
      <c r="AL13" s="164">
        <f t="shared" ref="AL13:AL76" si="35">IF(K13="x",AH13,0)</f>
        <v>0</v>
      </c>
      <c r="AM13" s="164">
        <f t="shared" ref="AM13:AM76" si="36">IF(K13="x",AI13,0)</f>
        <v>0</v>
      </c>
      <c r="AN13" s="164">
        <f t="shared" ref="AN13:AN76" si="37">IF(K13="x",AJ13,0)</f>
        <v>0</v>
      </c>
      <c r="AO13" s="164">
        <f t="shared" ref="AO13:AO76" si="38">IF(K13="x",AK13,0)</f>
        <v>0</v>
      </c>
      <c r="AP13" s="609" t="str">
        <f>IF(AND(AH13&gt;0,AH13&lt;5),AH13," ")</f>
        <v xml:space="preserve"> </v>
      </c>
      <c r="AQ13" s="613" t="str">
        <f t="shared" ref="AQ13:AQ76" si="39">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2</v>
      </c>
      <c r="AX13" s="165" t="str">
        <f t="shared" si="23"/>
        <v/>
      </c>
      <c r="AY13" s="193">
        <f t="shared" si="24"/>
        <v>2</v>
      </c>
      <c r="AZ13" s="183" t="str">
        <f t="shared" si="25"/>
        <v/>
      </c>
      <c r="BA13" s="173">
        <f t="shared" si="26"/>
        <v>0.25</v>
      </c>
      <c r="BB13" s="174" t="str">
        <f t="shared" si="27"/>
        <v/>
      </c>
      <c r="BC13" s="186">
        <f>IF(OR(K13="x",F13="X",BA13&lt;=0),"",BA13)</f>
        <v>0.25</v>
      </c>
      <c r="BD13" s="174" t="str">
        <f t="shared" si="28"/>
        <v/>
      </c>
      <c r="BE13" s="201">
        <f t="shared" si="29"/>
        <v>0.5</v>
      </c>
      <c r="BF13" s="174" t="str">
        <f t="shared" si="30"/>
        <v/>
      </c>
      <c r="BG13" s="186">
        <f t="shared" si="31"/>
        <v>0.5</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3468</v>
      </c>
      <c r="E14" s="81" t="s">
        <v>3472</v>
      </c>
      <c r="F14" s="34"/>
      <c r="G14" s="134">
        <v>44280</v>
      </c>
      <c r="H14" s="135">
        <v>44284</v>
      </c>
      <c r="I14" s="170" t="s">
        <v>27</v>
      </c>
      <c r="J14" s="171"/>
      <c r="K14" s="145"/>
      <c r="L14" s="28">
        <v>2</v>
      </c>
      <c r="M14" s="398">
        <v>44285</v>
      </c>
      <c r="N14" s="158">
        <v>2</v>
      </c>
      <c r="O14" s="311" t="s">
        <v>27</v>
      </c>
      <c r="P14" s="311"/>
      <c r="Q14" s="311"/>
      <c r="R14" s="311"/>
      <c r="S14" s="311"/>
      <c r="T14" s="312"/>
      <c r="U14" s="314"/>
      <c r="V14" s="167">
        <v>0.25</v>
      </c>
      <c r="W14" s="167">
        <v>0.25</v>
      </c>
      <c r="X14" s="313">
        <v>0</v>
      </c>
      <c r="Y14" s="160">
        <f t="shared" si="17"/>
        <v>0.5</v>
      </c>
      <c r="Z14" s="159">
        <f t="shared" si="18"/>
        <v>7.5</v>
      </c>
      <c r="AA14" s="326">
        <v>0</v>
      </c>
      <c r="AB14" s="400">
        <f t="shared" ref="AB14:AB77" si="40">IF(AND(Z14&gt;=0,F14="x"),0,IF(AND(Z14&gt;0,AC14="x"),0,IF(Z14&gt;0,0-30,0)))</f>
        <v>-30</v>
      </c>
      <c r="AC14" s="370">
        <v>0</v>
      </c>
      <c r="AD14" s="226" t="str">
        <f t="shared" si="19"/>
        <v/>
      </c>
      <c r="AE14" s="368">
        <f t="shared" si="33"/>
        <v>-22.5</v>
      </c>
      <c r="AF14" s="331">
        <v>0</v>
      </c>
      <c r="AG14" s="333">
        <v>0</v>
      </c>
      <c r="AH14" s="334">
        <v>0</v>
      </c>
      <c r="AI14" s="161">
        <f t="shared" si="20"/>
        <v>0</v>
      </c>
      <c r="AJ14" s="162">
        <f t="shared" si="21"/>
        <v>7.5</v>
      </c>
      <c r="AK14" s="163">
        <f t="shared" si="34"/>
        <v>7.5</v>
      </c>
      <c r="AL14" s="164">
        <f t="shared" si="35"/>
        <v>0</v>
      </c>
      <c r="AM14" s="164">
        <f t="shared" si="36"/>
        <v>0</v>
      </c>
      <c r="AN14" s="164">
        <f t="shared" si="37"/>
        <v>0</v>
      </c>
      <c r="AO14" s="164">
        <f t="shared" si="38"/>
        <v>0</v>
      </c>
      <c r="AP14" s="609" t="str">
        <f t="shared" ref="AP14:AP77" si="41">IF(AND(AH14&gt;0,AH14&lt;5),AH14," ")</f>
        <v xml:space="preserve"> </v>
      </c>
      <c r="AQ14" s="613" t="str">
        <f t="shared" si="39"/>
        <v xml:space="preserve"> </v>
      </c>
      <c r="AR14" s="613" t="str">
        <f t="shared" ref="AR14:AR77" si="42">IF(AND(AH14&gt;49.99,AH14&lt;100),AH14," ")</f>
        <v xml:space="preserve"> </v>
      </c>
      <c r="AS14" s="613" t="str">
        <f t="shared" ref="AS14:AS77" si="43">IF(AND(AH14&gt;99.99,AH14&lt;500),AH14," ")</f>
        <v xml:space="preserve"> </v>
      </c>
      <c r="AT14" s="613" t="str">
        <f t="shared" ref="AT14:AT77" si="44">IF(AND(AH14&gt;499.99,AH14&lt;1000),AH14," ")</f>
        <v xml:space="preserve"> </v>
      </c>
      <c r="AU14" s="613" t="str">
        <f t="shared" ref="AU14:AU77" si="45">IF(AND(AH14&gt;999.99,AH14&lt;10000),AH14," ")</f>
        <v xml:space="preserve"> </v>
      </c>
      <c r="AV14" s="614" t="str">
        <f t="shared" ref="AV14:AV77" si="46">IF(AH14&gt;=10000,AH14," ")</f>
        <v xml:space="preserve"> </v>
      </c>
      <c r="AW14" s="196">
        <f t="shared" si="22"/>
        <v>2</v>
      </c>
      <c r="AX14" s="165" t="str">
        <f t="shared" si="23"/>
        <v/>
      </c>
      <c r="AY14" s="193">
        <f t="shared" si="24"/>
        <v>2</v>
      </c>
      <c r="AZ14" s="183" t="str">
        <f t="shared" si="25"/>
        <v/>
      </c>
      <c r="BA14" s="173">
        <f t="shared" si="26"/>
        <v>0.25</v>
      </c>
      <c r="BB14" s="174" t="str">
        <f t="shared" si="27"/>
        <v/>
      </c>
      <c r="BC14" s="186">
        <f>IF(OR(K14="x",F14="X",BA14&lt;=0),"",BA14)</f>
        <v>0.25</v>
      </c>
      <c r="BD14" s="174" t="str">
        <f t="shared" si="28"/>
        <v/>
      </c>
      <c r="BE14" s="201">
        <f t="shared" si="29"/>
        <v>0.25</v>
      </c>
      <c r="BF14" s="174" t="str">
        <f t="shared" si="30"/>
        <v/>
      </c>
      <c r="BG14" s="186">
        <f t="shared" si="31"/>
        <v>0.25</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3471</v>
      </c>
      <c r="E15" s="33" t="s">
        <v>2607</v>
      </c>
      <c r="F15" s="34"/>
      <c r="G15" s="134">
        <v>44342</v>
      </c>
      <c r="H15" s="135">
        <v>44357</v>
      </c>
      <c r="I15" s="142" t="s">
        <v>27</v>
      </c>
      <c r="J15" s="79"/>
      <c r="K15" s="145"/>
      <c r="L15" s="172"/>
      <c r="M15" s="395">
        <v>44357</v>
      </c>
      <c r="N15" s="158">
        <v>10</v>
      </c>
      <c r="O15" s="315" t="s">
        <v>27</v>
      </c>
      <c r="P15" s="315"/>
      <c r="Q15" s="315"/>
      <c r="R15" s="315"/>
      <c r="S15" s="315"/>
      <c r="T15" s="316"/>
      <c r="U15" s="317"/>
      <c r="V15" s="167">
        <v>0.5</v>
      </c>
      <c r="W15" s="313">
        <v>0.5</v>
      </c>
      <c r="X15" s="313">
        <v>0</v>
      </c>
      <c r="Y15" s="160">
        <f t="shared" si="17"/>
        <v>1</v>
      </c>
      <c r="Z15" s="159">
        <f t="shared" si="18"/>
        <v>15</v>
      </c>
      <c r="AA15" s="326">
        <v>0</v>
      </c>
      <c r="AB15" s="400">
        <f t="shared" si="40"/>
        <v>-30</v>
      </c>
      <c r="AC15" s="370">
        <v>0</v>
      </c>
      <c r="AD15" s="226" t="str">
        <f t="shared" si="19"/>
        <v/>
      </c>
      <c r="AE15" s="368">
        <f t="shared" si="33"/>
        <v>-15</v>
      </c>
      <c r="AF15" s="331">
        <v>0</v>
      </c>
      <c r="AG15" s="333">
        <v>0</v>
      </c>
      <c r="AH15" s="334">
        <v>0</v>
      </c>
      <c r="AI15" s="161">
        <f t="shared" si="20"/>
        <v>0</v>
      </c>
      <c r="AJ15" s="162">
        <f t="shared" si="21"/>
        <v>15</v>
      </c>
      <c r="AK15" s="163">
        <f t="shared" si="34"/>
        <v>15</v>
      </c>
      <c r="AL15" s="164">
        <f t="shared" si="35"/>
        <v>0</v>
      </c>
      <c r="AM15" s="164">
        <f t="shared" si="36"/>
        <v>0</v>
      </c>
      <c r="AN15" s="164">
        <f t="shared" si="37"/>
        <v>0</v>
      </c>
      <c r="AO15" s="164">
        <f t="shared" si="38"/>
        <v>0</v>
      </c>
      <c r="AP15" s="610" t="str">
        <f t="shared" si="41"/>
        <v xml:space="preserve"> </v>
      </c>
      <c r="AQ15" s="613" t="str">
        <f t="shared" si="39"/>
        <v xml:space="preserve"> </v>
      </c>
      <c r="AR15" s="613" t="str">
        <f t="shared" si="42"/>
        <v xml:space="preserve"> </v>
      </c>
      <c r="AS15" s="613" t="str">
        <f t="shared" si="43"/>
        <v xml:space="preserve"> </v>
      </c>
      <c r="AT15" s="613" t="str">
        <f t="shared" si="44"/>
        <v xml:space="preserve"> </v>
      </c>
      <c r="AU15" s="613" t="str">
        <f t="shared" si="45"/>
        <v xml:space="preserve"> </v>
      </c>
      <c r="AV15" s="614" t="str">
        <f t="shared" si="46"/>
        <v xml:space="preserve"> </v>
      </c>
      <c r="AW15" s="196">
        <f t="shared" si="22"/>
        <v>10</v>
      </c>
      <c r="AX15" s="165" t="str">
        <f t="shared" si="23"/>
        <v/>
      </c>
      <c r="AY15" s="193">
        <f t="shared" si="24"/>
        <v>10</v>
      </c>
      <c r="AZ15" s="183" t="str">
        <f t="shared" si="25"/>
        <v/>
      </c>
      <c r="BA15" s="173">
        <f t="shared" si="26"/>
        <v>0.5</v>
      </c>
      <c r="BB15" s="174" t="str">
        <f t="shared" si="27"/>
        <v/>
      </c>
      <c r="BC15" s="186">
        <f>IF(OR(K15="x",F15="X",BA15&lt;=0),"",BA15)</f>
        <v>0.5</v>
      </c>
      <c r="BD15" s="174" t="str">
        <f t="shared" si="28"/>
        <v/>
      </c>
      <c r="BE15" s="201">
        <f t="shared" si="29"/>
        <v>0.5</v>
      </c>
      <c r="BF15" s="174" t="str">
        <f t="shared" si="30"/>
        <v/>
      </c>
      <c r="BG15" s="186">
        <f t="shared" si="31"/>
        <v>0.5</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ref="N16:N76" si="47">IF((NETWORKDAYS(G16,M16)&gt;0),(NETWORKDAYS(G16,M16)),"")</f>
        <v/>
      </c>
      <c r="O16" s="27"/>
      <c r="P16" s="27"/>
      <c r="Q16" s="27"/>
      <c r="R16" s="27"/>
      <c r="S16" s="27"/>
      <c r="T16" s="28"/>
      <c r="U16" s="29"/>
      <c r="V16" s="167"/>
      <c r="W16" s="313"/>
      <c r="X16" s="313"/>
      <c r="Y16" s="160">
        <f t="shared" si="17"/>
        <v>0</v>
      </c>
      <c r="Z16" s="159">
        <f t="shared" si="18"/>
        <v>0</v>
      </c>
      <c r="AA16" s="326">
        <v>0</v>
      </c>
      <c r="AB16" s="400">
        <f t="shared" si="40"/>
        <v>0</v>
      </c>
      <c r="AC16" s="370">
        <v>0</v>
      </c>
      <c r="AD16" s="226" t="str">
        <f t="shared" si="19"/>
        <v/>
      </c>
      <c r="AE16" s="368">
        <f t="shared" si="33"/>
        <v>0</v>
      </c>
      <c r="AF16" s="335">
        <v>0</v>
      </c>
      <c r="AG16" s="333">
        <v>0</v>
      </c>
      <c r="AH16" s="334">
        <v>0</v>
      </c>
      <c r="AI16" s="161">
        <f t="shared" si="20"/>
        <v>0</v>
      </c>
      <c r="AJ16" s="162">
        <f t="shared" si="21"/>
        <v>0</v>
      </c>
      <c r="AK16" s="163">
        <f t="shared" si="34"/>
        <v>0</v>
      </c>
      <c r="AL16" s="164">
        <f t="shared" si="35"/>
        <v>0</v>
      </c>
      <c r="AM16" s="164">
        <f t="shared" si="36"/>
        <v>0</v>
      </c>
      <c r="AN16" s="164">
        <f t="shared" si="37"/>
        <v>0</v>
      </c>
      <c r="AO16" s="164">
        <f t="shared" si="38"/>
        <v>0</v>
      </c>
      <c r="AP16" s="610" t="str">
        <f t="shared" si="41"/>
        <v xml:space="preserve"> </v>
      </c>
      <c r="AQ16" s="613" t="str">
        <f t="shared" si="39"/>
        <v xml:space="preserve"> </v>
      </c>
      <c r="AR16" s="613" t="str">
        <f t="shared" si="42"/>
        <v xml:space="preserve"> </v>
      </c>
      <c r="AS16" s="613" t="str">
        <f t="shared" si="43"/>
        <v xml:space="preserve"> </v>
      </c>
      <c r="AT16" s="613" t="str">
        <f t="shared" si="44"/>
        <v xml:space="preserve"> </v>
      </c>
      <c r="AU16" s="613" t="str">
        <f t="shared" si="45"/>
        <v xml:space="preserve"> </v>
      </c>
      <c r="AV16" s="614" t="str">
        <f t="shared" si="46"/>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47"/>
        <v/>
      </c>
      <c r="O17" s="27"/>
      <c r="P17" s="27"/>
      <c r="Q17" s="27"/>
      <c r="R17" s="27"/>
      <c r="S17" s="27"/>
      <c r="T17" s="28"/>
      <c r="U17" s="29"/>
      <c r="V17" s="32"/>
      <c r="W17" s="318"/>
      <c r="X17" s="319"/>
      <c r="Y17" s="160">
        <f t="shared" si="17"/>
        <v>0</v>
      </c>
      <c r="Z17" s="159">
        <f t="shared" si="18"/>
        <v>0</v>
      </c>
      <c r="AA17" s="327"/>
      <c r="AB17" s="400">
        <f t="shared" si="40"/>
        <v>0</v>
      </c>
      <c r="AC17" s="371"/>
      <c r="AD17" s="226" t="str">
        <f t="shared" si="19"/>
        <v/>
      </c>
      <c r="AE17" s="368">
        <f t="shared" si="33"/>
        <v>0</v>
      </c>
      <c r="AF17" s="335"/>
      <c r="AG17" s="333"/>
      <c r="AH17" s="336"/>
      <c r="AI17" s="161">
        <f t="shared" si="20"/>
        <v>0</v>
      </c>
      <c r="AJ17" s="162">
        <f t="shared" si="21"/>
        <v>0</v>
      </c>
      <c r="AK17" s="163">
        <f t="shared" si="34"/>
        <v>0</v>
      </c>
      <c r="AL17" s="164">
        <f t="shared" si="35"/>
        <v>0</v>
      </c>
      <c r="AM17" s="164">
        <f t="shared" si="36"/>
        <v>0</v>
      </c>
      <c r="AN17" s="164">
        <f t="shared" si="37"/>
        <v>0</v>
      </c>
      <c r="AO17" s="164">
        <f t="shared" si="38"/>
        <v>0</v>
      </c>
      <c r="AP17" s="610" t="str">
        <f t="shared" si="41"/>
        <v xml:space="preserve"> </v>
      </c>
      <c r="AQ17" s="613" t="str">
        <f t="shared" si="39"/>
        <v xml:space="preserve"> </v>
      </c>
      <c r="AR17" s="613" t="str">
        <f t="shared" si="42"/>
        <v xml:space="preserve"> </v>
      </c>
      <c r="AS17" s="613" t="str">
        <f t="shared" si="43"/>
        <v xml:space="preserve"> </v>
      </c>
      <c r="AT17" s="613" t="str">
        <f t="shared" si="44"/>
        <v xml:space="preserve"> </v>
      </c>
      <c r="AU17" s="613" t="str">
        <f t="shared" si="45"/>
        <v xml:space="preserve"> </v>
      </c>
      <c r="AV17" s="614" t="str">
        <f t="shared" si="46"/>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47"/>
        <v/>
      </c>
      <c r="O18" s="27"/>
      <c r="P18" s="27"/>
      <c r="Q18" s="27"/>
      <c r="R18" s="27"/>
      <c r="S18" s="27"/>
      <c r="T18" s="28"/>
      <c r="U18" s="29"/>
      <c r="V18" s="32"/>
      <c r="W18" s="318"/>
      <c r="X18" s="319"/>
      <c r="Y18" s="160">
        <f t="shared" si="17"/>
        <v>0</v>
      </c>
      <c r="Z18" s="159">
        <f t="shared" si="18"/>
        <v>0</v>
      </c>
      <c r="AA18" s="327"/>
      <c r="AB18" s="400">
        <f t="shared" si="40"/>
        <v>0</v>
      </c>
      <c r="AC18" s="371"/>
      <c r="AD18" s="226" t="str">
        <f t="shared" si="19"/>
        <v/>
      </c>
      <c r="AE18" s="368">
        <f t="shared" si="33"/>
        <v>0</v>
      </c>
      <c r="AF18" s="335"/>
      <c r="AG18" s="333"/>
      <c r="AH18" s="336"/>
      <c r="AI18" s="161">
        <f t="shared" si="20"/>
        <v>0</v>
      </c>
      <c r="AJ18" s="162">
        <f t="shared" si="21"/>
        <v>0</v>
      </c>
      <c r="AK18" s="163">
        <f t="shared" si="34"/>
        <v>0</v>
      </c>
      <c r="AL18" s="164">
        <f t="shared" si="35"/>
        <v>0</v>
      </c>
      <c r="AM18" s="164">
        <f t="shared" si="36"/>
        <v>0</v>
      </c>
      <c r="AN18" s="164">
        <f t="shared" si="37"/>
        <v>0</v>
      </c>
      <c r="AO18" s="164">
        <f t="shared" si="38"/>
        <v>0</v>
      </c>
      <c r="AP18" s="610" t="str">
        <f t="shared" si="41"/>
        <v xml:space="preserve"> </v>
      </c>
      <c r="AQ18" s="613" t="str">
        <f t="shared" si="39"/>
        <v xml:space="preserve"> </v>
      </c>
      <c r="AR18" s="613" t="str">
        <f t="shared" si="42"/>
        <v xml:space="preserve"> </v>
      </c>
      <c r="AS18" s="613" t="str">
        <f t="shared" si="43"/>
        <v xml:space="preserve"> </v>
      </c>
      <c r="AT18" s="613" t="str">
        <f t="shared" si="44"/>
        <v xml:space="preserve"> </v>
      </c>
      <c r="AU18" s="613" t="str">
        <f t="shared" si="45"/>
        <v xml:space="preserve"> </v>
      </c>
      <c r="AV18" s="614" t="str">
        <f t="shared" si="46"/>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47"/>
        <v/>
      </c>
      <c r="O19" s="27"/>
      <c r="P19" s="27"/>
      <c r="Q19" s="27"/>
      <c r="R19" s="27"/>
      <c r="S19" s="27"/>
      <c r="T19" s="28"/>
      <c r="U19" s="29"/>
      <c r="V19" s="32"/>
      <c r="W19" s="318"/>
      <c r="X19" s="319"/>
      <c r="Y19" s="160">
        <f t="shared" si="17"/>
        <v>0</v>
      </c>
      <c r="Z19" s="159">
        <f t="shared" si="18"/>
        <v>0</v>
      </c>
      <c r="AA19" s="327"/>
      <c r="AB19" s="400">
        <f t="shared" si="40"/>
        <v>0</v>
      </c>
      <c r="AC19" s="371"/>
      <c r="AD19" s="226" t="str">
        <f t="shared" si="19"/>
        <v/>
      </c>
      <c r="AE19" s="368">
        <f t="shared" si="33"/>
        <v>0</v>
      </c>
      <c r="AF19" s="335"/>
      <c r="AG19" s="333"/>
      <c r="AH19" s="336"/>
      <c r="AI19" s="161">
        <f t="shared" si="20"/>
        <v>0</v>
      </c>
      <c r="AJ19" s="162">
        <f t="shared" si="21"/>
        <v>0</v>
      </c>
      <c r="AK19" s="163">
        <f t="shared" si="34"/>
        <v>0</v>
      </c>
      <c r="AL19" s="164">
        <f t="shared" si="35"/>
        <v>0</v>
      </c>
      <c r="AM19" s="164">
        <f t="shared" si="36"/>
        <v>0</v>
      </c>
      <c r="AN19" s="164">
        <f t="shared" si="37"/>
        <v>0</v>
      </c>
      <c r="AO19" s="164">
        <f t="shared" si="38"/>
        <v>0</v>
      </c>
      <c r="AP19" s="610" t="str">
        <f t="shared" si="41"/>
        <v xml:space="preserve"> </v>
      </c>
      <c r="AQ19" s="613" t="str">
        <f t="shared" si="39"/>
        <v xml:space="preserve"> </v>
      </c>
      <c r="AR19" s="613" t="str">
        <f t="shared" si="42"/>
        <v xml:space="preserve"> </v>
      </c>
      <c r="AS19" s="613" t="str">
        <f t="shared" si="43"/>
        <v xml:space="preserve"> </v>
      </c>
      <c r="AT19" s="613" t="str">
        <f t="shared" si="44"/>
        <v xml:space="preserve"> </v>
      </c>
      <c r="AU19" s="613" t="str">
        <f t="shared" si="45"/>
        <v xml:space="preserve"> </v>
      </c>
      <c r="AV19" s="614" t="str">
        <f t="shared" si="46"/>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47"/>
        <v/>
      </c>
      <c r="O20" s="27"/>
      <c r="P20" s="27"/>
      <c r="Q20" s="27"/>
      <c r="R20" s="27"/>
      <c r="S20" s="27"/>
      <c r="T20" s="28"/>
      <c r="U20" s="29"/>
      <c r="V20" s="32"/>
      <c r="W20" s="318"/>
      <c r="X20" s="319"/>
      <c r="Y20" s="160">
        <f t="shared" si="17"/>
        <v>0</v>
      </c>
      <c r="Z20" s="159">
        <f t="shared" si="18"/>
        <v>0</v>
      </c>
      <c r="AA20" s="327"/>
      <c r="AB20" s="400">
        <f t="shared" si="40"/>
        <v>0</v>
      </c>
      <c r="AC20" s="371"/>
      <c r="AD20" s="226" t="str">
        <f t="shared" si="19"/>
        <v/>
      </c>
      <c r="AE20" s="368">
        <f t="shared" si="33"/>
        <v>0</v>
      </c>
      <c r="AF20" s="335"/>
      <c r="AG20" s="333"/>
      <c r="AH20" s="336"/>
      <c r="AI20" s="161">
        <f t="shared" si="20"/>
        <v>0</v>
      </c>
      <c r="AJ20" s="162">
        <f t="shared" si="21"/>
        <v>0</v>
      </c>
      <c r="AK20" s="163">
        <f t="shared" si="34"/>
        <v>0</v>
      </c>
      <c r="AL20" s="164">
        <f t="shared" si="35"/>
        <v>0</v>
      </c>
      <c r="AM20" s="164">
        <f t="shared" si="36"/>
        <v>0</v>
      </c>
      <c r="AN20" s="164">
        <f t="shared" si="37"/>
        <v>0</v>
      </c>
      <c r="AO20" s="164">
        <f t="shared" si="38"/>
        <v>0</v>
      </c>
      <c r="AP20" s="610" t="str">
        <f t="shared" si="41"/>
        <v xml:space="preserve"> </v>
      </c>
      <c r="AQ20" s="613" t="str">
        <f t="shared" si="39"/>
        <v xml:space="preserve"> </v>
      </c>
      <c r="AR20" s="613" t="str">
        <f t="shared" si="42"/>
        <v xml:space="preserve"> </v>
      </c>
      <c r="AS20" s="613" t="str">
        <f t="shared" si="43"/>
        <v xml:space="preserve"> </v>
      </c>
      <c r="AT20" s="613" t="str">
        <f t="shared" si="44"/>
        <v xml:space="preserve"> </v>
      </c>
      <c r="AU20" s="613" t="str">
        <f t="shared" si="45"/>
        <v xml:space="preserve"> </v>
      </c>
      <c r="AV20" s="614" t="str">
        <f t="shared" si="46"/>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47"/>
        <v/>
      </c>
      <c r="O21" s="311"/>
      <c r="P21" s="311"/>
      <c r="Q21" s="311"/>
      <c r="R21" s="311"/>
      <c r="S21" s="311"/>
      <c r="T21" s="312"/>
      <c r="U21" s="314"/>
      <c r="V21" s="167"/>
      <c r="W21" s="313"/>
      <c r="X21" s="313"/>
      <c r="Y21" s="160">
        <f t="shared" si="17"/>
        <v>0</v>
      </c>
      <c r="Z21" s="159">
        <f t="shared" si="18"/>
        <v>0</v>
      </c>
      <c r="AA21" s="326"/>
      <c r="AB21" s="400">
        <f t="shared" si="40"/>
        <v>0</v>
      </c>
      <c r="AC21" s="370"/>
      <c r="AD21" s="226" t="str">
        <f t="shared" si="19"/>
        <v/>
      </c>
      <c r="AE21" s="368">
        <f t="shared" si="33"/>
        <v>0</v>
      </c>
      <c r="AF21" s="331"/>
      <c r="AG21" s="333"/>
      <c r="AH21" s="334"/>
      <c r="AI21" s="161">
        <f t="shared" si="20"/>
        <v>0</v>
      </c>
      <c r="AJ21" s="162">
        <f t="shared" si="21"/>
        <v>0</v>
      </c>
      <c r="AK21" s="163">
        <f t="shared" si="34"/>
        <v>0</v>
      </c>
      <c r="AL21" s="164">
        <f t="shared" si="35"/>
        <v>0</v>
      </c>
      <c r="AM21" s="164">
        <f t="shared" si="36"/>
        <v>0</v>
      </c>
      <c r="AN21" s="164">
        <f t="shared" si="37"/>
        <v>0</v>
      </c>
      <c r="AO21" s="164">
        <f t="shared" si="38"/>
        <v>0</v>
      </c>
      <c r="AP21" s="610" t="str">
        <f t="shared" si="41"/>
        <v xml:space="preserve"> </v>
      </c>
      <c r="AQ21" s="613" t="str">
        <f t="shared" si="39"/>
        <v xml:space="preserve"> </v>
      </c>
      <c r="AR21" s="613" t="str">
        <f t="shared" si="42"/>
        <v xml:space="preserve"> </v>
      </c>
      <c r="AS21" s="613" t="str">
        <f t="shared" si="43"/>
        <v xml:space="preserve"> </v>
      </c>
      <c r="AT21" s="613" t="str">
        <f t="shared" si="44"/>
        <v xml:space="preserve"> </v>
      </c>
      <c r="AU21" s="613" t="str">
        <f t="shared" si="45"/>
        <v xml:space="preserve"> </v>
      </c>
      <c r="AV21" s="614" t="str">
        <f t="shared" si="46"/>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47"/>
        <v/>
      </c>
      <c r="O22" s="27"/>
      <c r="P22" s="27"/>
      <c r="Q22" s="27"/>
      <c r="R22" s="27"/>
      <c r="S22" s="27"/>
      <c r="T22" s="28"/>
      <c r="U22" s="29"/>
      <c r="V22" s="32"/>
      <c r="W22" s="318"/>
      <c r="X22" s="319"/>
      <c r="Y22" s="160">
        <f t="shared" si="17"/>
        <v>0</v>
      </c>
      <c r="Z22" s="159">
        <f t="shared" si="18"/>
        <v>0</v>
      </c>
      <c r="AA22" s="327"/>
      <c r="AB22" s="400">
        <f t="shared" si="40"/>
        <v>0</v>
      </c>
      <c r="AC22" s="371"/>
      <c r="AD22" s="226" t="str">
        <f t="shared" si="19"/>
        <v/>
      </c>
      <c r="AE22" s="368">
        <f t="shared" si="33"/>
        <v>0</v>
      </c>
      <c r="AF22" s="335"/>
      <c r="AG22" s="333"/>
      <c r="AH22" s="336"/>
      <c r="AI22" s="161">
        <f t="shared" si="20"/>
        <v>0</v>
      </c>
      <c r="AJ22" s="162">
        <f t="shared" si="21"/>
        <v>0</v>
      </c>
      <c r="AK22" s="163">
        <f t="shared" si="34"/>
        <v>0</v>
      </c>
      <c r="AL22" s="164">
        <f t="shared" si="35"/>
        <v>0</v>
      </c>
      <c r="AM22" s="164">
        <f t="shared" si="36"/>
        <v>0</v>
      </c>
      <c r="AN22" s="164">
        <f t="shared" si="37"/>
        <v>0</v>
      </c>
      <c r="AO22" s="164">
        <f t="shared" si="38"/>
        <v>0</v>
      </c>
      <c r="AP22" s="610" t="str">
        <f t="shared" si="41"/>
        <v xml:space="preserve"> </v>
      </c>
      <c r="AQ22" s="613" t="str">
        <f t="shared" si="39"/>
        <v xml:space="preserve"> </v>
      </c>
      <c r="AR22" s="613" t="str">
        <f t="shared" si="42"/>
        <v xml:space="preserve"> </v>
      </c>
      <c r="AS22" s="613" t="str">
        <f t="shared" si="43"/>
        <v xml:space="preserve"> </v>
      </c>
      <c r="AT22" s="613" t="str">
        <f t="shared" si="44"/>
        <v xml:space="preserve"> </v>
      </c>
      <c r="AU22" s="613" t="str">
        <f t="shared" si="45"/>
        <v xml:space="preserve"> </v>
      </c>
      <c r="AV22" s="614" t="str">
        <f t="shared" si="46"/>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47"/>
        <v/>
      </c>
      <c r="O23" s="27"/>
      <c r="P23" s="27"/>
      <c r="Q23" s="27"/>
      <c r="R23" s="27"/>
      <c r="S23" s="27"/>
      <c r="T23" s="28"/>
      <c r="U23" s="29"/>
      <c r="V23" s="32"/>
      <c r="W23" s="318"/>
      <c r="X23" s="319"/>
      <c r="Y23" s="160">
        <f t="shared" si="17"/>
        <v>0</v>
      </c>
      <c r="Z23" s="159">
        <f t="shared" si="18"/>
        <v>0</v>
      </c>
      <c r="AA23" s="327"/>
      <c r="AB23" s="400">
        <f t="shared" si="40"/>
        <v>0</v>
      </c>
      <c r="AC23" s="371"/>
      <c r="AD23" s="226" t="str">
        <f t="shared" si="19"/>
        <v/>
      </c>
      <c r="AE23" s="368">
        <f t="shared" si="33"/>
        <v>0</v>
      </c>
      <c r="AF23" s="335"/>
      <c r="AG23" s="333"/>
      <c r="AH23" s="336"/>
      <c r="AI23" s="161">
        <f t="shared" si="20"/>
        <v>0</v>
      </c>
      <c r="AJ23" s="162">
        <f t="shared" si="21"/>
        <v>0</v>
      </c>
      <c r="AK23" s="163">
        <f t="shared" si="34"/>
        <v>0</v>
      </c>
      <c r="AL23" s="164">
        <f t="shared" si="35"/>
        <v>0</v>
      </c>
      <c r="AM23" s="164">
        <f t="shared" si="36"/>
        <v>0</v>
      </c>
      <c r="AN23" s="164">
        <f t="shared" si="37"/>
        <v>0</v>
      </c>
      <c r="AO23" s="164">
        <f t="shared" si="38"/>
        <v>0</v>
      </c>
      <c r="AP23" s="610" t="str">
        <f t="shared" si="41"/>
        <v xml:space="preserve"> </v>
      </c>
      <c r="AQ23" s="613" t="str">
        <f t="shared" si="39"/>
        <v xml:space="preserve"> </v>
      </c>
      <c r="AR23" s="613" t="str">
        <f t="shared" si="42"/>
        <v xml:space="preserve"> </v>
      </c>
      <c r="AS23" s="613" t="str">
        <f t="shared" si="43"/>
        <v xml:space="preserve"> </v>
      </c>
      <c r="AT23" s="613" t="str">
        <f t="shared" si="44"/>
        <v xml:space="preserve"> </v>
      </c>
      <c r="AU23" s="613" t="str">
        <f t="shared" si="45"/>
        <v xml:space="preserve"> </v>
      </c>
      <c r="AV23" s="614" t="str">
        <f t="shared" si="46"/>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47"/>
        <v/>
      </c>
      <c r="O24" s="27"/>
      <c r="P24" s="27"/>
      <c r="Q24" s="27"/>
      <c r="R24" s="27"/>
      <c r="S24" s="27"/>
      <c r="T24" s="28"/>
      <c r="U24" s="29"/>
      <c r="V24" s="32"/>
      <c r="W24" s="318"/>
      <c r="X24" s="319"/>
      <c r="Y24" s="160">
        <f t="shared" si="17"/>
        <v>0</v>
      </c>
      <c r="Z24" s="159">
        <f t="shared" si="18"/>
        <v>0</v>
      </c>
      <c r="AA24" s="327"/>
      <c r="AB24" s="400">
        <f t="shared" si="40"/>
        <v>0</v>
      </c>
      <c r="AC24" s="371"/>
      <c r="AD24" s="226" t="str">
        <f t="shared" si="19"/>
        <v/>
      </c>
      <c r="AE24" s="368">
        <f t="shared" si="33"/>
        <v>0</v>
      </c>
      <c r="AF24" s="335"/>
      <c r="AG24" s="333"/>
      <c r="AH24" s="336"/>
      <c r="AI24" s="161">
        <f t="shared" si="20"/>
        <v>0</v>
      </c>
      <c r="AJ24" s="162">
        <f t="shared" si="21"/>
        <v>0</v>
      </c>
      <c r="AK24" s="163">
        <f t="shared" si="34"/>
        <v>0</v>
      </c>
      <c r="AL24" s="164">
        <f t="shared" si="35"/>
        <v>0</v>
      </c>
      <c r="AM24" s="164">
        <f t="shared" si="36"/>
        <v>0</v>
      </c>
      <c r="AN24" s="164">
        <f t="shared" si="37"/>
        <v>0</v>
      </c>
      <c r="AO24" s="164">
        <f t="shared" si="38"/>
        <v>0</v>
      </c>
      <c r="AP24" s="610" t="str">
        <f t="shared" si="41"/>
        <v xml:space="preserve"> </v>
      </c>
      <c r="AQ24" s="613" t="str">
        <f t="shared" si="39"/>
        <v xml:space="preserve"> </v>
      </c>
      <c r="AR24" s="613" t="str">
        <f t="shared" si="42"/>
        <v xml:space="preserve"> </v>
      </c>
      <c r="AS24" s="613" t="str">
        <f t="shared" si="43"/>
        <v xml:space="preserve"> </v>
      </c>
      <c r="AT24" s="613" t="str">
        <f t="shared" si="44"/>
        <v xml:space="preserve"> </v>
      </c>
      <c r="AU24" s="613" t="str">
        <f t="shared" si="45"/>
        <v xml:space="preserve"> </v>
      </c>
      <c r="AV24" s="614" t="str">
        <f t="shared" si="46"/>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47"/>
        <v/>
      </c>
      <c r="O25" s="27"/>
      <c r="P25" s="27"/>
      <c r="Q25" s="27"/>
      <c r="R25" s="27"/>
      <c r="S25" s="27"/>
      <c r="T25" s="28"/>
      <c r="U25" s="29"/>
      <c r="V25" s="32"/>
      <c r="W25" s="318"/>
      <c r="X25" s="319"/>
      <c r="Y25" s="160">
        <f t="shared" si="17"/>
        <v>0</v>
      </c>
      <c r="Z25" s="159">
        <f t="shared" si="18"/>
        <v>0</v>
      </c>
      <c r="AA25" s="327"/>
      <c r="AB25" s="400">
        <f t="shared" si="40"/>
        <v>0</v>
      </c>
      <c r="AC25" s="371"/>
      <c r="AD25" s="226" t="str">
        <f t="shared" si="19"/>
        <v/>
      </c>
      <c r="AE25" s="368">
        <f t="shared" si="33"/>
        <v>0</v>
      </c>
      <c r="AF25" s="335"/>
      <c r="AG25" s="333"/>
      <c r="AH25" s="336"/>
      <c r="AI25" s="161">
        <f t="shared" si="20"/>
        <v>0</v>
      </c>
      <c r="AJ25" s="162">
        <f t="shared" si="21"/>
        <v>0</v>
      </c>
      <c r="AK25" s="163">
        <f t="shared" si="34"/>
        <v>0</v>
      </c>
      <c r="AL25" s="164">
        <f t="shared" si="35"/>
        <v>0</v>
      </c>
      <c r="AM25" s="164">
        <f t="shared" si="36"/>
        <v>0</v>
      </c>
      <c r="AN25" s="164">
        <f t="shared" si="37"/>
        <v>0</v>
      </c>
      <c r="AO25" s="164">
        <f t="shared" si="38"/>
        <v>0</v>
      </c>
      <c r="AP25" s="610" t="str">
        <f t="shared" si="41"/>
        <v xml:space="preserve"> </v>
      </c>
      <c r="AQ25" s="613" t="str">
        <f t="shared" si="39"/>
        <v xml:space="preserve"> </v>
      </c>
      <c r="AR25" s="613" t="str">
        <f t="shared" si="42"/>
        <v xml:space="preserve"> </v>
      </c>
      <c r="AS25" s="613" t="str">
        <f t="shared" si="43"/>
        <v xml:space="preserve"> </v>
      </c>
      <c r="AT25" s="613" t="str">
        <f t="shared" si="44"/>
        <v xml:space="preserve"> </v>
      </c>
      <c r="AU25" s="613" t="str">
        <f t="shared" si="45"/>
        <v xml:space="preserve"> </v>
      </c>
      <c r="AV25" s="614" t="str">
        <f t="shared" si="46"/>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47"/>
        <v/>
      </c>
      <c r="O26" s="27"/>
      <c r="P26" s="27"/>
      <c r="Q26" s="27"/>
      <c r="R26" s="27"/>
      <c r="S26" s="27"/>
      <c r="T26" s="28"/>
      <c r="U26" s="29"/>
      <c r="V26" s="32"/>
      <c r="W26" s="318"/>
      <c r="X26" s="319"/>
      <c r="Y26" s="160">
        <f t="shared" si="17"/>
        <v>0</v>
      </c>
      <c r="Z26" s="159">
        <f t="shared" si="18"/>
        <v>0</v>
      </c>
      <c r="AA26" s="327"/>
      <c r="AB26" s="400">
        <f t="shared" si="40"/>
        <v>0</v>
      </c>
      <c r="AC26" s="371"/>
      <c r="AD26" s="226" t="str">
        <f t="shared" si="19"/>
        <v/>
      </c>
      <c r="AE26" s="368">
        <f t="shared" si="33"/>
        <v>0</v>
      </c>
      <c r="AF26" s="335"/>
      <c r="AG26" s="333"/>
      <c r="AH26" s="336"/>
      <c r="AI26" s="161">
        <f t="shared" si="20"/>
        <v>0</v>
      </c>
      <c r="AJ26" s="162">
        <f t="shared" si="21"/>
        <v>0</v>
      </c>
      <c r="AK26" s="163">
        <f t="shared" si="34"/>
        <v>0</v>
      </c>
      <c r="AL26" s="164">
        <f t="shared" si="35"/>
        <v>0</v>
      </c>
      <c r="AM26" s="164">
        <f t="shared" si="36"/>
        <v>0</v>
      </c>
      <c r="AN26" s="164">
        <f t="shared" si="37"/>
        <v>0</v>
      </c>
      <c r="AO26" s="164">
        <f t="shared" si="38"/>
        <v>0</v>
      </c>
      <c r="AP26" s="610" t="str">
        <f t="shared" si="41"/>
        <v xml:space="preserve"> </v>
      </c>
      <c r="AQ26" s="613" t="str">
        <f t="shared" si="39"/>
        <v xml:space="preserve"> </v>
      </c>
      <c r="AR26" s="613" t="str">
        <f t="shared" si="42"/>
        <v xml:space="preserve"> </v>
      </c>
      <c r="AS26" s="613" t="str">
        <f t="shared" si="43"/>
        <v xml:space="preserve"> </v>
      </c>
      <c r="AT26" s="613" t="str">
        <f t="shared" si="44"/>
        <v xml:space="preserve"> </v>
      </c>
      <c r="AU26" s="613" t="str">
        <f t="shared" si="45"/>
        <v xml:space="preserve"> </v>
      </c>
      <c r="AV26" s="614" t="str">
        <f t="shared" si="46"/>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47"/>
        <v/>
      </c>
      <c r="O27" s="27"/>
      <c r="P27" s="27"/>
      <c r="Q27" s="27"/>
      <c r="R27" s="27"/>
      <c r="S27" s="27"/>
      <c r="T27" s="28"/>
      <c r="U27" s="29"/>
      <c r="V27" s="32"/>
      <c r="W27" s="318"/>
      <c r="X27" s="319"/>
      <c r="Y27" s="160">
        <f t="shared" si="17"/>
        <v>0</v>
      </c>
      <c r="Z27" s="159">
        <f t="shared" si="18"/>
        <v>0</v>
      </c>
      <c r="AA27" s="327"/>
      <c r="AB27" s="400">
        <f t="shared" si="40"/>
        <v>0</v>
      </c>
      <c r="AC27" s="371"/>
      <c r="AD27" s="226" t="str">
        <f t="shared" si="19"/>
        <v/>
      </c>
      <c r="AE27" s="368">
        <f t="shared" si="33"/>
        <v>0</v>
      </c>
      <c r="AF27" s="337"/>
      <c r="AG27" s="338"/>
      <c r="AH27" s="336"/>
      <c r="AI27" s="161">
        <f t="shared" si="20"/>
        <v>0</v>
      </c>
      <c r="AJ27" s="162">
        <f t="shared" si="21"/>
        <v>0</v>
      </c>
      <c r="AK27" s="163">
        <f t="shared" si="34"/>
        <v>0</v>
      </c>
      <c r="AL27" s="164">
        <f t="shared" si="35"/>
        <v>0</v>
      </c>
      <c r="AM27" s="164">
        <f t="shared" si="36"/>
        <v>0</v>
      </c>
      <c r="AN27" s="164">
        <f t="shared" si="37"/>
        <v>0</v>
      </c>
      <c r="AO27" s="164">
        <f t="shared" si="38"/>
        <v>0</v>
      </c>
      <c r="AP27" s="610" t="str">
        <f t="shared" si="41"/>
        <v xml:space="preserve"> </v>
      </c>
      <c r="AQ27" s="613" t="str">
        <f t="shared" si="39"/>
        <v xml:space="preserve"> </v>
      </c>
      <c r="AR27" s="613" t="str">
        <f t="shared" si="42"/>
        <v xml:space="preserve"> </v>
      </c>
      <c r="AS27" s="613" t="str">
        <f t="shared" si="43"/>
        <v xml:space="preserve"> </v>
      </c>
      <c r="AT27" s="613" t="str">
        <f t="shared" si="44"/>
        <v xml:space="preserve"> </v>
      </c>
      <c r="AU27" s="613" t="str">
        <f t="shared" si="45"/>
        <v xml:space="preserve"> </v>
      </c>
      <c r="AV27" s="614" t="str">
        <f t="shared" si="46"/>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47"/>
        <v/>
      </c>
      <c r="O28" s="27"/>
      <c r="P28" s="27"/>
      <c r="Q28" s="27"/>
      <c r="R28" s="27"/>
      <c r="S28" s="27"/>
      <c r="T28" s="28"/>
      <c r="U28" s="29"/>
      <c r="V28" s="32"/>
      <c r="W28" s="318"/>
      <c r="X28" s="319"/>
      <c r="Y28" s="160">
        <f t="shared" si="17"/>
        <v>0</v>
      </c>
      <c r="Z28" s="159">
        <f t="shared" si="18"/>
        <v>0</v>
      </c>
      <c r="AA28" s="327"/>
      <c r="AB28" s="400">
        <f t="shared" si="40"/>
        <v>0</v>
      </c>
      <c r="AC28" s="371"/>
      <c r="AD28" s="226" t="str">
        <f t="shared" si="19"/>
        <v/>
      </c>
      <c r="AE28" s="368">
        <f t="shared" si="33"/>
        <v>0</v>
      </c>
      <c r="AF28" s="337"/>
      <c r="AG28" s="338"/>
      <c r="AH28" s="336"/>
      <c r="AI28" s="161">
        <f t="shared" si="20"/>
        <v>0</v>
      </c>
      <c r="AJ28" s="162">
        <f t="shared" si="21"/>
        <v>0</v>
      </c>
      <c r="AK28" s="163">
        <f t="shared" si="34"/>
        <v>0</v>
      </c>
      <c r="AL28" s="164">
        <f t="shared" si="35"/>
        <v>0</v>
      </c>
      <c r="AM28" s="164">
        <f t="shared" si="36"/>
        <v>0</v>
      </c>
      <c r="AN28" s="164">
        <f t="shared" si="37"/>
        <v>0</v>
      </c>
      <c r="AO28" s="164">
        <f t="shared" si="38"/>
        <v>0</v>
      </c>
      <c r="AP28" s="610" t="str">
        <f t="shared" si="41"/>
        <v xml:space="preserve"> </v>
      </c>
      <c r="AQ28" s="613" t="str">
        <f t="shared" si="39"/>
        <v xml:space="preserve"> </v>
      </c>
      <c r="AR28" s="613" t="str">
        <f t="shared" si="42"/>
        <v xml:space="preserve"> </v>
      </c>
      <c r="AS28" s="613" t="str">
        <f t="shared" si="43"/>
        <v xml:space="preserve"> </v>
      </c>
      <c r="AT28" s="613" t="str">
        <f t="shared" si="44"/>
        <v xml:space="preserve"> </v>
      </c>
      <c r="AU28" s="613" t="str">
        <f t="shared" si="45"/>
        <v xml:space="preserve"> </v>
      </c>
      <c r="AV28" s="614" t="str">
        <f t="shared" si="46"/>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47"/>
        <v/>
      </c>
      <c r="O29" s="27"/>
      <c r="P29" s="27"/>
      <c r="Q29" s="27"/>
      <c r="R29" s="27"/>
      <c r="S29" s="27"/>
      <c r="T29" s="28"/>
      <c r="U29" s="29"/>
      <c r="V29" s="32"/>
      <c r="W29" s="318"/>
      <c r="X29" s="319"/>
      <c r="Y29" s="160">
        <f t="shared" si="17"/>
        <v>0</v>
      </c>
      <c r="Z29" s="159">
        <f t="shared" si="18"/>
        <v>0</v>
      </c>
      <c r="AA29" s="327"/>
      <c r="AB29" s="400">
        <f t="shared" si="40"/>
        <v>0</v>
      </c>
      <c r="AC29" s="371"/>
      <c r="AD29" s="226" t="str">
        <f t="shared" si="19"/>
        <v/>
      </c>
      <c r="AE29" s="368">
        <f t="shared" si="33"/>
        <v>0</v>
      </c>
      <c r="AF29" s="337"/>
      <c r="AG29" s="338"/>
      <c r="AH29" s="336"/>
      <c r="AI29" s="161">
        <f t="shared" si="20"/>
        <v>0</v>
      </c>
      <c r="AJ29" s="162">
        <f t="shared" si="21"/>
        <v>0</v>
      </c>
      <c r="AK29" s="163">
        <f t="shared" si="34"/>
        <v>0</v>
      </c>
      <c r="AL29" s="164">
        <f t="shared" si="35"/>
        <v>0</v>
      </c>
      <c r="AM29" s="164">
        <f t="shared" si="36"/>
        <v>0</v>
      </c>
      <c r="AN29" s="164">
        <f t="shared" si="37"/>
        <v>0</v>
      </c>
      <c r="AO29" s="164">
        <f t="shared" si="38"/>
        <v>0</v>
      </c>
      <c r="AP29" s="610" t="str">
        <f t="shared" si="41"/>
        <v xml:space="preserve"> </v>
      </c>
      <c r="AQ29" s="613" t="str">
        <f t="shared" si="39"/>
        <v xml:space="preserve"> </v>
      </c>
      <c r="AR29" s="613" t="str">
        <f t="shared" si="42"/>
        <v xml:space="preserve"> </v>
      </c>
      <c r="AS29" s="613" t="str">
        <f t="shared" si="43"/>
        <v xml:space="preserve"> </v>
      </c>
      <c r="AT29" s="613" t="str">
        <f t="shared" si="44"/>
        <v xml:space="preserve"> </v>
      </c>
      <c r="AU29" s="613" t="str">
        <f t="shared" si="45"/>
        <v xml:space="preserve"> </v>
      </c>
      <c r="AV29" s="614" t="str">
        <f t="shared" si="46"/>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47"/>
        <v/>
      </c>
      <c r="O30" s="27"/>
      <c r="P30" s="27"/>
      <c r="Q30" s="27"/>
      <c r="R30" s="27"/>
      <c r="S30" s="27"/>
      <c r="T30" s="28"/>
      <c r="U30" s="29"/>
      <c r="V30" s="32"/>
      <c r="W30" s="318"/>
      <c r="X30" s="319"/>
      <c r="Y30" s="160">
        <f t="shared" si="17"/>
        <v>0</v>
      </c>
      <c r="Z30" s="159">
        <f t="shared" si="18"/>
        <v>0</v>
      </c>
      <c r="AA30" s="327"/>
      <c r="AB30" s="400">
        <f t="shared" si="40"/>
        <v>0</v>
      </c>
      <c r="AC30" s="371"/>
      <c r="AD30" s="226" t="str">
        <f t="shared" si="19"/>
        <v/>
      </c>
      <c r="AE30" s="368">
        <f t="shared" si="33"/>
        <v>0</v>
      </c>
      <c r="AF30" s="337"/>
      <c r="AG30" s="338"/>
      <c r="AH30" s="336"/>
      <c r="AI30" s="161">
        <f t="shared" si="20"/>
        <v>0</v>
      </c>
      <c r="AJ30" s="162">
        <f t="shared" si="21"/>
        <v>0</v>
      </c>
      <c r="AK30" s="163">
        <f t="shared" si="34"/>
        <v>0</v>
      </c>
      <c r="AL30" s="164">
        <f t="shared" si="35"/>
        <v>0</v>
      </c>
      <c r="AM30" s="164">
        <f t="shared" si="36"/>
        <v>0</v>
      </c>
      <c r="AN30" s="164">
        <f t="shared" si="37"/>
        <v>0</v>
      </c>
      <c r="AO30" s="164">
        <f t="shared" si="38"/>
        <v>0</v>
      </c>
      <c r="AP30" s="610" t="str">
        <f t="shared" si="41"/>
        <v xml:space="preserve"> </v>
      </c>
      <c r="AQ30" s="613" t="str">
        <f t="shared" si="39"/>
        <v xml:space="preserve"> </v>
      </c>
      <c r="AR30" s="613" t="str">
        <f t="shared" si="42"/>
        <v xml:space="preserve"> </v>
      </c>
      <c r="AS30" s="613" t="str">
        <f t="shared" si="43"/>
        <v xml:space="preserve"> </v>
      </c>
      <c r="AT30" s="613" t="str">
        <f t="shared" si="44"/>
        <v xml:space="preserve"> </v>
      </c>
      <c r="AU30" s="613" t="str">
        <f t="shared" si="45"/>
        <v xml:space="preserve"> </v>
      </c>
      <c r="AV30" s="614" t="str">
        <f t="shared" si="46"/>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47"/>
        <v/>
      </c>
      <c r="O31" s="27"/>
      <c r="P31" s="27"/>
      <c r="Q31" s="27"/>
      <c r="R31" s="27"/>
      <c r="S31" s="27"/>
      <c r="T31" s="28"/>
      <c r="U31" s="29"/>
      <c r="V31" s="32"/>
      <c r="W31" s="318"/>
      <c r="X31" s="319"/>
      <c r="Y31" s="160">
        <f t="shared" si="17"/>
        <v>0</v>
      </c>
      <c r="Z31" s="159">
        <f t="shared" si="18"/>
        <v>0</v>
      </c>
      <c r="AA31" s="327"/>
      <c r="AB31" s="400">
        <f t="shared" si="40"/>
        <v>0</v>
      </c>
      <c r="AC31" s="371"/>
      <c r="AD31" s="226" t="str">
        <f t="shared" si="19"/>
        <v/>
      </c>
      <c r="AE31" s="368">
        <f t="shared" si="33"/>
        <v>0</v>
      </c>
      <c r="AF31" s="339"/>
      <c r="AG31" s="338"/>
      <c r="AH31" s="336"/>
      <c r="AI31" s="161">
        <f t="shared" si="20"/>
        <v>0</v>
      </c>
      <c r="AJ31" s="162">
        <f t="shared" si="21"/>
        <v>0</v>
      </c>
      <c r="AK31" s="163">
        <f t="shared" si="34"/>
        <v>0</v>
      </c>
      <c r="AL31" s="164">
        <f t="shared" si="35"/>
        <v>0</v>
      </c>
      <c r="AM31" s="164">
        <f t="shared" si="36"/>
        <v>0</v>
      </c>
      <c r="AN31" s="164">
        <f t="shared" si="37"/>
        <v>0</v>
      </c>
      <c r="AO31" s="164">
        <f t="shared" si="38"/>
        <v>0</v>
      </c>
      <c r="AP31" s="610" t="str">
        <f t="shared" si="41"/>
        <v xml:space="preserve"> </v>
      </c>
      <c r="AQ31" s="613" t="str">
        <f t="shared" si="39"/>
        <v xml:space="preserve"> </v>
      </c>
      <c r="AR31" s="613" t="str">
        <f t="shared" si="42"/>
        <v xml:space="preserve"> </v>
      </c>
      <c r="AS31" s="613" t="str">
        <f t="shared" si="43"/>
        <v xml:space="preserve"> </v>
      </c>
      <c r="AT31" s="613" t="str">
        <f t="shared" si="44"/>
        <v xml:space="preserve"> </v>
      </c>
      <c r="AU31" s="613" t="str">
        <f t="shared" si="45"/>
        <v xml:space="preserve"> </v>
      </c>
      <c r="AV31" s="614" t="str">
        <f t="shared" si="46"/>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47"/>
        <v/>
      </c>
      <c r="O32" s="27"/>
      <c r="P32" s="27"/>
      <c r="Q32" s="27"/>
      <c r="R32" s="27"/>
      <c r="S32" s="27"/>
      <c r="T32" s="28"/>
      <c r="U32" s="29"/>
      <c r="V32" s="32"/>
      <c r="W32" s="318"/>
      <c r="X32" s="319"/>
      <c r="Y32" s="160">
        <f t="shared" si="17"/>
        <v>0</v>
      </c>
      <c r="Z32" s="159">
        <f t="shared" si="18"/>
        <v>0</v>
      </c>
      <c r="AA32" s="327"/>
      <c r="AB32" s="400">
        <f t="shared" si="40"/>
        <v>0</v>
      </c>
      <c r="AC32" s="371"/>
      <c r="AD32" s="226" t="str">
        <f t="shared" si="19"/>
        <v/>
      </c>
      <c r="AE32" s="368">
        <f t="shared" si="33"/>
        <v>0</v>
      </c>
      <c r="AF32" s="339"/>
      <c r="AG32" s="338"/>
      <c r="AH32" s="336"/>
      <c r="AI32" s="161">
        <f t="shared" si="20"/>
        <v>0</v>
      </c>
      <c r="AJ32" s="162">
        <f t="shared" si="21"/>
        <v>0</v>
      </c>
      <c r="AK32" s="163">
        <f t="shared" si="34"/>
        <v>0</v>
      </c>
      <c r="AL32" s="164">
        <f t="shared" si="35"/>
        <v>0</v>
      </c>
      <c r="AM32" s="164">
        <f t="shared" si="36"/>
        <v>0</v>
      </c>
      <c r="AN32" s="164">
        <f t="shared" si="37"/>
        <v>0</v>
      </c>
      <c r="AO32" s="164">
        <f t="shared" si="38"/>
        <v>0</v>
      </c>
      <c r="AP32" s="610" t="str">
        <f t="shared" si="41"/>
        <v xml:space="preserve"> </v>
      </c>
      <c r="AQ32" s="613" t="str">
        <f t="shared" si="39"/>
        <v xml:space="preserve"> </v>
      </c>
      <c r="AR32" s="613" t="str">
        <f t="shared" si="42"/>
        <v xml:space="preserve"> </v>
      </c>
      <c r="AS32" s="613" t="str">
        <f t="shared" si="43"/>
        <v xml:space="preserve"> </v>
      </c>
      <c r="AT32" s="613" t="str">
        <f t="shared" si="44"/>
        <v xml:space="preserve"> </v>
      </c>
      <c r="AU32" s="613" t="str">
        <f t="shared" si="45"/>
        <v xml:space="preserve"> </v>
      </c>
      <c r="AV32" s="614" t="str">
        <f t="shared" si="46"/>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47"/>
        <v/>
      </c>
      <c r="O33" s="27"/>
      <c r="P33" s="27"/>
      <c r="Q33" s="27"/>
      <c r="R33" s="27"/>
      <c r="S33" s="27"/>
      <c r="T33" s="28"/>
      <c r="U33" s="29"/>
      <c r="V33" s="32"/>
      <c r="W33" s="318"/>
      <c r="X33" s="319"/>
      <c r="Y33" s="160">
        <f t="shared" si="17"/>
        <v>0</v>
      </c>
      <c r="Z33" s="159">
        <f t="shared" si="18"/>
        <v>0</v>
      </c>
      <c r="AA33" s="327"/>
      <c r="AB33" s="400">
        <f t="shared" si="40"/>
        <v>0</v>
      </c>
      <c r="AC33" s="371"/>
      <c r="AD33" s="226" t="str">
        <f t="shared" si="19"/>
        <v/>
      </c>
      <c r="AE33" s="368">
        <f t="shared" si="33"/>
        <v>0</v>
      </c>
      <c r="AF33" s="339"/>
      <c r="AG33" s="338"/>
      <c r="AH33" s="336"/>
      <c r="AI33" s="161">
        <f t="shared" si="20"/>
        <v>0</v>
      </c>
      <c r="AJ33" s="162">
        <f t="shared" si="21"/>
        <v>0</v>
      </c>
      <c r="AK33" s="163">
        <f t="shared" si="34"/>
        <v>0</v>
      </c>
      <c r="AL33" s="164">
        <f t="shared" si="35"/>
        <v>0</v>
      </c>
      <c r="AM33" s="164">
        <f t="shared" si="36"/>
        <v>0</v>
      </c>
      <c r="AN33" s="164">
        <f t="shared" si="37"/>
        <v>0</v>
      </c>
      <c r="AO33" s="164">
        <f t="shared" si="38"/>
        <v>0</v>
      </c>
      <c r="AP33" s="610" t="str">
        <f t="shared" si="41"/>
        <v xml:space="preserve"> </v>
      </c>
      <c r="AQ33" s="613" t="str">
        <f t="shared" si="39"/>
        <v xml:space="preserve"> </v>
      </c>
      <c r="AR33" s="613" t="str">
        <f t="shared" si="42"/>
        <v xml:space="preserve"> </v>
      </c>
      <c r="AS33" s="613" t="str">
        <f t="shared" si="43"/>
        <v xml:space="preserve"> </v>
      </c>
      <c r="AT33" s="613" t="str">
        <f t="shared" si="44"/>
        <v xml:space="preserve"> </v>
      </c>
      <c r="AU33" s="613" t="str">
        <f t="shared" si="45"/>
        <v xml:space="preserve"> </v>
      </c>
      <c r="AV33" s="614" t="str">
        <f t="shared" si="46"/>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47"/>
        <v/>
      </c>
      <c r="O34" s="27"/>
      <c r="P34" s="27"/>
      <c r="Q34" s="27"/>
      <c r="R34" s="27"/>
      <c r="S34" s="27"/>
      <c r="T34" s="28"/>
      <c r="U34" s="29"/>
      <c r="V34" s="32"/>
      <c r="W34" s="318"/>
      <c r="X34" s="319"/>
      <c r="Y34" s="160">
        <f t="shared" si="17"/>
        <v>0</v>
      </c>
      <c r="Z34" s="159">
        <f t="shared" si="18"/>
        <v>0</v>
      </c>
      <c r="AA34" s="327"/>
      <c r="AB34" s="400">
        <f t="shared" si="40"/>
        <v>0</v>
      </c>
      <c r="AC34" s="371"/>
      <c r="AD34" s="226" t="str">
        <f t="shared" si="19"/>
        <v/>
      </c>
      <c r="AE34" s="368">
        <f t="shared" si="33"/>
        <v>0</v>
      </c>
      <c r="AF34" s="339"/>
      <c r="AG34" s="338"/>
      <c r="AH34" s="336"/>
      <c r="AI34" s="161">
        <f t="shared" si="20"/>
        <v>0</v>
      </c>
      <c r="AJ34" s="162">
        <f t="shared" si="21"/>
        <v>0</v>
      </c>
      <c r="AK34" s="163">
        <f t="shared" si="34"/>
        <v>0</v>
      </c>
      <c r="AL34" s="164">
        <f t="shared" si="35"/>
        <v>0</v>
      </c>
      <c r="AM34" s="164">
        <f t="shared" si="36"/>
        <v>0</v>
      </c>
      <c r="AN34" s="164">
        <f t="shared" si="37"/>
        <v>0</v>
      </c>
      <c r="AO34" s="164">
        <f t="shared" si="38"/>
        <v>0</v>
      </c>
      <c r="AP34" s="610" t="str">
        <f t="shared" si="41"/>
        <v xml:space="preserve"> </v>
      </c>
      <c r="AQ34" s="613" t="str">
        <f t="shared" si="39"/>
        <v xml:space="preserve"> </v>
      </c>
      <c r="AR34" s="613" t="str">
        <f t="shared" si="42"/>
        <v xml:space="preserve"> </v>
      </c>
      <c r="AS34" s="613" t="str">
        <f t="shared" si="43"/>
        <v xml:space="preserve"> </v>
      </c>
      <c r="AT34" s="613" t="str">
        <f t="shared" si="44"/>
        <v xml:space="preserve"> </v>
      </c>
      <c r="AU34" s="613" t="str">
        <f t="shared" si="45"/>
        <v xml:space="preserve"> </v>
      </c>
      <c r="AV34" s="614" t="str">
        <f t="shared" si="46"/>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47"/>
        <v/>
      </c>
      <c r="O35" s="27"/>
      <c r="P35" s="27"/>
      <c r="Q35" s="27"/>
      <c r="R35" s="27"/>
      <c r="S35" s="27"/>
      <c r="T35" s="28"/>
      <c r="U35" s="29"/>
      <c r="V35" s="32"/>
      <c r="W35" s="318"/>
      <c r="X35" s="319"/>
      <c r="Y35" s="160">
        <f t="shared" si="17"/>
        <v>0</v>
      </c>
      <c r="Z35" s="159">
        <f t="shared" si="18"/>
        <v>0</v>
      </c>
      <c r="AA35" s="327"/>
      <c r="AB35" s="400">
        <f t="shared" si="40"/>
        <v>0</v>
      </c>
      <c r="AC35" s="371"/>
      <c r="AD35" s="226" t="str">
        <f t="shared" si="19"/>
        <v/>
      </c>
      <c r="AE35" s="368">
        <f t="shared" si="33"/>
        <v>0</v>
      </c>
      <c r="AF35" s="339"/>
      <c r="AG35" s="338"/>
      <c r="AH35" s="336"/>
      <c r="AI35" s="161">
        <f t="shared" si="20"/>
        <v>0</v>
      </c>
      <c r="AJ35" s="162">
        <f t="shared" si="21"/>
        <v>0</v>
      </c>
      <c r="AK35" s="163">
        <f t="shared" si="34"/>
        <v>0</v>
      </c>
      <c r="AL35" s="164">
        <f t="shared" si="35"/>
        <v>0</v>
      </c>
      <c r="AM35" s="164">
        <f t="shared" si="36"/>
        <v>0</v>
      </c>
      <c r="AN35" s="164">
        <f t="shared" si="37"/>
        <v>0</v>
      </c>
      <c r="AO35" s="164">
        <f t="shared" si="38"/>
        <v>0</v>
      </c>
      <c r="AP35" s="610" t="str">
        <f t="shared" si="41"/>
        <v xml:space="preserve"> </v>
      </c>
      <c r="AQ35" s="613" t="str">
        <f t="shared" si="39"/>
        <v xml:space="preserve"> </v>
      </c>
      <c r="AR35" s="613" t="str">
        <f t="shared" si="42"/>
        <v xml:space="preserve"> </v>
      </c>
      <c r="AS35" s="613" t="str">
        <f t="shared" si="43"/>
        <v xml:space="preserve"> </v>
      </c>
      <c r="AT35" s="613" t="str">
        <f t="shared" si="44"/>
        <v xml:space="preserve"> </v>
      </c>
      <c r="AU35" s="613" t="str">
        <f t="shared" si="45"/>
        <v xml:space="preserve"> </v>
      </c>
      <c r="AV35" s="614" t="str">
        <f t="shared" si="46"/>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47"/>
        <v/>
      </c>
      <c r="O36" s="27"/>
      <c r="P36" s="27"/>
      <c r="Q36" s="27"/>
      <c r="R36" s="27"/>
      <c r="S36" s="27"/>
      <c r="T36" s="28"/>
      <c r="U36" s="29"/>
      <c r="V36" s="32"/>
      <c r="W36" s="318"/>
      <c r="X36" s="319"/>
      <c r="Y36" s="160">
        <f t="shared" si="17"/>
        <v>0</v>
      </c>
      <c r="Z36" s="159">
        <f t="shared" si="18"/>
        <v>0</v>
      </c>
      <c r="AA36" s="327"/>
      <c r="AB36" s="400">
        <f t="shared" si="40"/>
        <v>0</v>
      </c>
      <c r="AC36" s="371"/>
      <c r="AD36" s="226" t="str">
        <f t="shared" si="19"/>
        <v/>
      </c>
      <c r="AE36" s="368">
        <f t="shared" si="33"/>
        <v>0</v>
      </c>
      <c r="AF36" s="339"/>
      <c r="AG36" s="338"/>
      <c r="AH36" s="336"/>
      <c r="AI36" s="161">
        <f t="shared" si="20"/>
        <v>0</v>
      </c>
      <c r="AJ36" s="162">
        <f t="shared" si="21"/>
        <v>0</v>
      </c>
      <c r="AK36" s="163">
        <f t="shared" si="34"/>
        <v>0</v>
      </c>
      <c r="AL36" s="164">
        <f t="shared" si="35"/>
        <v>0</v>
      </c>
      <c r="AM36" s="164">
        <f t="shared" si="36"/>
        <v>0</v>
      </c>
      <c r="AN36" s="164">
        <f t="shared" si="37"/>
        <v>0</v>
      </c>
      <c r="AO36" s="164">
        <f t="shared" si="38"/>
        <v>0</v>
      </c>
      <c r="AP36" s="610" t="str">
        <f t="shared" si="41"/>
        <v xml:space="preserve"> </v>
      </c>
      <c r="AQ36" s="613" t="str">
        <f t="shared" si="39"/>
        <v xml:space="preserve"> </v>
      </c>
      <c r="AR36" s="613" t="str">
        <f t="shared" si="42"/>
        <v xml:space="preserve"> </v>
      </c>
      <c r="AS36" s="613" t="str">
        <f t="shared" si="43"/>
        <v xml:space="preserve"> </v>
      </c>
      <c r="AT36" s="613" t="str">
        <f t="shared" si="44"/>
        <v xml:space="preserve"> </v>
      </c>
      <c r="AU36" s="613" t="str">
        <f t="shared" si="45"/>
        <v xml:space="preserve"> </v>
      </c>
      <c r="AV36" s="614" t="str">
        <f t="shared" si="46"/>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47"/>
        <v/>
      </c>
      <c r="O37" s="27"/>
      <c r="P37" s="27"/>
      <c r="Q37" s="27"/>
      <c r="R37" s="27"/>
      <c r="S37" s="27"/>
      <c r="T37" s="28"/>
      <c r="U37" s="29"/>
      <c r="V37" s="32"/>
      <c r="W37" s="318"/>
      <c r="X37" s="319"/>
      <c r="Y37" s="160">
        <f t="shared" si="17"/>
        <v>0</v>
      </c>
      <c r="Z37" s="159">
        <f t="shared" si="18"/>
        <v>0</v>
      </c>
      <c r="AA37" s="327"/>
      <c r="AB37" s="400">
        <f t="shared" si="40"/>
        <v>0</v>
      </c>
      <c r="AC37" s="371"/>
      <c r="AD37" s="226" t="str">
        <f t="shared" si="19"/>
        <v/>
      </c>
      <c r="AE37" s="368">
        <f t="shared" si="33"/>
        <v>0</v>
      </c>
      <c r="AF37" s="339"/>
      <c r="AG37" s="338"/>
      <c r="AH37" s="336"/>
      <c r="AI37" s="161">
        <f t="shared" si="20"/>
        <v>0</v>
      </c>
      <c r="AJ37" s="162">
        <f t="shared" si="21"/>
        <v>0</v>
      </c>
      <c r="AK37" s="163">
        <f t="shared" si="34"/>
        <v>0</v>
      </c>
      <c r="AL37" s="164">
        <f t="shared" si="35"/>
        <v>0</v>
      </c>
      <c r="AM37" s="164">
        <f t="shared" si="36"/>
        <v>0</v>
      </c>
      <c r="AN37" s="164">
        <f t="shared" si="37"/>
        <v>0</v>
      </c>
      <c r="AO37" s="164">
        <f t="shared" si="38"/>
        <v>0</v>
      </c>
      <c r="AP37" s="610" t="str">
        <f t="shared" si="41"/>
        <v xml:space="preserve"> </v>
      </c>
      <c r="AQ37" s="613" t="str">
        <f t="shared" si="39"/>
        <v xml:space="preserve"> </v>
      </c>
      <c r="AR37" s="613" t="str">
        <f t="shared" si="42"/>
        <v xml:space="preserve"> </v>
      </c>
      <c r="AS37" s="613" t="str">
        <f t="shared" si="43"/>
        <v xml:space="preserve"> </v>
      </c>
      <c r="AT37" s="613" t="str">
        <f t="shared" si="44"/>
        <v xml:space="preserve"> </v>
      </c>
      <c r="AU37" s="613" t="str">
        <f t="shared" si="45"/>
        <v xml:space="preserve"> </v>
      </c>
      <c r="AV37" s="614" t="str">
        <f t="shared" si="46"/>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47"/>
        <v/>
      </c>
      <c r="O38" s="27"/>
      <c r="P38" s="27"/>
      <c r="Q38" s="27"/>
      <c r="R38" s="27"/>
      <c r="S38" s="27"/>
      <c r="T38" s="28"/>
      <c r="U38" s="29"/>
      <c r="V38" s="32"/>
      <c r="W38" s="318"/>
      <c r="X38" s="319"/>
      <c r="Y38" s="160">
        <f t="shared" si="17"/>
        <v>0</v>
      </c>
      <c r="Z38" s="159">
        <f t="shared" si="18"/>
        <v>0</v>
      </c>
      <c r="AA38" s="327"/>
      <c r="AB38" s="400">
        <f t="shared" si="40"/>
        <v>0</v>
      </c>
      <c r="AC38" s="371"/>
      <c r="AD38" s="226" t="str">
        <f t="shared" si="19"/>
        <v/>
      </c>
      <c r="AE38" s="368">
        <f t="shared" si="33"/>
        <v>0</v>
      </c>
      <c r="AF38" s="339"/>
      <c r="AG38" s="338"/>
      <c r="AH38" s="336"/>
      <c r="AI38" s="161">
        <f t="shared" si="20"/>
        <v>0</v>
      </c>
      <c r="AJ38" s="162">
        <f t="shared" si="21"/>
        <v>0</v>
      </c>
      <c r="AK38" s="163">
        <f t="shared" si="34"/>
        <v>0</v>
      </c>
      <c r="AL38" s="164">
        <f t="shared" si="35"/>
        <v>0</v>
      </c>
      <c r="AM38" s="164">
        <f t="shared" si="36"/>
        <v>0</v>
      </c>
      <c r="AN38" s="164">
        <f t="shared" si="37"/>
        <v>0</v>
      </c>
      <c r="AO38" s="164">
        <f t="shared" si="38"/>
        <v>0</v>
      </c>
      <c r="AP38" s="610" t="str">
        <f t="shared" si="41"/>
        <v xml:space="preserve"> </v>
      </c>
      <c r="AQ38" s="613" t="str">
        <f t="shared" si="39"/>
        <v xml:space="preserve"> </v>
      </c>
      <c r="AR38" s="613" t="str">
        <f t="shared" si="42"/>
        <v xml:space="preserve"> </v>
      </c>
      <c r="AS38" s="613" t="str">
        <f t="shared" si="43"/>
        <v xml:space="preserve"> </v>
      </c>
      <c r="AT38" s="613" t="str">
        <f t="shared" si="44"/>
        <v xml:space="preserve"> </v>
      </c>
      <c r="AU38" s="613" t="str">
        <f t="shared" si="45"/>
        <v xml:space="preserve"> </v>
      </c>
      <c r="AV38" s="614" t="str">
        <f t="shared" si="46"/>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47"/>
        <v/>
      </c>
      <c r="O39" s="27"/>
      <c r="P39" s="27"/>
      <c r="Q39" s="27"/>
      <c r="R39" s="27"/>
      <c r="S39" s="27"/>
      <c r="T39" s="28"/>
      <c r="U39" s="29"/>
      <c r="V39" s="32"/>
      <c r="W39" s="318"/>
      <c r="X39" s="319"/>
      <c r="Y39" s="160">
        <f t="shared" si="17"/>
        <v>0</v>
      </c>
      <c r="Z39" s="159">
        <f t="shared" si="18"/>
        <v>0</v>
      </c>
      <c r="AA39" s="327"/>
      <c r="AB39" s="400">
        <f t="shared" si="40"/>
        <v>0</v>
      </c>
      <c r="AC39" s="371"/>
      <c r="AD39" s="226" t="str">
        <f t="shared" si="19"/>
        <v/>
      </c>
      <c r="AE39" s="368">
        <f t="shared" si="33"/>
        <v>0</v>
      </c>
      <c r="AF39" s="339"/>
      <c r="AG39" s="338"/>
      <c r="AH39" s="336"/>
      <c r="AI39" s="161">
        <f t="shared" si="20"/>
        <v>0</v>
      </c>
      <c r="AJ39" s="162">
        <f t="shared" si="21"/>
        <v>0</v>
      </c>
      <c r="AK39" s="163">
        <f t="shared" si="34"/>
        <v>0</v>
      </c>
      <c r="AL39" s="164">
        <f t="shared" si="35"/>
        <v>0</v>
      </c>
      <c r="AM39" s="164">
        <f t="shared" si="36"/>
        <v>0</v>
      </c>
      <c r="AN39" s="164">
        <f t="shared" si="37"/>
        <v>0</v>
      </c>
      <c r="AO39" s="164">
        <f t="shared" si="38"/>
        <v>0</v>
      </c>
      <c r="AP39" s="610" t="str">
        <f t="shared" si="41"/>
        <v xml:space="preserve"> </v>
      </c>
      <c r="AQ39" s="613" t="str">
        <f t="shared" si="39"/>
        <v xml:space="preserve"> </v>
      </c>
      <c r="AR39" s="613" t="str">
        <f t="shared" si="42"/>
        <v xml:space="preserve"> </v>
      </c>
      <c r="AS39" s="613" t="str">
        <f t="shared" si="43"/>
        <v xml:space="preserve"> </v>
      </c>
      <c r="AT39" s="613" t="str">
        <f t="shared" si="44"/>
        <v xml:space="preserve"> </v>
      </c>
      <c r="AU39" s="613" t="str">
        <f t="shared" si="45"/>
        <v xml:space="preserve"> </v>
      </c>
      <c r="AV39" s="614" t="str">
        <f t="shared" si="46"/>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47"/>
        <v/>
      </c>
      <c r="O40" s="27"/>
      <c r="P40" s="27"/>
      <c r="Q40" s="27"/>
      <c r="R40" s="27"/>
      <c r="S40" s="27"/>
      <c r="T40" s="28"/>
      <c r="U40" s="29"/>
      <c r="V40" s="32"/>
      <c r="W40" s="318"/>
      <c r="X40" s="319"/>
      <c r="Y40" s="160">
        <f t="shared" si="17"/>
        <v>0</v>
      </c>
      <c r="Z40" s="159">
        <f t="shared" si="18"/>
        <v>0</v>
      </c>
      <c r="AA40" s="327"/>
      <c r="AB40" s="400">
        <f t="shared" si="40"/>
        <v>0</v>
      </c>
      <c r="AC40" s="371"/>
      <c r="AD40" s="226" t="str">
        <f t="shared" si="19"/>
        <v/>
      </c>
      <c r="AE40" s="368">
        <f t="shared" si="33"/>
        <v>0</v>
      </c>
      <c r="AF40" s="339"/>
      <c r="AG40" s="338"/>
      <c r="AH40" s="336"/>
      <c r="AI40" s="161">
        <f t="shared" si="20"/>
        <v>0</v>
      </c>
      <c r="AJ40" s="162">
        <f t="shared" si="21"/>
        <v>0</v>
      </c>
      <c r="AK40" s="163">
        <f t="shared" si="34"/>
        <v>0</v>
      </c>
      <c r="AL40" s="164">
        <f t="shared" si="35"/>
        <v>0</v>
      </c>
      <c r="AM40" s="164">
        <f t="shared" si="36"/>
        <v>0</v>
      </c>
      <c r="AN40" s="164">
        <f t="shared" si="37"/>
        <v>0</v>
      </c>
      <c r="AO40" s="164">
        <f t="shared" si="38"/>
        <v>0</v>
      </c>
      <c r="AP40" s="610" t="str">
        <f t="shared" si="41"/>
        <v xml:space="preserve"> </v>
      </c>
      <c r="AQ40" s="613" t="str">
        <f t="shared" si="39"/>
        <v xml:space="preserve"> </v>
      </c>
      <c r="AR40" s="613" t="str">
        <f t="shared" si="42"/>
        <v xml:space="preserve"> </v>
      </c>
      <c r="AS40" s="613" t="str">
        <f t="shared" si="43"/>
        <v xml:space="preserve"> </v>
      </c>
      <c r="AT40" s="613" t="str">
        <f t="shared" si="44"/>
        <v xml:space="preserve"> </v>
      </c>
      <c r="AU40" s="613" t="str">
        <f t="shared" si="45"/>
        <v xml:space="preserve"> </v>
      </c>
      <c r="AV40" s="614" t="str">
        <f t="shared" si="46"/>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47"/>
        <v/>
      </c>
      <c r="O41" s="27"/>
      <c r="P41" s="27"/>
      <c r="Q41" s="27"/>
      <c r="R41" s="27"/>
      <c r="S41" s="27"/>
      <c r="T41" s="28"/>
      <c r="U41" s="29"/>
      <c r="V41" s="32"/>
      <c r="W41" s="318"/>
      <c r="X41" s="319"/>
      <c r="Y41" s="160">
        <f t="shared" si="17"/>
        <v>0</v>
      </c>
      <c r="Z41" s="159">
        <f t="shared" si="18"/>
        <v>0</v>
      </c>
      <c r="AA41" s="327"/>
      <c r="AB41" s="400">
        <f t="shared" si="40"/>
        <v>0</v>
      </c>
      <c r="AC41" s="371"/>
      <c r="AD41" s="226" t="str">
        <f t="shared" si="19"/>
        <v/>
      </c>
      <c r="AE41" s="368">
        <f t="shared" si="33"/>
        <v>0</v>
      </c>
      <c r="AF41" s="339"/>
      <c r="AG41" s="338"/>
      <c r="AH41" s="336"/>
      <c r="AI41" s="161">
        <f t="shared" si="20"/>
        <v>0</v>
      </c>
      <c r="AJ41" s="162">
        <f t="shared" si="21"/>
        <v>0</v>
      </c>
      <c r="AK41" s="163">
        <f t="shared" si="34"/>
        <v>0</v>
      </c>
      <c r="AL41" s="164">
        <f t="shared" si="35"/>
        <v>0</v>
      </c>
      <c r="AM41" s="164">
        <f t="shared" si="36"/>
        <v>0</v>
      </c>
      <c r="AN41" s="164">
        <f t="shared" si="37"/>
        <v>0</v>
      </c>
      <c r="AO41" s="164">
        <f t="shared" si="38"/>
        <v>0</v>
      </c>
      <c r="AP41" s="610" t="str">
        <f t="shared" si="41"/>
        <v xml:space="preserve"> </v>
      </c>
      <c r="AQ41" s="613" t="str">
        <f t="shared" si="39"/>
        <v xml:space="preserve"> </v>
      </c>
      <c r="AR41" s="613" t="str">
        <f t="shared" si="42"/>
        <v xml:space="preserve"> </v>
      </c>
      <c r="AS41" s="613" t="str">
        <f t="shared" si="43"/>
        <v xml:space="preserve"> </v>
      </c>
      <c r="AT41" s="613" t="str">
        <f t="shared" si="44"/>
        <v xml:space="preserve"> </v>
      </c>
      <c r="AU41" s="613" t="str">
        <f t="shared" si="45"/>
        <v xml:space="preserve"> </v>
      </c>
      <c r="AV41" s="614" t="str">
        <f t="shared" si="46"/>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47"/>
        <v/>
      </c>
      <c r="O42" s="27"/>
      <c r="P42" s="27"/>
      <c r="Q42" s="27"/>
      <c r="R42" s="27"/>
      <c r="S42" s="27"/>
      <c r="T42" s="28"/>
      <c r="U42" s="29"/>
      <c r="V42" s="32"/>
      <c r="W42" s="318"/>
      <c r="X42" s="319"/>
      <c r="Y42" s="160">
        <f t="shared" si="17"/>
        <v>0</v>
      </c>
      <c r="Z42" s="159">
        <f t="shared" si="18"/>
        <v>0</v>
      </c>
      <c r="AA42" s="327"/>
      <c r="AB42" s="400">
        <f t="shared" si="40"/>
        <v>0</v>
      </c>
      <c r="AC42" s="371"/>
      <c r="AD42" s="226" t="str">
        <f t="shared" si="19"/>
        <v/>
      </c>
      <c r="AE42" s="368">
        <f t="shared" si="33"/>
        <v>0</v>
      </c>
      <c r="AF42" s="339"/>
      <c r="AG42" s="338"/>
      <c r="AH42" s="336"/>
      <c r="AI42" s="161">
        <f t="shared" si="20"/>
        <v>0</v>
      </c>
      <c r="AJ42" s="162">
        <f t="shared" si="21"/>
        <v>0</v>
      </c>
      <c r="AK42" s="163">
        <f t="shared" si="34"/>
        <v>0</v>
      </c>
      <c r="AL42" s="164">
        <f t="shared" si="35"/>
        <v>0</v>
      </c>
      <c r="AM42" s="164">
        <f t="shared" si="36"/>
        <v>0</v>
      </c>
      <c r="AN42" s="164">
        <f t="shared" si="37"/>
        <v>0</v>
      </c>
      <c r="AO42" s="164">
        <f t="shared" si="38"/>
        <v>0</v>
      </c>
      <c r="AP42" s="610" t="str">
        <f t="shared" si="41"/>
        <v xml:space="preserve"> </v>
      </c>
      <c r="AQ42" s="613" t="str">
        <f t="shared" si="39"/>
        <v xml:space="preserve"> </v>
      </c>
      <c r="AR42" s="613" t="str">
        <f t="shared" si="42"/>
        <v xml:space="preserve"> </v>
      </c>
      <c r="AS42" s="613" t="str">
        <f t="shared" si="43"/>
        <v xml:space="preserve"> </v>
      </c>
      <c r="AT42" s="613" t="str">
        <f t="shared" si="44"/>
        <v xml:space="preserve"> </v>
      </c>
      <c r="AU42" s="613" t="str">
        <f t="shared" si="45"/>
        <v xml:space="preserve"> </v>
      </c>
      <c r="AV42" s="614" t="str">
        <f t="shared" si="46"/>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47"/>
        <v/>
      </c>
      <c r="O43" s="27"/>
      <c r="P43" s="27"/>
      <c r="Q43" s="27"/>
      <c r="R43" s="27"/>
      <c r="S43" s="27"/>
      <c r="T43" s="28"/>
      <c r="U43" s="29"/>
      <c r="V43" s="32"/>
      <c r="W43" s="318"/>
      <c r="X43" s="319"/>
      <c r="Y43" s="160">
        <f t="shared" si="17"/>
        <v>0</v>
      </c>
      <c r="Z43" s="159">
        <f t="shared" si="18"/>
        <v>0</v>
      </c>
      <c r="AA43" s="327"/>
      <c r="AB43" s="400">
        <f t="shared" si="40"/>
        <v>0</v>
      </c>
      <c r="AC43" s="371"/>
      <c r="AD43" s="226" t="str">
        <f t="shared" si="19"/>
        <v/>
      </c>
      <c r="AE43" s="368">
        <f t="shared" si="33"/>
        <v>0</v>
      </c>
      <c r="AF43" s="339"/>
      <c r="AG43" s="338"/>
      <c r="AH43" s="336"/>
      <c r="AI43" s="161">
        <f t="shared" si="20"/>
        <v>0</v>
      </c>
      <c r="AJ43" s="162">
        <f t="shared" si="21"/>
        <v>0</v>
      </c>
      <c r="AK43" s="163">
        <f t="shared" si="34"/>
        <v>0</v>
      </c>
      <c r="AL43" s="164">
        <f t="shared" si="35"/>
        <v>0</v>
      </c>
      <c r="AM43" s="164">
        <f t="shared" si="36"/>
        <v>0</v>
      </c>
      <c r="AN43" s="164">
        <f t="shared" si="37"/>
        <v>0</v>
      </c>
      <c r="AO43" s="164">
        <f t="shared" si="38"/>
        <v>0</v>
      </c>
      <c r="AP43" s="610" t="str">
        <f t="shared" si="41"/>
        <v xml:space="preserve"> </v>
      </c>
      <c r="AQ43" s="613" t="str">
        <f t="shared" si="39"/>
        <v xml:space="preserve"> </v>
      </c>
      <c r="AR43" s="613" t="str">
        <f t="shared" si="42"/>
        <v xml:space="preserve"> </v>
      </c>
      <c r="AS43" s="613" t="str">
        <f t="shared" si="43"/>
        <v xml:space="preserve"> </v>
      </c>
      <c r="AT43" s="613" t="str">
        <f t="shared" si="44"/>
        <v xml:space="preserve"> </v>
      </c>
      <c r="AU43" s="613" t="str">
        <f t="shared" si="45"/>
        <v xml:space="preserve"> </v>
      </c>
      <c r="AV43" s="614" t="str">
        <f t="shared" si="46"/>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47"/>
        <v/>
      </c>
      <c r="O44" s="27"/>
      <c r="P44" s="27"/>
      <c r="Q44" s="27"/>
      <c r="R44" s="27"/>
      <c r="S44" s="27"/>
      <c r="T44" s="28"/>
      <c r="U44" s="29"/>
      <c r="V44" s="32"/>
      <c r="W44" s="318"/>
      <c r="X44" s="319"/>
      <c r="Y44" s="160">
        <f t="shared" si="17"/>
        <v>0</v>
      </c>
      <c r="Z44" s="159">
        <f t="shared" si="18"/>
        <v>0</v>
      </c>
      <c r="AA44" s="327"/>
      <c r="AB44" s="400">
        <f t="shared" si="40"/>
        <v>0</v>
      </c>
      <c r="AC44" s="371"/>
      <c r="AD44" s="226" t="str">
        <f t="shared" si="19"/>
        <v/>
      </c>
      <c r="AE44" s="368">
        <f t="shared" si="33"/>
        <v>0</v>
      </c>
      <c r="AF44" s="339"/>
      <c r="AG44" s="338"/>
      <c r="AH44" s="336"/>
      <c r="AI44" s="161">
        <f t="shared" si="20"/>
        <v>0</v>
      </c>
      <c r="AJ44" s="162">
        <f t="shared" si="21"/>
        <v>0</v>
      </c>
      <c r="AK44" s="163">
        <f t="shared" si="34"/>
        <v>0</v>
      </c>
      <c r="AL44" s="164">
        <f t="shared" si="35"/>
        <v>0</v>
      </c>
      <c r="AM44" s="164">
        <f t="shared" si="36"/>
        <v>0</v>
      </c>
      <c r="AN44" s="164">
        <f t="shared" si="37"/>
        <v>0</v>
      </c>
      <c r="AO44" s="164">
        <f t="shared" si="38"/>
        <v>0</v>
      </c>
      <c r="AP44" s="610" t="str">
        <f t="shared" si="41"/>
        <v xml:space="preserve"> </v>
      </c>
      <c r="AQ44" s="613" t="str">
        <f t="shared" si="39"/>
        <v xml:space="preserve"> </v>
      </c>
      <c r="AR44" s="613" t="str">
        <f t="shared" si="42"/>
        <v xml:space="preserve"> </v>
      </c>
      <c r="AS44" s="613" t="str">
        <f t="shared" si="43"/>
        <v xml:space="preserve"> </v>
      </c>
      <c r="AT44" s="613" t="str">
        <f t="shared" si="44"/>
        <v xml:space="preserve"> </v>
      </c>
      <c r="AU44" s="613" t="str">
        <f t="shared" si="45"/>
        <v xml:space="preserve"> </v>
      </c>
      <c r="AV44" s="614" t="str">
        <f t="shared" si="46"/>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47"/>
        <v/>
      </c>
      <c r="O45" s="27"/>
      <c r="P45" s="27"/>
      <c r="Q45" s="27"/>
      <c r="R45" s="27"/>
      <c r="S45" s="27"/>
      <c r="T45" s="28"/>
      <c r="U45" s="29"/>
      <c r="V45" s="32"/>
      <c r="W45" s="318"/>
      <c r="X45" s="319"/>
      <c r="Y45" s="160">
        <f t="shared" si="17"/>
        <v>0</v>
      </c>
      <c r="Z45" s="159">
        <f t="shared" si="18"/>
        <v>0</v>
      </c>
      <c r="AA45" s="327"/>
      <c r="AB45" s="400">
        <f t="shared" si="40"/>
        <v>0</v>
      </c>
      <c r="AC45" s="371"/>
      <c r="AD45" s="226" t="str">
        <f t="shared" si="19"/>
        <v/>
      </c>
      <c r="AE45" s="368">
        <f t="shared" si="33"/>
        <v>0</v>
      </c>
      <c r="AF45" s="339"/>
      <c r="AG45" s="338"/>
      <c r="AH45" s="336"/>
      <c r="AI45" s="161">
        <f t="shared" si="20"/>
        <v>0</v>
      </c>
      <c r="AJ45" s="162">
        <f t="shared" si="21"/>
        <v>0</v>
      </c>
      <c r="AK45" s="163">
        <f t="shared" si="34"/>
        <v>0</v>
      </c>
      <c r="AL45" s="164">
        <f t="shared" si="35"/>
        <v>0</v>
      </c>
      <c r="AM45" s="164">
        <f t="shared" si="36"/>
        <v>0</v>
      </c>
      <c r="AN45" s="164">
        <f t="shared" si="37"/>
        <v>0</v>
      </c>
      <c r="AO45" s="164">
        <f t="shared" si="38"/>
        <v>0</v>
      </c>
      <c r="AP45" s="610" t="str">
        <f t="shared" si="41"/>
        <v xml:space="preserve"> </v>
      </c>
      <c r="AQ45" s="613" t="str">
        <f t="shared" si="39"/>
        <v xml:space="preserve"> </v>
      </c>
      <c r="AR45" s="613" t="str">
        <f t="shared" si="42"/>
        <v xml:space="preserve"> </v>
      </c>
      <c r="AS45" s="613" t="str">
        <f t="shared" si="43"/>
        <v xml:space="preserve"> </v>
      </c>
      <c r="AT45" s="613" t="str">
        <f t="shared" si="44"/>
        <v xml:space="preserve"> </v>
      </c>
      <c r="AU45" s="613" t="str">
        <f t="shared" si="45"/>
        <v xml:space="preserve"> </v>
      </c>
      <c r="AV45" s="614" t="str">
        <f t="shared" si="46"/>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47"/>
        <v/>
      </c>
      <c r="O46" s="27"/>
      <c r="P46" s="27"/>
      <c r="Q46" s="27"/>
      <c r="R46" s="27"/>
      <c r="S46" s="27"/>
      <c r="T46" s="28"/>
      <c r="U46" s="29"/>
      <c r="V46" s="32"/>
      <c r="W46" s="318"/>
      <c r="X46" s="319"/>
      <c r="Y46" s="160">
        <f t="shared" si="17"/>
        <v>0</v>
      </c>
      <c r="Z46" s="159">
        <f t="shared" si="18"/>
        <v>0</v>
      </c>
      <c r="AA46" s="327"/>
      <c r="AB46" s="400">
        <f t="shared" si="40"/>
        <v>0</v>
      </c>
      <c r="AC46" s="371"/>
      <c r="AD46" s="226" t="str">
        <f t="shared" si="19"/>
        <v/>
      </c>
      <c r="AE46" s="368">
        <f t="shared" si="33"/>
        <v>0</v>
      </c>
      <c r="AF46" s="339"/>
      <c r="AG46" s="338"/>
      <c r="AH46" s="336"/>
      <c r="AI46" s="161">
        <f t="shared" si="20"/>
        <v>0</v>
      </c>
      <c r="AJ46" s="162">
        <f t="shared" si="21"/>
        <v>0</v>
      </c>
      <c r="AK46" s="163">
        <f t="shared" si="34"/>
        <v>0</v>
      </c>
      <c r="AL46" s="164">
        <f t="shared" si="35"/>
        <v>0</v>
      </c>
      <c r="AM46" s="164">
        <f t="shared" si="36"/>
        <v>0</v>
      </c>
      <c r="AN46" s="164">
        <f t="shared" si="37"/>
        <v>0</v>
      </c>
      <c r="AO46" s="164">
        <f t="shared" si="38"/>
        <v>0</v>
      </c>
      <c r="AP46" s="610" t="str">
        <f t="shared" si="41"/>
        <v xml:space="preserve"> </v>
      </c>
      <c r="AQ46" s="613" t="str">
        <f t="shared" si="39"/>
        <v xml:space="preserve"> </v>
      </c>
      <c r="AR46" s="613" t="str">
        <f t="shared" si="42"/>
        <v xml:space="preserve"> </v>
      </c>
      <c r="AS46" s="613" t="str">
        <f t="shared" si="43"/>
        <v xml:space="preserve"> </v>
      </c>
      <c r="AT46" s="613" t="str">
        <f t="shared" si="44"/>
        <v xml:space="preserve"> </v>
      </c>
      <c r="AU46" s="613" t="str">
        <f t="shared" si="45"/>
        <v xml:space="preserve"> </v>
      </c>
      <c r="AV46" s="614" t="str">
        <f t="shared" si="46"/>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47"/>
        <v/>
      </c>
      <c r="O47" s="27"/>
      <c r="P47" s="27"/>
      <c r="Q47" s="27"/>
      <c r="R47" s="27"/>
      <c r="S47" s="27"/>
      <c r="T47" s="28"/>
      <c r="U47" s="29"/>
      <c r="V47" s="32"/>
      <c r="W47" s="318"/>
      <c r="X47" s="319"/>
      <c r="Y47" s="160">
        <f t="shared" si="17"/>
        <v>0</v>
      </c>
      <c r="Z47" s="159">
        <f t="shared" si="18"/>
        <v>0</v>
      </c>
      <c r="AA47" s="327"/>
      <c r="AB47" s="400">
        <f t="shared" si="40"/>
        <v>0</v>
      </c>
      <c r="AC47" s="371"/>
      <c r="AD47" s="226" t="str">
        <f t="shared" si="19"/>
        <v/>
      </c>
      <c r="AE47" s="368">
        <f t="shared" si="33"/>
        <v>0</v>
      </c>
      <c r="AF47" s="339"/>
      <c r="AG47" s="338"/>
      <c r="AH47" s="336"/>
      <c r="AI47" s="161">
        <f t="shared" si="20"/>
        <v>0</v>
      </c>
      <c r="AJ47" s="162">
        <f t="shared" si="21"/>
        <v>0</v>
      </c>
      <c r="AK47" s="163">
        <f t="shared" si="34"/>
        <v>0</v>
      </c>
      <c r="AL47" s="164">
        <f t="shared" si="35"/>
        <v>0</v>
      </c>
      <c r="AM47" s="164">
        <f t="shared" si="36"/>
        <v>0</v>
      </c>
      <c r="AN47" s="164">
        <f t="shared" si="37"/>
        <v>0</v>
      </c>
      <c r="AO47" s="164">
        <f t="shared" si="38"/>
        <v>0</v>
      </c>
      <c r="AP47" s="610" t="str">
        <f t="shared" si="41"/>
        <v xml:space="preserve"> </v>
      </c>
      <c r="AQ47" s="613" t="str">
        <f t="shared" si="39"/>
        <v xml:space="preserve"> </v>
      </c>
      <c r="AR47" s="613" t="str">
        <f t="shared" si="42"/>
        <v xml:space="preserve"> </v>
      </c>
      <c r="AS47" s="613" t="str">
        <f t="shared" si="43"/>
        <v xml:space="preserve"> </v>
      </c>
      <c r="AT47" s="613" t="str">
        <f t="shared" si="44"/>
        <v xml:space="preserve"> </v>
      </c>
      <c r="AU47" s="613" t="str">
        <f t="shared" si="45"/>
        <v xml:space="preserve"> </v>
      </c>
      <c r="AV47" s="614" t="str">
        <f t="shared" si="46"/>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47"/>
        <v/>
      </c>
      <c r="O48" s="27"/>
      <c r="P48" s="27"/>
      <c r="Q48" s="27"/>
      <c r="R48" s="27"/>
      <c r="S48" s="27"/>
      <c r="T48" s="28"/>
      <c r="U48" s="29"/>
      <c r="V48" s="32"/>
      <c r="W48" s="318"/>
      <c r="X48" s="319"/>
      <c r="Y48" s="160">
        <f t="shared" si="17"/>
        <v>0</v>
      </c>
      <c r="Z48" s="159">
        <f t="shared" si="18"/>
        <v>0</v>
      </c>
      <c r="AA48" s="327"/>
      <c r="AB48" s="400">
        <f t="shared" si="40"/>
        <v>0</v>
      </c>
      <c r="AC48" s="371"/>
      <c r="AD48" s="226" t="str">
        <f t="shared" si="19"/>
        <v/>
      </c>
      <c r="AE48" s="368">
        <f t="shared" si="33"/>
        <v>0</v>
      </c>
      <c r="AF48" s="339"/>
      <c r="AG48" s="338"/>
      <c r="AH48" s="336"/>
      <c r="AI48" s="161">
        <f t="shared" si="20"/>
        <v>0</v>
      </c>
      <c r="AJ48" s="162">
        <f t="shared" si="21"/>
        <v>0</v>
      </c>
      <c r="AK48" s="163">
        <f t="shared" si="34"/>
        <v>0</v>
      </c>
      <c r="AL48" s="164">
        <f t="shared" si="35"/>
        <v>0</v>
      </c>
      <c r="AM48" s="164">
        <f t="shared" si="36"/>
        <v>0</v>
      </c>
      <c r="AN48" s="164">
        <f t="shared" si="37"/>
        <v>0</v>
      </c>
      <c r="AO48" s="164">
        <f t="shared" si="38"/>
        <v>0</v>
      </c>
      <c r="AP48" s="610" t="str">
        <f t="shared" si="41"/>
        <v xml:space="preserve"> </v>
      </c>
      <c r="AQ48" s="613" t="str">
        <f t="shared" si="39"/>
        <v xml:space="preserve"> </v>
      </c>
      <c r="AR48" s="613" t="str">
        <f t="shared" si="42"/>
        <v xml:space="preserve"> </v>
      </c>
      <c r="AS48" s="613" t="str">
        <f t="shared" si="43"/>
        <v xml:space="preserve"> </v>
      </c>
      <c r="AT48" s="613" t="str">
        <f t="shared" si="44"/>
        <v xml:space="preserve"> </v>
      </c>
      <c r="AU48" s="613" t="str">
        <f t="shared" si="45"/>
        <v xml:space="preserve"> </v>
      </c>
      <c r="AV48" s="614" t="str">
        <f t="shared" si="46"/>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47"/>
        <v/>
      </c>
      <c r="O49" s="27"/>
      <c r="P49" s="27"/>
      <c r="Q49" s="27"/>
      <c r="R49" s="27"/>
      <c r="S49" s="27"/>
      <c r="T49" s="28"/>
      <c r="U49" s="29"/>
      <c r="V49" s="32"/>
      <c r="W49" s="318"/>
      <c r="X49" s="319"/>
      <c r="Y49" s="160">
        <f t="shared" si="17"/>
        <v>0</v>
      </c>
      <c r="Z49" s="159">
        <f t="shared" si="18"/>
        <v>0</v>
      </c>
      <c r="AA49" s="327"/>
      <c r="AB49" s="400">
        <f t="shared" si="40"/>
        <v>0</v>
      </c>
      <c r="AC49" s="371"/>
      <c r="AD49" s="226" t="str">
        <f t="shared" si="19"/>
        <v/>
      </c>
      <c r="AE49" s="368">
        <f t="shared" si="33"/>
        <v>0</v>
      </c>
      <c r="AF49" s="339"/>
      <c r="AG49" s="338"/>
      <c r="AH49" s="336"/>
      <c r="AI49" s="161">
        <f t="shared" si="20"/>
        <v>0</v>
      </c>
      <c r="AJ49" s="162">
        <f t="shared" si="21"/>
        <v>0</v>
      </c>
      <c r="AK49" s="163">
        <f t="shared" si="34"/>
        <v>0</v>
      </c>
      <c r="AL49" s="164">
        <f t="shared" si="35"/>
        <v>0</v>
      </c>
      <c r="AM49" s="164">
        <f t="shared" si="36"/>
        <v>0</v>
      </c>
      <c r="AN49" s="164">
        <f t="shared" si="37"/>
        <v>0</v>
      </c>
      <c r="AO49" s="164">
        <f t="shared" si="38"/>
        <v>0</v>
      </c>
      <c r="AP49" s="610" t="str">
        <f t="shared" si="41"/>
        <v xml:space="preserve"> </v>
      </c>
      <c r="AQ49" s="613" t="str">
        <f t="shared" si="39"/>
        <v xml:space="preserve"> </v>
      </c>
      <c r="AR49" s="613" t="str">
        <f t="shared" si="42"/>
        <v xml:space="preserve"> </v>
      </c>
      <c r="AS49" s="613" t="str">
        <f t="shared" si="43"/>
        <v xml:space="preserve"> </v>
      </c>
      <c r="AT49" s="613" t="str">
        <f t="shared" si="44"/>
        <v xml:space="preserve"> </v>
      </c>
      <c r="AU49" s="613" t="str">
        <f t="shared" si="45"/>
        <v xml:space="preserve"> </v>
      </c>
      <c r="AV49" s="614" t="str">
        <f t="shared" si="46"/>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47"/>
        <v/>
      </c>
      <c r="O50" s="27"/>
      <c r="P50" s="27"/>
      <c r="Q50" s="27"/>
      <c r="R50" s="27"/>
      <c r="S50" s="27"/>
      <c r="T50" s="28"/>
      <c r="U50" s="29"/>
      <c r="V50" s="32"/>
      <c r="W50" s="318"/>
      <c r="X50" s="319"/>
      <c r="Y50" s="160">
        <f t="shared" si="17"/>
        <v>0</v>
      </c>
      <c r="Z50" s="159">
        <f t="shared" si="18"/>
        <v>0</v>
      </c>
      <c r="AA50" s="327"/>
      <c r="AB50" s="400">
        <f t="shared" si="40"/>
        <v>0</v>
      </c>
      <c r="AC50" s="371"/>
      <c r="AD50" s="226" t="str">
        <f t="shared" si="19"/>
        <v/>
      </c>
      <c r="AE50" s="368">
        <f t="shared" si="33"/>
        <v>0</v>
      </c>
      <c r="AF50" s="339"/>
      <c r="AG50" s="338"/>
      <c r="AH50" s="336"/>
      <c r="AI50" s="161">
        <f t="shared" si="20"/>
        <v>0</v>
      </c>
      <c r="AJ50" s="162">
        <f t="shared" si="21"/>
        <v>0</v>
      </c>
      <c r="AK50" s="163">
        <f t="shared" si="34"/>
        <v>0</v>
      </c>
      <c r="AL50" s="164">
        <f t="shared" si="35"/>
        <v>0</v>
      </c>
      <c r="AM50" s="164">
        <f t="shared" si="36"/>
        <v>0</v>
      </c>
      <c r="AN50" s="164">
        <f t="shared" si="37"/>
        <v>0</v>
      </c>
      <c r="AO50" s="164">
        <f t="shared" si="38"/>
        <v>0</v>
      </c>
      <c r="AP50" s="610" t="str">
        <f t="shared" si="41"/>
        <v xml:space="preserve"> </v>
      </c>
      <c r="AQ50" s="613" t="str">
        <f t="shared" si="39"/>
        <v xml:space="preserve"> </v>
      </c>
      <c r="AR50" s="613" t="str">
        <f t="shared" si="42"/>
        <v xml:space="preserve"> </v>
      </c>
      <c r="AS50" s="613" t="str">
        <f t="shared" si="43"/>
        <v xml:space="preserve"> </v>
      </c>
      <c r="AT50" s="613" t="str">
        <f t="shared" si="44"/>
        <v xml:space="preserve"> </v>
      </c>
      <c r="AU50" s="613" t="str">
        <f t="shared" si="45"/>
        <v xml:space="preserve"> </v>
      </c>
      <c r="AV50" s="614" t="str">
        <f t="shared" si="46"/>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47"/>
        <v/>
      </c>
      <c r="O51" s="27"/>
      <c r="P51" s="27"/>
      <c r="Q51" s="27"/>
      <c r="R51" s="27"/>
      <c r="S51" s="27"/>
      <c r="T51" s="28"/>
      <c r="U51" s="29"/>
      <c r="V51" s="32"/>
      <c r="W51" s="318"/>
      <c r="X51" s="319"/>
      <c r="Y51" s="160">
        <f t="shared" si="17"/>
        <v>0</v>
      </c>
      <c r="Z51" s="159">
        <f t="shared" si="18"/>
        <v>0</v>
      </c>
      <c r="AA51" s="327"/>
      <c r="AB51" s="400">
        <f t="shared" si="40"/>
        <v>0</v>
      </c>
      <c r="AC51" s="371"/>
      <c r="AD51" s="226" t="str">
        <f t="shared" si="19"/>
        <v/>
      </c>
      <c r="AE51" s="368">
        <f t="shared" si="33"/>
        <v>0</v>
      </c>
      <c r="AF51" s="339"/>
      <c r="AG51" s="338"/>
      <c r="AH51" s="336"/>
      <c r="AI51" s="161">
        <f t="shared" si="20"/>
        <v>0</v>
      </c>
      <c r="AJ51" s="162">
        <f t="shared" si="21"/>
        <v>0</v>
      </c>
      <c r="AK51" s="163">
        <f t="shared" si="34"/>
        <v>0</v>
      </c>
      <c r="AL51" s="164">
        <f t="shared" si="35"/>
        <v>0</v>
      </c>
      <c r="AM51" s="164">
        <f t="shared" si="36"/>
        <v>0</v>
      </c>
      <c r="AN51" s="164">
        <f t="shared" si="37"/>
        <v>0</v>
      </c>
      <c r="AO51" s="164">
        <f t="shared" si="38"/>
        <v>0</v>
      </c>
      <c r="AP51" s="610" t="str">
        <f t="shared" si="41"/>
        <v xml:space="preserve"> </v>
      </c>
      <c r="AQ51" s="613" t="str">
        <f t="shared" si="39"/>
        <v xml:space="preserve"> </v>
      </c>
      <c r="AR51" s="613" t="str">
        <f t="shared" si="42"/>
        <v xml:space="preserve"> </v>
      </c>
      <c r="AS51" s="613" t="str">
        <f t="shared" si="43"/>
        <v xml:space="preserve"> </v>
      </c>
      <c r="AT51" s="613" t="str">
        <f t="shared" si="44"/>
        <v xml:space="preserve"> </v>
      </c>
      <c r="AU51" s="613" t="str">
        <f t="shared" si="45"/>
        <v xml:space="preserve"> </v>
      </c>
      <c r="AV51" s="614" t="str">
        <f t="shared" si="46"/>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47"/>
        <v/>
      </c>
      <c r="O52" s="27"/>
      <c r="P52" s="27"/>
      <c r="Q52" s="27"/>
      <c r="R52" s="27"/>
      <c r="S52" s="27"/>
      <c r="T52" s="28"/>
      <c r="U52" s="29"/>
      <c r="V52" s="32"/>
      <c r="W52" s="318"/>
      <c r="X52" s="319"/>
      <c r="Y52" s="160">
        <f t="shared" si="17"/>
        <v>0</v>
      </c>
      <c r="Z52" s="159">
        <f t="shared" si="18"/>
        <v>0</v>
      </c>
      <c r="AA52" s="327"/>
      <c r="AB52" s="400">
        <f t="shared" si="40"/>
        <v>0</v>
      </c>
      <c r="AC52" s="371"/>
      <c r="AD52" s="226" t="str">
        <f t="shared" si="19"/>
        <v/>
      </c>
      <c r="AE52" s="368">
        <f t="shared" si="33"/>
        <v>0</v>
      </c>
      <c r="AF52" s="339"/>
      <c r="AG52" s="338"/>
      <c r="AH52" s="336"/>
      <c r="AI52" s="161">
        <f t="shared" si="20"/>
        <v>0</v>
      </c>
      <c r="AJ52" s="162">
        <f t="shared" si="21"/>
        <v>0</v>
      </c>
      <c r="AK52" s="163">
        <f t="shared" si="34"/>
        <v>0</v>
      </c>
      <c r="AL52" s="164">
        <f t="shared" si="35"/>
        <v>0</v>
      </c>
      <c r="AM52" s="164">
        <f t="shared" si="36"/>
        <v>0</v>
      </c>
      <c r="AN52" s="164">
        <f t="shared" si="37"/>
        <v>0</v>
      </c>
      <c r="AO52" s="164">
        <f t="shared" si="38"/>
        <v>0</v>
      </c>
      <c r="AP52" s="610" t="str">
        <f t="shared" si="41"/>
        <v xml:space="preserve"> </v>
      </c>
      <c r="AQ52" s="613" t="str">
        <f t="shared" si="39"/>
        <v xml:space="preserve"> </v>
      </c>
      <c r="AR52" s="613" t="str">
        <f t="shared" si="42"/>
        <v xml:space="preserve"> </v>
      </c>
      <c r="AS52" s="613" t="str">
        <f t="shared" si="43"/>
        <v xml:space="preserve"> </v>
      </c>
      <c r="AT52" s="613" t="str">
        <f t="shared" si="44"/>
        <v xml:space="preserve"> </v>
      </c>
      <c r="AU52" s="613" t="str">
        <f t="shared" si="45"/>
        <v xml:space="preserve"> </v>
      </c>
      <c r="AV52" s="614" t="str">
        <f t="shared" si="46"/>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47"/>
        <v/>
      </c>
      <c r="O53" s="27"/>
      <c r="P53" s="27"/>
      <c r="Q53" s="27"/>
      <c r="R53" s="27"/>
      <c r="S53" s="27"/>
      <c r="T53" s="28"/>
      <c r="U53" s="29"/>
      <c r="V53" s="32"/>
      <c r="W53" s="318"/>
      <c r="X53" s="319"/>
      <c r="Y53" s="160">
        <f t="shared" si="17"/>
        <v>0</v>
      </c>
      <c r="Z53" s="159">
        <f t="shared" si="18"/>
        <v>0</v>
      </c>
      <c r="AA53" s="327"/>
      <c r="AB53" s="400">
        <f t="shared" si="40"/>
        <v>0</v>
      </c>
      <c r="AC53" s="371"/>
      <c r="AD53" s="226" t="str">
        <f t="shared" si="19"/>
        <v/>
      </c>
      <c r="AE53" s="368">
        <f t="shared" si="33"/>
        <v>0</v>
      </c>
      <c r="AF53" s="339"/>
      <c r="AG53" s="338"/>
      <c r="AH53" s="336"/>
      <c r="AI53" s="161">
        <f t="shared" si="20"/>
        <v>0</v>
      </c>
      <c r="AJ53" s="162">
        <f t="shared" si="21"/>
        <v>0</v>
      </c>
      <c r="AK53" s="163">
        <f t="shared" si="34"/>
        <v>0</v>
      </c>
      <c r="AL53" s="164">
        <f t="shared" si="35"/>
        <v>0</v>
      </c>
      <c r="AM53" s="164">
        <f t="shared" si="36"/>
        <v>0</v>
      </c>
      <c r="AN53" s="164">
        <f t="shared" si="37"/>
        <v>0</v>
      </c>
      <c r="AO53" s="164">
        <f t="shared" si="38"/>
        <v>0</v>
      </c>
      <c r="AP53" s="610" t="str">
        <f t="shared" si="41"/>
        <v xml:space="preserve"> </v>
      </c>
      <c r="AQ53" s="613" t="str">
        <f t="shared" si="39"/>
        <v xml:space="preserve"> </v>
      </c>
      <c r="AR53" s="613" t="str">
        <f t="shared" si="42"/>
        <v xml:space="preserve"> </v>
      </c>
      <c r="AS53" s="613" t="str">
        <f t="shared" si="43"/>
        <v xml:space="preserve"> </v>
      </c>
      <c r="AT53" s="613" t="str">
        <f t="shared" si="44"/>
        <v xml:space="preserve"> </v>
      </c>
      <c r="AU53" s="613" t="str">
        <f t="shared" si="45"/>
        <v xml:space="preserve"> </v>
      </c>
      <c r="AV53" s="614" t="str">
        <f t="shared" si="46"/>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47"/>
        <v/>
      </c>
      <c r="O54" s="27"/>
      <c r="P54" s="27"/>
      <c r="Q54" s="27"/>
      <c r="R54" s="27"/>
      <c r="S54" s="27"/>
      <c r="T54" s="28"/>
      <c r="U54" s="29"/>
      <c r="V54" s="32"/>
      <c r="W54" s="318"/>
      <c r="X54" s="319"/>
      <c r="Y54" s="160">
        <f t="shared" si="17"/>
        <v>0</v>
      </c>
      <c r="Z54" s="159">
        <f t="shared" si="18"/>
        <v>0</v>
      </c>
      <c r="AA54" s="327"/>
      <c r="AB54" s="400">
        <f t="shared" si="40"/>
        <v>0</v>
      </c>
      <c r="AC54" s="371"/>
      <c r="AD54" s="226" t="str">
        <f t="shared" si="19"/>
        <v/>
      </c>
      <c r="AE54" s="368">
        <f t="shared" si="33"/>
        <v>0</v>
      </c>
      <c r="AF54" s="339"/>
      <c r="AG54" s="338"/>
      <c r="AH54" s="336"/>
      <c r="AI54" s="161">
        <f t="shared" si="20"/>
        <v>0</v>
      </c>
      <c r="AJ54" s="162">
        <f t="shared" si="21"/>
        <v>0</v>
      </c>
      <c r="AK54" s="163">
        <f t="shared" si="34"/>
        <v>0</v>
      </c>
      <c r="AL54" s="164">
        <f t="shared" si="35"/>
        <v>0</v>
      </c>
      <c r="AM54" s="164">
        <f t="shared" si="36"/>
        <v>0</v>
      </c>
      <c r="AN54" s="164">
        <f t="shared" si="37"/>
        <v>0</v>
      </c>
      <c r="AO54" s="164">
        <f t="shared" si="38"/>
        <v>0</v>
      </c>
      <c r="AP54" s="610" t="str">
        <f t="shared" si="41"/>
        <v xml:space="preserve"> </v>
      </c>
      <c r="AQ54" s="613" t="str">
        <f t="shared" si="39"/>
        <v xml:space="preserve"> </v>
      </c>
      <c r="AR54" s="613" t="str">
        <f t="shared" si="42"/>
        <v xml:space="preserve"> </v>
      </c>
      <c r="AS54" s="613" t="str">
        <f t="shared" si="43"/>
        <v xml:space="preserve"> </v>
      </c>
      <c r="AT54" s="613" t="str">
        <f t="shared" si="44"/>
        <v xml:space="preserve"> </v>
      </c>
      <c r="AU54" s="613" t="str">
        <f t="shared" si="45"/>
        <v xml:space="preserve"> </v>
      </c>
      <c r="AV54" s="614" t="str">
        <f t="shared" si="46"/>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47"/>
        <v/>
      </c>
      <c r="O55" s="27"/>
      <c r="P55" s="27"/>
      <c r="Q55" s="27"/>
      <c r="R55" s="27"/>
      <c r="S55" s="27"/>
      <c r="T55" s="28"/>
      <c r="U55" s="29"/>
      <c r="V55" s="32"/>
      <c r="W55" s="318"/>
      <c r="X55" s="319"/>
      <c r="Y55" s="160">
        <f t="shared" si="17"/>
        <v>0</v>
      </c>
      <c r="Z55" s="159">
        <f t="shared" si="18"/>
        <v>0</v>
      </c>
      <c r="AA55" s="327"/>
      <c r="AB55" s="400">
        <f t="shared" si="40"/>
        <v>0</v>
      </c>
      <c r="AC55" s="371"/>
      <c r="AD55" s="226" t="str">
        <f t="shared" si="19"/>
        <v/>
      </c>
      <c r="AE55" s="368">
        <f t="shared" si="33"/>
        <v>0</v>
      </c>
      <c r="AF55" s="339"/>
      <c r="AG55" s="338"/>
      <c r="AH55" s="336"/>
      <c r="AI55" s="161">
        <f t="shared" si="20"/>
        <v>0</v>
      </c>
      <c r="AJ55" s="162">
        <f t="shared" si="21"/>
        <v>0</v>
      </c>
      <c r="AK55" s="163">
        <f t="shared" si="34"/>
        <v>0</v>
      </c>
      <c r="AL55" s="164">
        <f t="shared" si="35"/>
        <v>0</v>
      </c>
      <c r="AM55" s="164">
        <f t="shared" si="36"/>
        <v>0</v>
      </c>
      <c r="AN55" s="164">
        <f t="shared" si="37"/>
        <v>0</v>
      </c>
      <c r="AO55" s="164">
        <f t="shared" si="38"/>
        <v>0</v>
      </c>
      <c r="AP55" s="610" t="str">
        <f t="shared" si="41"/>
        <v xml:space="preserve"> </v>
      </c>
      <c r="AQ55" s="613" t="str">
        <f t="shared" si="39"/>
        <v xml:space="preserve"> </v>
      </c>
      <c r="AR55" s="613" t="str">
        <f t="shared" si="42"/>
        <v xml:space="preserve"> </v>
      </c>
      <c r="AS55" s="613" t="str">
        <f t="shared" si="43"/>
        <v xml:space="preserve"> </v>
      </c>
      <c r="AT55" s="613" t="str">
        <f t="shared" si="44"/>
        <v xml:space="preserve"> </v>
      </c>
      <c r="AU55" s="613" t="str">
        <f t="shared" si="45"/>
        <v xml:space="preserve"> </v>
      </c>
      <c r="AV55" s="614" t="str">
        <f t="shared" si="46"/>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47"/>
        <v/>
      </c>
      <c r="O56" s="27"/>
      <c r="P56" s="27"/>
      <c r="Q56" s="27"/>
      <c r="R56" s="27"/>
      <c r="S56" s="27"/>
      <c r="T56" s="28"/>
      <c r="U56" s="29"/>
      <c r="V56" s="32"/>
      <c r="W56" s="318"/>
      <c r="X56" s="319"/>
      <c r="Y56" s="160">
        <f t="shared" si="17"/>
        <v>0</v>
      </c>
      <c r="Z56" s="159">
        <f t="shared" si="18"/>
        <v>0</v>
      </c>
      <c r="AA56" s="327"/>
      <c r="AB56" s="400">
        <f t="shared" si="40"/>
        <v>0</v>
      </c>
      <c r="AC56" s="371"/>
      <c r="AD56" s="226" t="str">
        <f t="shared" si="19"/>
        <v/>
      </c>
      <c r="AE56" s="368">
        <f t="shared" si="33"/>
        <v>0</v>
      </c>
      <c r="AF56" s="339"/>
      <c r="AG56" s="338"/>
      <c r="AH56" s="336"/>
      <c r="AI56" s="161">
        <f t="shared" si="20"/>
        <v>0</v>
      </c>
      <c r="AJ56" s="162">
        <f t="shared" si="21"/>
        <v>0</v>
      </c>
      <c r="AK56" s="163">
        <f t="shared" si="34"/>
        <v>0</v>
      </c>
      <c r="AL56" s="164">
        <f t="shared" si="35"/>
        <v>0</v>
      </c>
      <c r="AM56" s="164">
        <f t="shared" si="36"/>
        <v>0</v>
      </c>
      <c r="AN56" s="164">
        <f t="shared" si="37"/>
        <v>0</v>
      </c>
      <c r="AO56" s="164">
        <f t="shared" si="38"/>
        <v>0</v>
      </c>
      <c r="AP56" s="610" t="str">
        <f t="shared" si="41"/>
        <v xml:space="preserve"> </v>
      </c>
      <c r="AQ56" s="613" t="str">
        <f t="shared" si="39"/>
        <v xml:space="preserve"> </v>
      </c>
      <c r="AR56" s="613" t="str">
        <f t="shared" si="42"/>
        <v xml:space="preserve"> </v>
      </c>
      <c r="AS56" s="613" t="str">
        <f t="shared" si="43"/>
        <v xml:space="preserve"> </v>
      </c>
      <c r="AT56" s="613" t="str">
        <f t="shared" si="44"/>
        <v xml:space="preserve"> </v>
      </c>
      <c r="AU56" s="613" t="str">
        <f t="shared" si="45"/>
        <v xml:space="preserve"> </v>
      </c>
      <c r="AV56" s="614" t="str">
        <f t="shared" si="46"/>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47"/>
        <v/>
      </c>
      <c r="O57" s="27"/>
      <c r="P57" s="27"/>
      <c r="Q57" s="27"/>
      <c r="R57" s="27"/>
      <c r="S57" s="27"/>
      <c r="T57" s="28"/>
      <c r="U57" s="29"/>
      <c r="V57" s="32"/>
      <c r="W57" s="318"/>
      <c r="X57" s="319"/>
      <c r="Y57" s="160">
        <f t="shared" si="17"/>
        <v>0</v>
      </c>
      <c r="Z57" s="159">
        <f t="shared" si="18"/>
        <v>0</v>
      </c>
      <c r="AA57" s="327"/>
      <c r="AB57" s="400">
        <f t="shared" si="40"/>
        <v>0</v>
      </c>
      <c r="AC57" s="371"/>
      <c r="AD57" s="226" t="str">
        <f t="shared" si="19"/>
        <v/>
      </c>
      <c r="AE57" s="368">
        <f t="shared" si="33"/>
        <v>0</v>
      </c>
      <c r="AF57" s="339"/>
      <c r="AG57" s="338"/>
      <c r="AH57" s="336"/>
      <c r="AI57" s="161">
        <f t="shared" si="20"/>
        <v>0</v>
      </c>
      <c r="AJ57" s="162">
        <f t="shared" si="21"/>
        <v>0</v>
      </c>
      <c r="AK57" s="163">
        <f t="shared" si="34"/>
        <v>0</v>
      </c>
      <c r="AL57" s="164">
        <f t="shared" si="35"/>
        <v>0</v>
      </c>
      <c r="AM57" s="164">
        <f t="shared" si="36"/>
        <v>0</v>
      </c>
      <c r="AN57" s="164">
        <f t="shared" si="37"/>
        <v>0</v>
      </c>
      <c r="AO57" s="164">
        <f t="shared" si="38"/>
        <v>0</v>
      </c>
      <c r="AP57" s="610" t="str">
        <f t="shared" si="41"/>
        <v xml:space="preserve"> </v>
      </c>
      <c r="AQ57" s="613" t="str">
        <f t="shared" si="39"/>
        <v xml:space="preserve"> </v>
      </c>
      <c r="AR57" s="613" t="str">
        <f t="shared" si="42"/>
        <v xml:space="preserve"> </v>
      </c>
      <c r="AS57" s="613" t="str">
        <f t="shared" si="43"/>
        <v xml:space="preserve"> </v>
      </c>
      <c r="AT57" s="613" t="str">
        <f t="shared" si="44"/>
        <v xml:space="preserve"> </v>
      </c>
      <c r="AU57" s="613" t="str">
        <f t="shared" si="45"/>
        <v xml:space="preserve"> </v>
      </c>
      <c r="AV57" s="614" t="str">
        <f t="shared" si="46"/>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47"/>
        <v/>
      </c>
      <c r="O58" s="27"/>
      <c r="P58" s="27"/>
      <c r="Q58" s="27"/>
      <c r="R58" s="27"/>
      <c r="S58" s="27"/>
      <c r="T58" s="28"/>
      <c r="U58" s="29"/>
      <c r="V58" s="32"/>
      <c r="W58" s="318"/>
      <c r="X58" s="319"/>
      <c r="Y58" s="160">
        <f t="shared" si="17"/>
        <v>0</v>
      </c>
      <c r="Z58" s="159">
        <f t="shared" si="18"/>
        <v>0</v>
      </c>
      <c r="AA58" s="327"/>
      <c r="AB58" s="400">
        <f t="shared" si="40"/>
        <v>0</v>
      </c>
      <c r="AC58" s="371"/>
      <c r="AD58" s="226" t="str">
        <f t="shared" si="19"/>
        <v/>
      </c>
      <c r="AE58" s="368">
        <f t="shared" si="33"/>
        <v>0</v>
      </c>
      <c r="AF58" s="339"/>
      <c r="AG58" s="338"/>
      <c r="AH58" s="336"/>
      <c r="AI58" s="161">
        <f t="shared" si="20"/>
        <v>0</v>
      </c>
      <c r="AJ58" s="162">
        <f t="shared" si="21"/>
        <v>0</v>
      </c>
      <c r="AK58" s="163">
        <f t="shared" si="34"/>
        <v>0</v>
      </c>
      <c r="AL58" s="164">
        <f t="shared" si="35"/>
        <v>0</v>
      </c>
      <c r="AM58" s="164">
        <f t="shared" si="36"/>
        <v>0</v>
      </c>
      <c r="AN58" s="164">
        <f t="shared" si="37"/>
        <v>0</v>
      </c>
      <c r="AO58" s="164">
        <f t="shared" si="38"/>
        <v>0</v>
      </c>
      <c r="AP58" s="610" t="str">
        <f t="shared" si="41"/>
        <v xml:space="preserve"> </v>
      </c>
      <c r="AQ58" s="613" t="str">
        <f t="shared" si="39"/>
        <v xml:space="preserve"> </v>
      </c>
      <c r="AR58" s="613" t="str">
        <f t="shared" si="42"/>
        <v xml:space="preserve"> </v>
      </c>
      <c r="AS58" s="613" t="str">
        <f t="shared" si="43"/>
        <v xml:space="preserve"> </v>
      </c>
      <c r="AT58" s="613" t="str">
        <f t="shared" si="44"/>
        <v xml:space="preserve"> </v>
      </c>
      <c r="AU58" s="613" t="str">
        <f t="shared" si="45"/>
        <v xml:space="preserve"> </v>
      </c>
      <c r="AV58" s="614" t="str">
        <f t="shared" si="46"/>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47"/>
        <v/>
      </c>
      <c r="O59" s="27"/>
      <c r="P59" s="27"/>
      <c r="Q59" s="27"/>
      <c r="R59" s="27"/>
      <c r="S59" s="27"/>
      <c r="T59" s="28"/>
      <c r="U59" s="29"/>
      <c r="V59" s="32"/>
      <c r="W59" s="318"/>
      <c r="X59" s="319"/>
      <c r="Y59" s="160">
        <f t="shared" si="17"/>
        <v>0</v>
      </c>
      <c r="Z59" s="159">
        <f t="shared" si="18"/>
        <v>0</v>
      </c>
      <c r="AA59" s="327"/>
      <c r="AB59" s="400">
        <f t="shared" si="40"/>
        <v>0</v>
      </c>
      <c r="AC59" s="371"/>
      <c r="AD59" s="226" t="str">
        <f t="shared" si="19"/>
        <v/>
      </c>
      <c r="AE59" s="368">
        <f t="shared" si="33"/>
        <v>0</v>
      </c>
      <c r="AF59" s="339"/>
      <c r="AG59" s="338"/>
      <c r="AH59" s="336"/>
      <c r="AI59" s="161">
        <f t="shared" si="20"/>
        <v>0</v>
      </c>
      <c r="AJ59" s="162">
        <f t="shared" si="21"/>
        <v>0</v>
      </c>
      <c r="AK59" s="163">
        <f t="shared" si="34"/>
        <v>0</v>
      </c>
      <c r="AL59" s="164">
        <f t="shared" si="35"/>
        <v>0</v>
      </c>
      <c r="AM59" s="164">
        <f t="shared" si="36"/>
        <v>0</v>
      </c>
      <c r="AN59" s="164">
        <f t="shared" si="37"/>
        <v>0</v>
      </c>
      <c r="AO59" s="164">
        <f t="shared" si="38"/>
        <v>0</v>
      </c>
      <c r="AP59" s="610" t="str">
        <f t="shared" si="41"/>
        <v xml:space="preserve"> </v>
      </c>
      <c r="AQ59" s="613" t="str">
        <f t="shared" si="39"/>
        <v xml:space="preserve"> </v>
      </c>
      <c r="AR59" s="613" t="str">
        <f t="shared" si="42"/>
        <v xml:space="preserve"> </v>
      </c>
      <c r="AS59" s="613" t="str">
        <f t="shared" si="43"/>
        <v xml:space="preserve"> </v>
      </c>
      <c r="AT59" s="613" t="str">
        <f t="shared" si="44"/>
        <v xml:space="preserve"> </v>
      </c>
      <c r="AU59" s="613" t="str">
        <f t="shared" si="45"/>
        <v xml:space="preserve"> </v>
      </c>
      <c r="AV59" s="614" t="str">
        <f t="shared" si="46"/>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47"/>
        <v/>
      </c>
      <c r="O60" s="27"/>
      <c r="P60" s="27"/>
      <c r="Q60" s="27"/>
      <c r="R60" s="27"/>
      <c r="S60" s="27"/>
      <c r="T60" s="30"/>
      <c r="U60" s="31"/>
      <c r="V60" s="32"/>
      <c r="W60" s="320"/>
      <c r="X60" s="318"/>
      <c r="Y60" s="160">
        <f t="shared" si="17"/>
        <v>0</v>
      </c>
      <c r="Z60" s="159">
        <f t="shared" si="18"/>
        <v>0</v>
      </c>
      <c r="AA60" s="328"/>
      <c r="AB60" s="400">
        <f t="shared" si="40"/>
        <v>0</v>
      </c>
      <c r="AC60" s="371"/>
      <c r="AD60" s="226" t="str">
        <f t="shared" si="19"/>
        <v/>
      </c>
      <c r="AE60" s="368">
        <f t="shared" si="33"/>
        <v>0</v>
      </c>
      <c r="AF60" s="340"/>
      <c r="AG60" s="341"/>
      <c r="AH60" s="339"/>
      <c r="AI60" s="161">
        <f t="shared" si="20"/>
        <v>0</v>
      </c>
      <c r="AJ60" s="162">
        <f t="shared" si="21"/>
        <v>0</v>
      </c>
      <c r="AK60" s="163">
        <f t="shared" si="34"/>
        <v>0</v>
      </c>
      <c r="AL60" s="164">
        <f t="shared" si="35"/>
        <v>0</v>
      </c>
      <c r="AM60" s="164">
        <f t="shared" si="36"/>
        <v>0</v>
      </c>
      <c r="AN60" s="164">
        <f t="shared" si="37"/>
        <v>0</v>
      </c>
      <c r="AO60" s="164">
        <f t="shared" si="38"/>
        <v>0</v>
      </c>
      <c r="AP60" s="610" t="str">
        <f t="shared" si="41"/>
        <v xml:space="preserve"> </v>
      </c>
      <c r="AQ60" s="613" t="str">
        <f t="shared" si="39"/>
        <v xml:space="preserve"> </v>
      </c>
      <c r="AR60" s="613" t="str">
        <f t="shared" si="42"/>
        <v xml:space="preserve"> </v>
      </c>
      <c r="AS60" s="613" t="str">
        <f t="shared" si="43"/>
        <v xml:space="preserve"> </v>
      </c>
      <c r="AT60" s="613" t="str">
        <f t="shared" si="44"/>
        <v xml:space="preserve"> </v>
      </c>
      <c r="AU60" s="613" t="str">
        <f t="shared" si="45"/>
        <v xml:space="preserve"> </v>
      </c>
      <c r="AV60" s="614" t="str">
        <f t="shared" si="46"/>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47"/>
        <v/>
      </c>
      <c r="O61" s="27"/>
      <c r="P61" s="27"/>
      <c r="Q61" s="27"/>
      <c r="R61" s="27"/>
      <c r="S61" s="27"/>
      <c r="T61" s="27"/>
      <c r="U61" s="28"/>
      <c r="V61" s="32"/>
      <c r="W61" s="318"/>
      <c r="X61" s="318"/>
      <c r="Y61" s="160">
        <f t="shared" si="17"/>
        <v>0</v>
      </c>
      <c r="Z61" s="159">
        <f t="shared" si="18"/>
        <v>0</v>
      </c>
      <c r="AA61" s="327"/>
      <c r="AB61" s="400">
        <f t="shared" si="40"/>
        <v>0</v>
      </c>
      <c r="AC61" s="371"/>
      <c r="AD61" s="226" t="str">
        <f t="shared" si="19"/>
        <v/>
      </c>
      <c r="AE61" s="368">
        <f t="shared" si="33"/>
        <v>0</v>
      </c>
      <c r="AF61" s="339"/>
      <c r="AG61" s="342"/>
      <c r="AH61" s="339"/>
      <c r="AI61" s="161">
        <f t="shared" si="20"/>
        <v>0</v>
      </c>
      <c r="AJ61" s="162">
        <f t="shared" si="21"/>
        <v>0</v>
      </c>
      <c r="AK61" s="163">
        <f t="shared" si="34"/>
        <v>0</v>
      </c>
      <c r="AL61" s="164">
        <f t="shared" si="35"/>
        <v>0</v>
      </c>
      <c r="AM61" s="164">
        <f t="shared" si="36"/>
        <v>0</v>
      </c>
      <c r="AN61" s="164">
        <f t="shared" si="37"/>
        <v>0</v>
      </c>
      <c r="AO61" s="164">
        <f t="shared" si="38"/>
        <v>0</v>
      </c>
      <c r="AP61" s="610" t="str">
        <f t="shared" si="41"/>
        <v xml:space="preserve"> </v>
      </c>
      <c r="AQ61" s="613" t="str">
        <f t="shared" si="39"/>
        <v xml:space="preserve"> </v>
      </c>
      <c r="AR61" s="613" t="str">
        <f t="shared" si="42"/>
        <v xml:space="preserve"> </v>
      </c>
      <c r="AS61" s="613" t="str">
        <f t="shared" si="43"/>
        <v xml:space="preserve"> </v>
      </c>
      <c r="AT61" s="613" t="str">
        <f t="shared" si="44"/>
        <v xml:space="preserve"> </v>
      </c>
      <c r="AU61" s="613" t="str">
        <f t="shared" si="45"/>
        <v xml:space="preserve"> </v>
      </c>
      <c r="AV61" s="614" t="str">
        <f t="shared" si="46"/>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47"/>
        <v/>
      </c>
      <c r="O62" s="321"/>
      <c r="P62" s="315"/>
      <c r="Q62" s="315"/>
      <c r="R62" s="315"/>
      <c r="S62" s="315"/>
      <c r="T62" s="315"/>
      <c r="U62" s="316"/>
      <c r="V62" s="167"/>
      <c r="W62" s="313"/>
      <c r="X62" s="313"/>
      <c r="Y62" s="160">
        <f t="shared" si="17"/>
        <v>0</v>
      </c>
      <c r="Z62" s="159">
        <f t="shared" si="18"/>
        <v>0</v>
      </c>
      <c r="AA62" s="326"/>
      <c r="AB62" s="400">
        <f t="shared" si="40"/>
        <v>0</v>
      </c>
      <c r="AC62" s="370"/>
      <c r="AD62" s="226" t="str">
        <f t="shared" si="19"/>
        <v/>
      </c>
      <c r="AE62" s="368">
        <f t="shared" si="33"/>
        <v>0</v>
      </c>
      <c r="AF62" s="331"/>
      <c r="AG62" s="332"/>
      <c r="AH62" s="331"/>
      <c r="AI62" s="161">
        <f t="shared" si="20"/>
        <v>0</v>
      </c>
      <c r="AJ62" s="162">
        <f t="shared" si="21"/>
        <v>0</v>
      </c>
      <c r="AK62" s="163">
        <f t="shared" si="34"/>
        <v>0</v>
      </c>
      <c r="AL62" s="164">
        <f t="shared" si="35"/>
        <v>0</v>
      </c>
      <c r="AM62" s="164">
        <f t="shared" si="36"/>
        <v>0</v>
      </c>
      <c r="AN62" s="164">
        <f t="shared" si="37"/>
        <v>0</v>
      </c>
      <c r="AO62" s="164">
        <f t="shared" si="38"/>
        <v>0</v>
      </c>
      <c r="AP62" s="610" t="str">
        <f t="shared" si="41"/>
        <v xml:space="preserve"> </v>
      </c>
      <c r="AQ62" s="613" t="str">
        <f t="shared" si="39"/>
        <v xml:space="preserve"> </v>
      </c>
      <c r="AR62" s="613" t="str">
        <f t="shared" si="42"/>
        <v xml:space="preserve"> </v>
      </c>
      <c r="AS62" s="613" t="str">
        <f t="shared" si="43"/>
        <v xml:space="preserve"> </v>
      </c>
      <c r="AT62" s="613" t="str">
        <f t="shared" si="44"/>
        <v xml:space="preserve"> </v>
      </c>
      <c r="AU62" s="613" t="str">
        <f t="shared" si="45"/>
        <v xml:space="preserve"> </v>
      </c>
      <c r="AV62" s="614" t="str">
        <f t="shared" si="46"/>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47"/>
        <v/>
      </c>
      <c r="O63" s="315"/>
      <c r="P63" s="315"/>
      <c r="Q63" s="315"/>
      <c r="R63" s="315"/>
      <c r="S63" s="315"/>
      <c r="T63" s="316"/>
      <c r="U63" s="317"/>
      <c r="V63" s="167"/>
      <c r="W63" s="313"/>
      <c r="X63" s="313"/>
      <c r="Y63" s="160">
        <f t="shared" si="17"/>
        <v>0</v>
      </c>
      <c r="Z63" s="159">
        <f t="shared" si="18"/>
        <v>0</v>
      </c>
      <c r="AA63" s="326"/>
      <c r="AB63" s="400">
        <f t="shared" si="40"/>
        <v>0</v>
      </c>
      <c r="AC63" s="370"/>
      <c r="AD63" s="226" t="str">
        <f t="shared" si="19"/>
        <v/>
      </c>
      <c r="AE63" s="368">
        <f t="shared" si="33"/>
        <v>0</v>
      </c>
      <c r="AF63" s="331"/>
      <c r="AG63" s="333"/>
      <c r="AH63" s="334"/>
      <c r="AI63" s="161">
        <f t="shared" si="20"/>
        <v>0</v>
      </c>
      <c r="AJ63" s="162">
        <f t="shared" si="21"/>
        <v>0</v>
      </c>
      <c r="AK63" s="163">
        <f t="shared" si="34"/>
        <v>0</v>
      </c>
      <c r="AL63" s="164">
        <f t="shared" si="35"/>
        <v>0</v>
      </c>
      <c r="AM63" s="164">
        <f t="shared" si="36"/>
        <v>0</v>
      </c>
      <c r="AN63" s="164">
        <f t="shared" si="37"/>
        <v>0</v>
      </c>
      <c r="AO63" s="164">
        <f t="shared" si="38"/>
        <v>0</v>
      </c>
      <c r="AP63" s="610" t="str">
        <f t="shared" si="41"/>
        <v xml:space="preserve"> </v>
      </c>
      <c r="AQ63" s="613" t="str">
        <f t="shared" si="39"/>
        <v xml:space="preserve"> </v>
      </c>
      <c r="AR63" s="613" t="str">
        <f t="shared" si="42"/>
        <v xml:space="preserve"> </v>
      </c>
      <c r="AS63" s="613" t="str">
        <f t="shared" si="43"/>
        <v xml:space="preserve"> </v>
      </c>
      <c r="AT63" s="613" t="str">
        <f t="shared" si="44"/>
        <v xml:space="preserve"> </v>
      </c>
      <c r="AU63" s="613" t="str">
        <f t="shared" si="45"/>
        <v xml:space="preserve"> </v>
      </c>
      <c r="AV63" s="614" t="str">
        <f t="shared" si="46"/>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47"/>
        <v/>
      </c>
      <c r="O64" s="315"/>
      <c r="P64" s="315"/>
      <c r="Q64" s="315"/>
      <c r="R64" s="315"/>
      <c r="S64" s="315"/>
      <c r="T64" s="316"/>
      <c r="U64" s="317"/>
      <c r="V64" s="167"/>
      <c r="W64" s="313"/>
      <c r="X64" s="313"/>
      <c r="Y64" s="160">
        <f t="shared" si="17"/>
        <v>0</v>
      </c>
      <c r="Z64" s="159">
        <f t="shared" si="18"/>
        <v>0</v>
      </c>
      <c r="AA64" s="326"/>
      <c r="AB64" s="400">
        <f t="shared" si="40"/>
        <v>0</v>
      </c>
      <c r="AC64" s="370"/>
      <c r="AD64" s="226" t="str">
        <f t="shared" si="19"/>
        <v/>
      </c>
      <c r="AE64" s="368">
        <f t="shared" si="33"/>
        <v>0</v>
      </c>
      <c r="AF64" s="331"/>
      <c r="AG64" s="333"/>
      <c r="AH64" s="334"/>
      <c r="AI64" s="161">
        <f t="shared" si="20"/>
        <v>0</v>
      </c>
      <c r="AJ64" s="162">
        <f t="shared" si="21"/>
        <v>0</v>
      </c>
      <c r="AK64" s="163">
        <f t="shared" si="34"/>
        <v>0</v>
      </c>
      <c r="AL64" s="164">
        <f t="shared" si="35"/>
        <v>0</v>
      </c>
      <c r="AM64" s="164">
        <f t="shared" si="36"/>
        <v>0</v>
      </c>
      <c r="AN64" s="164">
        <f t="shared" si="37"/>
        <v>0</v>
      </c>
      <c r="AO64" s="164">
        <f t="shared" si="38"/>
        <v>0</v>
      </c>
      <c r="AP64" s="610" t="str">
        <f t="shared" si="41"/>
        <v xml:space="preserve"> </v>
      </c>
      <c r="AQ64" s="613" t="str">
        <f t="shared" si="39"/>
        <v xml:space="preserve"> </v>
      </c>
      <c r="AR64" s="613" t="str">
        <f t="shared" si="42"/>
        <v xml:space="preserve"> </v>
      </c>
      <c r="AS64" s="613" t="str">
        <f t="shared" si="43"/>
        <v xml:space="preserve"> </v>
      </c>
      <c r="AT64" s="613" t="str">
        <f t="shared" si="44"/>
        <v xml:space="preserve"> </v>
      </c>
      <c r="AU64" s="613" t="str">
        <f t="shared" si="45"/>
        <v xml:space="preserve"> </v>
      </c>
      <c r="AV64" s="614" t="str">
        <f t="shared" si="46"/>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47"/>
        <v/>
      </c>
      <c r="O65" s="315"/>
      <c r="P65" s="315"/>
      <c r="Q65" s="315"/>
      <c r="R65" s="315"/>
      <c r="S65" s="315"/>
      <c r="T65" s="316"/>
      <c r="U65" s="317"/>
      <c r="V65" s="167"/>
      <c r="W65" s="313"/>
      <c r="X65" s="313"/>
      <c r="Y65" s="160">
        <f t="shared" si="17"/>
        <v>0</v>
      </c>
      <c r="Z65" s="159">
        <f t="shared" si="18"/>
        <v>0</v>
      </c>
      <c r="AA65" s="326"/>
      <c r="AB65" s="400">
        <f t="shared" si="40"/>
        <v>0</v>
      </c>
      <c r="AC65" s="370"/>
      <c r="AD65" s="226" t="str">
        <f t="shared" si="19"/>
        <v/>
      </c>
      <c r="AE65" s="368">
        <f t="shared" si="33"/>
        <v>0</v>
      </c>
      <c r="AF65" s="331"/>
      <c r="AG65" s="333"/>
      <c r="AH65" s="334"/>
      <c r="AI65" s="161">
        <f t="shared" si="20"/>
        <v>0</v>
      </c>
      <c r="AJ65" s="162">
        <f t="shared" si="21"/>
        <v>0</v>
      </c>
      <c r="AK65" s="163">
        <f t="shared" si="34"/>
        <v>0</v>
      </c>
      <c r="AL65" s="164">
        <f t="shared" si="35"/>
        <v>0</v>
      </c>
      <c r="AM65" s="164">
        <f t="shared" si="36"/>
        <v>0</v>
      </c>
      <c r="AN65" s="164">
        <f t="shared" si="37"/>
        <v>0</v>
      </c>
      <c r="AO65" s="164">
        <f t="shared" si="38"/>
        <v>0</v>
      </c>
      <c r="AP65" s="610" t="str">
        <f t="shared" si="41"/>
        <v xml:space="preserve"> </v>
      </c>
      <c r="AQ65" s="613" t="str">
        <f t="shared" si="39"/>
        <v xml:space="preserve"> </v>
      </c>
      <c r="AR65" s="613" t="str">
        <f t="shared" si="42"/>
        <v xml:space="preserve"> </v>
      </c>
      <c r="AS65" s="613" t="str">
        <f t="shared" si="43"/>
        <v xml:space="preserve"> </v>
      </c>
      <c r="AT65" s="613" t="str">
        <f t="shared" si="44"/>
        <v xml:space="preserve"> </v>
      </c>
      <c r="AU65" s="613" t="str">
        <f t="shared" si="45"/>
        <v xml:space="preserve"> </v>
      </c>
      <c r="AV65" s="614" t="str">
        <f t="shared" si="46"/>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47"/>
        <v/>
      </c>
      <c r="O66" s="27"/>
      <c r="P66" s="27"/>
      <c r="Q66" s="27"/>
      <c r="R66" s="27"/>
      <c r="S66" s="27"/>
      <c r="T66" s="28"/>
      <c r="U66" s="29"/>
      <c r="V66" s="167"/>
      <c r="W66" s="313"/>
      <c r="X66" s="313"/>
      <c r="Y66" s="160">
        <f t="shared" si="17"/>
        <v>0</v>
      </c>
      <c r="Z66" s="159">
        <f t="shared" si="18"/>
        <v>0</v>
      </c>
      <c r="AA66" s="327"/>
      <c r="AB66" s="400">
        <f t="shared" si="40"/>
        <v>0</v>
      </c>
      <c r="AC66" s="371"/>
      <c r="AD66" s="226" t="str">
        <f t="shared" si="19"/>
        <v/>
      </c>
      <c r="AE66" s="368">
        <f t="shared" si="33"/>
        <v>0</v>
      </c>
      <c r="AF66" s="339"/>
      <c r="AG66" s="338"/>
      <c r="AH66" s="336"/>
      <c r="AI66" s="161">
        <f t="shared" si="20"/>
        <v>0</v>
      </c>
      <c r="AJ66" s="162">
        <f t="shared" si="21"/>
        <v>0</v>
      </c>
      <c r="AK66" s="163">
        <f t="shared" si="34"/>
        <v>0</v>
      </c>
      <c r="AL66" s="164">
        <f t="shared" si="35"/>
        <v>0</v>
      </c>
      <c r="AM66" s="164">
        <f t="shared" si="36"/>
        <v>0</v>
      </c>
      <c r="AN66" s="164">
        <f t="shared" si="37"/>
        <v>0</v>
      </c>
      <c r="AO66" s="164">
        <f t="shared" si="38"/>
        <v>0</v>
      </c>
      <c r="AP66" s="610" t="str">
        <f t="shared" si="41"/>
        <v xml:space="preserve"> </v>
      </c>
      <c r="AQ66" s="613" t="str">
        <f t="shared" si="39"/>
        <v xml:space="preserve"> </v>
      </c>
      <c r="AR66" s="613" t="str">
        <f t="shared" si="42"/>
        <v xml:space="preserve"> </v>
      </c>
      <c r="AS66" s="613" t="str">
        <f t="shared" si="43"/>
        <v xml:space="preserve"> </v>
      </c>
      <c r="AT66" s="613" t="str">
        <f t="shared" si="44"/>
        <v xml:space="preserve"> </v>
      </c>
      <c r="AU66" s="613" t="str">
        <f t="shared" si="45"/>
        <v xml:space="preserve"> </v>
      </c>
      <c r="AV66" s="614" t="str">
        <f t="shared" si="46"/>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47"/>
        <v/>
      </c>
      <c r="O67" s="27"/>
      <c r="P67" s="27"/>
      <c r="Q67" s="27"/>
      <c r="R67" s="27"/>
      <c r="S67" s="27"/>
      <c r="T67" s="28"/>
      <c r="U67" s="29"/>
      <c r="V67" s="32"/>
      <c r="W67" s="318"/>
      <c r="X67" s="319"/>
      <c r="Y67" s="160">
        <f t="shared" si="17"/>
        <v>0</v>
      </c>
      <c r="Z67" s="159">
        <f t="shared" si="18"/>
        <v>0</v>
      </c>
      <c r="AA67" s="327"/>
      <c r="AB67" s="400">
        <f t="shared" si="40"/>
        <v>0</v>
      </c>
      <c r="AC67" s="371"/>
      <c r="AD67" s="226" t="str">
        <f t="shared" si="19"/>
        <v/>
      </c>
      <c r="AE67" s="368">
        <f t="shared" si="33"/>
        <v>0</v>
      </c>
      <c r="AF67" s="339"/>
      <c r="AG67" s="338"/>
      <c r="AH67" s="336"/>
      <c r="AI67" s="161">
        <f t="shared" si="20"/>
        <v>0</v>
      </c>
      <c r="AJ67" s="162">
        <f t="shared" si="21"/>
        <v>0</v>
      </c>
      <c r="AK67" s="163">
        <f t="shared" si="34"/>
        <v>0</v>
      </c>
      <c r="AL67" s="164">
        <f t="shared" si="35"/>
        <v>0</v>
      </c>
      <c r="AM67" s="164">
        <f t="shared" si="36"/>
        <v>0</v>
      </c>
      <c r="AN67" s="164">
        <f t="shared" si="37"/>
        <v>0</v>
      </c>
      <c r="AO67" s="164">
        <f t="shared" si="38"/>
        <v>0</v>
      </c>
      <c r="AP67" s="610" t="str">
        <f t="shared" si="41"/>
        <v xml:space="preserve"> </v>
      </c>
      <c r="AQ67" s="613" t="str">
        <f t="shared" si="39"/>
        <v xml:space="preserve"> </v>
      </c>
      <c r="AR67" s="613" t="str">
        <f t="shared" si="42"/>
        <v xml:space="preserve"> </v>
      </c>
      <c r="AS67" s="613" t="str">
        <f t="shared" si="43"/>
        <v xml:space="preserve"> </v>
      </c>
      <c r="AT67" s="613" t="str">
        <f t="shared" si="44"/>
        <v xml:space="preserve"> </v>
      </c>
      <c r="AU67" s="613" t="str">
        <f t="shared" si="45"/>
        <v xml:space="preserve"> </v>
      </c>
      <c r="AV67" s="614" t="str">
        <f t="shared" si="46"/>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47"/>
        <v/>
      </c>
      <c r="O68" s="27"/>
      <c r="P68" s="27"/>
      <c r="Q68" s="27"/>
      <c r="R68" s="27"/>
      <c r="S68" s="27"/>
      <c r="T68" s="28"/>
      <c r="U68" s="29"/>
      <c r="V68" s="32"/>
      <c r="W68" s="318"/>
      <c r="X68" s="319"/>
      <c r="Y68" s="160">
        <f t="shared" si="17"/>
        <v>0</v>
      </c>
      <c r="Z68" s="159">
        <f t="shared" si="18"/>
        <v>0</v>
      </c>
      <c r="AA68" s="327"/>
      <c r="AB68" s="400">
        <f t="shared" si="40"/>
        <v>0</v>
      </c>
      <c r="AC68" s="371"/>
      <c r="AD68" s="226" t="str">
        <f t="shared" si="19"/>
        <v/>
      </c>
      <c r="AE68" s="368">
        <f t="shared" si="33"/>
        <v>0</v>
      </c>
      <c r="AF68" s="339"/>
      <c r="AG68" s="338"/>
      <c r="AH68" s="336"/>
      <c r="AI68" s="161">
        <f t="shared" si="20"/>
        <v>0</v>
      </c>
      <c r="AJ68" s="162">
        <f t="shared" si="21"/>
        <v>0</v>
      </c>
      <c r="AK68" s="163">
        <f t="shared" si="34"/>
        <v>0</v>
      </c>
      <c r="AL68" s="164">
        <f t="shared" si="35"/>
        <v>0</v>
      </c>
      <c r="AM68" s="164">
        <f t="shared" si="36"/>
        <v>0</v>
      </c>
      <c r="AN68" s="164">
        <f t="shared" si="37"/>
        <v>0</v>
      </c>
      <c r="AO68" s="164">
        <f t="shared" si="38"/>
        <v>0</v>
      </c>
      <c r="AP68" s="610" t="str">
        <f t="shared" si="41"/>
        <v xml:space="preserve"> </v>
      </c>
      <c r="AQ68" s="613" t="str">
        <f t="shared" si="39"/>
        <v xml:space="preserve"> </v>
      </c>
      <c r="AR68" s="613" t="str">
        <f t="shared" si="42"/>
        <v xml:space="preserve"> </v>
      </c>
      <c r="AS68" s="613" t="str">
        <f t="shared" si="43"/>
        <v xml:space="preserve"> </v>
      </c>
      <c r="AT68" s="613" t="str">
        <f t="shared" si="44"/>
        <v xml:space="preserve"> </v>
      </c>
      <c r="AU68" s="613" t="str">
        <f t="shared" si="45"/>
        <v xml:space="preserve"> </v>
      </c>
      <c r="AV68" s="614" t="str">
        <f t="shared" si="46"/>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47"/>
        <v/>
      </c>
      <c r="O69" s="27"/>
      <c r="P69" s="27"/>
      <c r="Q69" s="27"/>
      <c r="R69" s="27"/>
      <c r="S69" s="27"/>
      <c r="T69" s="28"/>
      <c r="U69" s="29"/>
      <c r="V69" s="32"/>
      <c r="W69" s="318"/>
      <c r="X69" s="319"/>
      <c r="Y69" s="160">
        <f t="shared" si="17"/>
        <v>0</v>
      </c>
      <c r="Z69" s="159">
        <f t="shared" si="18"/>
        <v>0</v>
      </c>
      <c r="AA69" s="327"/>
      <c r="AB69" s="400">
        <f t="shared" si="40"/>
        <v>0</v>
      </c>
      <c r="AC69" s="371"/>
      <c r="AD69" s="226" t="str">
        <f t="shared" si="19"/>
        <v/>
      </c>
      <c r="AE69" s="368">
        <f t="shared" si="33"/>
        <v>0</v>
      </c>
      <c r="AF69" s="339"/>
      <c r="AG69" s="338"/>
      <c r="AH69" s="336"/>
      <c r="AI69" s="161">
        <f t="shared" si="20"/>
        <v>0</v>
      </c>
      <c r="AJ69" s="162">
        <f t="shared" si="21"/>
        <v>0</v>
      </c>
      <c r="AK69" s="163">
        <f t="shared" si="34"/>
        <v>0</v>
      </c>
      <c r="AL69" s="164">
        <f t="shared" si="35"/>
        <v>0</v>
      </c>
      <c r="AM69" s="164">
        <f t="shared" si="36"/>
        <v>0</v>
      </c>
      <c r="AN69" s="164">
        <f t="shared" si="37"/>
        <v>0</v>
      </c>
      <c r="AO69" s="164">
        <f t="shared" si="38"/>
        <v>0</v>
      </c>
      <c r="AP69" s="610" t="str">
        <f t="shared" si="41"/>
        <v xml:space="preserve"> </v>
      </c>
      <c r="AQ69" s="613" t="str">
        <f t="shared" si="39"/>
        <v xml:space="preserve"> </v>
      </c>
      <c r="AR69" s="613" t="str">
        <f t="shared" si="42"/>
        <v xml:space="preserve"> </v>
      </c>
      <c r="AS69" s="613" t="str">
        <f t="shared" si="43"/>
        <v xml:space="preserve"> </v>
      </c>
      <c r="AT69" s="613" t="str">
        <f t="shared" si="44"/>
        <v xml:space="preserve"> </v>
      </c>
      <c r="AU69" s="613" t="str">
        <f t="shared" si="45"/>
        <v xml:space="preserve"> </v>
      </c>
      <c r="AV69" s="614" t="str">
        <f t="shared" si="46"/>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47"/>
        <v/>
      </c>
      <c r="O70" s="27"/>
      <c r="P70" s="27"/>
      <c r="Q70" s="27"/>
      <c r="R70" s="27"/>
      <c r="S70" s="27"/>
      <c r="T70" s="28"/>
      <c r="U70" s="29"/>
      <c r="V70" s="32"/>
      <c r="W70" s="318"/>
      <c r="X70" s="319"/>
      <c r="Y70" s="160">
        <f t="shared" si="17"/>
        <v>0</v>
      </c>
      <c r="Z70" s="159">
        <f t="shared" si="18"/>
        <v>0</v>
      </c>
      <c r="AA70" s="327"/>
      <c r="AB70" s="400">
        <f t="shared" si="40"/>
        <v>0</v>
      </c>
      <c r="AC70" s="371"/>
      <c r="AD70" s="226" t="str">
        <f t="shared" si="19"/>
        <v/>
      </c>
      <c r="AE70" s="368">
        <f t="shared" si="33"/>
        <v>0</v>
      </c>
      <c r="AF70" s="339"/>
      <c r="AG70" s="338"/>
      <c r="AH70" s="336"/>
      <c r="AI70" s="161">
        <f t="shared" si="20"/>
        <v>0</v>
      </c>
      <c r="AJ70" s="162">
        <f t="shared" si="21"/>
        <v>0</v>
      </c>
      <c r="AK70" s="163">
        <f t="shared" si="34"/>
        <v>0</v>
      </c>
      <c r="AL70" s="164">
        <f t="shared" si="35"/>
        <v>0</v>
      </c>
      <c r="AM70" s="164">
        <f t="shared" si="36"/>
        <v>0</v>
      </c>
      <c r="AN70" s="164">
        <f t="shared" si="37"/>
        <v>0</v>
      </c>
      <c r="AO70" s="164">
        <f t="shared" si="38"/>
        <v>0</v>
      </c>
      <c r="AP70" s="610" t="str">
        <f t="shared" si="41"/>
        <v xml:space="preserve"> </v>
      </c>
      <c r="AQ70" s="613" t="str">
        <f t="shared" si="39"/>
        <v xml:space="preserve"> </v>
      </c>
      <c r="AR70" s="613" t="str">
        <f t="shared" si="42"/>
        <v xml:space="preserve"> </v>
      </c>
      <c r="AS70" s="613" t="str">
        <f t="shared" si="43"/>
        <v xml:space="preserve"> </v>
      </c>
      <c r="AT70" s="613" t="str">
        <f t="shared" si="44"/>
        <v xml:space="preserve"> </v>
      </c>
      <c r="AU70" s="613" t="str">
        <f t="shared" si="45"/>
        <v xml:space="preserve"> </v>
      </c>
      <c r="AV70" s="614" t="str">
        <f t="shared" si="46"/>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47"/>
        <v/>
      </c>
      <c r="O71" s="27"/>
      <c r="P71" s="27"/>
      <c r="Q71" s="27"/>
      <c r="R71" s="27"/>
      <c r="S71" s="27"/>
      <c r="T71" s="28"/>
      <c r="U71" s="29"/>
      <c r="V71" s="32"/>
      <c r="W71" s="318"/>
      <c r="X71" s="319"/>
      <c r="Y71" s="160">
        <f t="shared" si="17"/>
        <v>0</v>
      </c>
      <c r="Z71" s="159">
        <f t="shared" si="18"/>
        <v>0</v>
      </c>
      <c r="AA71" s="327"/>
      <c r="AB71" s="400">
        <f t="shared" si="40"/>
        <v>0</v>
      </c>
      <c r="AC71" s="371"/>
      <c r="AD71" s="226" t="str">
        <f t="shared" si="19"/>
        <v/>
      </c>
      <c r="AE71" s="368">
        <f t="shared" si="33"/>
        <v>0</v>
      </c>
      <c r="AF71" s="339"/>
      <c r="AG71" s="338"/>
      <c r="AH71" s="336"/>
      <c r="AI71" s="161">
        <f t="shared" si="20"/>
        <v>0</v>
      </c>
      <c r="AJ71" s="162">
        <f t="shared" si="21"/>
        <v>0</v>
      </c>
      <c r="AK71" s="163">
        <f t="shared" si="34"/>
        <v>0</v>
      </c>
      <c r="AL71" s="164">
        <f t="shared" si="35"/>
        <v>0</v>
      </c>
      <c r="AM71" s="164">
        <f t="shared" si="36"/>
        <v>0</v>
      </c>
      <c r="AN71" s="164">
        <f t="shared" si="37"/>
        <v>0</v>
      </c>
      <c r="AO71" s="164">
        <f t="shared" si="38"/>
        <v>0</v>
      </c>
      <c r="AP71" s="610" t="str">
        <f t="shared" si="41"/>
        <v xml:space="preserve"> </v>
      </c>
      <c r="AQ71" s="613" t="str">
        <f t="shared" si="39"/>
        <v xml:space="preserve"> </v>
      </c>
      <c r="AR71" s="613" t="str">
        <f t="shared" si="42"/>
        <v xml:space="preserve"> </v>
      </c>
      <c r="AS71" s="613" t="str">
        <f t="shared" si="43"/>
        <v xml:space="preserve"> </v>
      </c>
      <c r="AT71" s="613" t="str">
        <f t="shared" si="44"/>
        <v xml:space="preserve"> </v>
      </c>
      <c r="AU71" s="613" t="str">
        <f t="shared" si="45"/>
        <v xml:space="preserve"> </v>
      </c>
      <c r="AV71" s="614" t="str">
        <f t="shared" si="46"/>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47"/>
        <v/>
      </c>
      <c r="O72" s="27"/>
      <c r="P72" s="27"/>
      <c r="Q72" s="27"/>
      <c r="R72" s="27"/>
      <c r="S72" s="27"/>
      <c r="T72" s="28"/>
      <c r="U72" s="29"/>
      <c r="V72" s="32"/>
      <c r="W72" s="318"/>
      <c r="X72" s="319"/>
      <c r="Y72" s="160">
        <f t="shared" si="17"/>
        <v>0</v>
      </c>
      <c r="Z72" s="159">
        <f t="shared" si="18"/>
        <v>0</v>
      </c>
      <c r="AA72" s="327"/>
      <c r="AB72" s="400">
        <f t="shared" si="40"/>
        <v>0</v>
      </c>
      <c r="AC72" s="371"/>
      <c r="AD72" s="226" t="str">
        <f t="shared" si="19"/>
        <v/>
      </c>
      <c r="AE72" s="368">
        <f t="shared" si="33"/>
        <v>0</v>
      </c>
      <c r="AF72" s="339"/>
      <c r="AG72" s="338"/>
      <c r="AH72" s="336"/>
      <c r="AI72" s="161">
        <f t="shared" si="20"/>
        <v>0</v>
      </c>
      <c r="AJ72" s="162">
        <f t="shared" si="21"/>
        <v>0</v>
      </c>
      <c r="AK72" s="163">
        <f t="shared" si="34"/>
        <v>0</v>
      </c>
      <c r="AL72" s="164">
        <f t="shared" si="35"/>
        <v>0</v>
      </c>
      <c r="AM72" s="164">
        <f t="shared" si="36"/>
        <v>0</v>
      </c>
      <c r="AN72" s="164">
        <f t="shared" si="37"/>
        <v>0</v>
      </c>
      <c r="AO72" s="164">
        <f t="shared" si="38"/>
        <v>0</v>
      </c>
      <c r="AP72" s="610" t="str">
        <f t="shared" si="41"/>
        <v xml:space="preserve"> </v>
      </c>
      <c r="AQ72" s="613" t="str">
        <f t="shared" si="39"/>
        <v xml:space="preserve"> </v>
      </c>
      <c r="AR72" s="613" t="str">
        <f t="shared" si="42"/>
        <v xml:space="preserve"> </v>
      </c>
      <c r="AS72" s="613" t="str">
        <f t="shared" si="43"/>
        <v xml:space="preserve"> </v>
      </c>
      <c r="AT72" s="613" t="str">
        <f t="shared" si="44"/>
        <v xml:space="preserve"> </v>
      </c>
      <c r="AU72" s="613" t="str">
        <f t="shared" si="45"/>
        <v xml:space="preserve"> </v>
      </c>
      <c r="AV72" s="614" t="str">
        <f t="shared" si="46"/>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47"/>
        <v/>
      </c>
      <c r="O73" s="27"/>
      <c r="P73" s="27"/>
      <c r="Q73" s="27"/>
      <c r="R73" s="27"/>
      <c r="S73" s="27"/>
      <c r="T73" s="28"/>
      <c r="U73" s="29"/>
      <c r="V73" s="32"/>
      <c r="W73" s="318"/>
      <c r="X73" s="319"/>
      <c r="Y73" s="160">
        <f t="shared" si="17"/>
        <v>0</v>
      </c>
      <c r="Z73" s="159">
        <f t="shared" si="18"/>
        <v>0</v>
      </c>
      <c r="AA73" s="327"/>
      <c r="AB73" s="400">
        <f t="shared" si="40"/>
        <v>0</v>
      </c>
      <c r="AC73" s="371"/>
      <c r="AD73" s="226" t="str">
        <f t="shared" si="19"/>
        <v/>
      </c>
      <c r="AE73" s="368">
        <f t="shared" si="33"/>
        <v>0</v>
      </c>
      <c r="AF73" s="339"/>
      <c r="AG73" s="338"/>
      <c r="AH73" s="336"/>
      <c r="AI73" s="161">
        <f t="shared" si="20"/>
        <v>0</v>
      </c>
      <c r="AJ73" s="162">
        <f t="shared" si="21"/>
        <v>0</v>
      </c>
      <c r="AK73" s="163">
        <f t="shared" si="34"/>
        <v>0</v>
      </c>
      <c r="AL73" s="164">
        <f t="shared" si="35"/>
        <v>0</v>
      </c>
      <c r="AM73" s="164">
        <f t="shared" si="36"/>
        <v>0</v>
      </c>
      <c r="AN73" s="164">
        <f t="shared" si="37"/>
        <v>0</v>
      </c>
      <c r="AO73" s="164">
        <f t="shared" si="38"/>
        <v>0</v>
      </c>
      <c r="AP73" s="610" t="str">
        <f t="shared" si="41"/>
        <v xml:space="preserve"> </v>
      </c>
      <c r="AQ73" s="613" t="str">
        <f t="shared" si="39"/>
        <v xml:space="preserve"> </v>
      </c>
      <c r="AR73" s="613" t="str">
        <f t="shared" si="42"/>
        <v xml:space="preserve"> </v>
      </c>
      <c r="AS73" s="613" t="str">
        <f t="shared" si="43"/>
        <v xml:space="preserve"> </v>
      </c>
      <c r="AT73" s="613" t="str">
        <f t="shared" si="44"/>
        <v xml:space="preserve"> </v>
      </c>
      <c r="AU73" s="613" t="str">
        <f t="shared" si="45"/>
        <v xml:space="preserve"> </v>
      </c>
      <c r="AV73" s="614" t="str">
        <f t="shared" si="46"/>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47"/>
        <v/>
      </c>
      <c r="O74" s="27"/>
      <c r="P74" s="27"/>
      <c r="Q74" s="27"/>
      <c r="R74" s="27"/>
      <c r="S74" s="27"/>
      <c r="T74" s="28"/>
      <c r="U74" s="29"/>
      <c r="V74" s="32"/>
      <c r="W74" s="318"/>
      <c r="X74" s="319"/>
      <c r="Y74" s="160">
        <f t="shared" si="17"/>
        <v>0</v>
      </c>
      <c r="Z74" s="159">
        <f t="shared" si="18"/>
        <v>0</v>
      </c>
      <c r="AA74" s="327"/>
      <c r="AB74" s="400">
        <f t="shared" si="40"/>
        <v>0</v>
      </c>
      <c r="AC74" s="371"/>
      <c r="AD74" s="226" t="str">
        <f t="shared" si="19"/>
        <v/>
      </c>
      <c r="AE74" s="368">
        <f t="shared" si="33"/>
        <v>0</v>
      </c>
      <c r="AF74" s="339"/>
      <c r="AG74" s="338"/>
      <c r="AH74" s="336"/>
      <c r="AI74" s="161">
        <f t="shared" si="20"/>
        <v>0</v>
      </c>
      <c r="AJ74" s="162">
        <f t="shared" si="21"/>
        <v>0</v>
      </c>
      <c r="AK74" s="163">
        <f t="shared" si="34"/>
        <v>0</v>
      </c>
      <c r="AL74" s="164">
        <f t="shared" si="35"/>
        <v>0</v>
      </c>
      <c r="AM74" s="164">
        <f t="shared" si="36"/>
        <v>0</v>
      </c>
      <c r="AN74" s="164">
        <f t="shared" si="37"/>
        <v>0</v>
      </c>
      <c r="AO74" s="164">
        <f t="shared" si="38"/>
        <v>0</v>
      </c>
      <c r="AP74" s="610" t="str">
        <f t="shared" si="41"/>
        <v xml:space="preserve"> </v>
      </c>
      <c r="AQ74" s="613" t="str">
        <f t="shared" si="39"/>
        <v xml:space="preserve"> </v>
      </c>
      <c r="AR74" s="613" t="str">
        <f t="shared" si="42"/>
        <v xml:space="preserve"> </v>
      </c>
      <c r="AS74" s="613" t="str">
        <f t="shared" si="43"/>
        <v xml:space="preserve"> </v>
      </c>
      <c r="AT74" s="613" t="str">
        <f t="shared" si="44"/>
        <v xml:space="preserve"> </v>
      </c>
      <c r="AU74" s="613" t="str">
        <f t="shared" si="45"/>
        <v xml:space="preserve"> </v>
      </c>
      <c r="AV74" s="614" t="str">
        <f t="shared" si="46"/>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47"/>
        <v/>
      </c>
      <c r="O75" s="27"/>
      <c r="P75" s="27"/>
      <c r="Q75" s="27"/>
      <c r="R75" s="27"/>
      <c r="S75" s="27"/>
      <c r="T75" s="28"/>
      <c r="U75" s="29"/>
      <c r="V75" s="32"/>
      <c r="W75" s="318"/>
      <c r="X75" s="319"/>
      <c r="Y75" s="160">
        <f t="shared" si="17"/>
        <v>0</v>
      </c>
      <c r="Z75" s="159">
        <f t="shared" si="18"/>
        <v>0</v>
      </c>
      <c r="AA75" s="327"/>
      <c r="AB75" s="400">
        <f t="shared" si="40"/>
        <v>0</v>
      </c>
      <c r="AC75" s="371"/>
      <c r="AD75" s="226" t="str">
        <f t="shared" si="19"/>
        <v/>
      </c>
      <c r="AE75" s="368">
        <f t="shared" si="33"/>
        <v>0</v>
      </c>
      <c r="AF75" s="339"/>
      <c r="AG75" s="338"/>
      <c r="AH75" s="336"/>
      <c r="AI75" s="161">
        <f t="shared" si="20"/>
        <v>0</v>
      </c>
      <c r="AJ75" s="162">
        <f t="shared" si="21"/>
        <v>0</v>
      </c>
      <c r="AK75" s="163">
        <f t="shared" si="34"/>
        <v>0</v>
      </c>
      <c r="AL75" s="164">
        <f t="shared" si="35"/>
        <v>0</v>
      </c>
      <c r="AM75" s="164">
        <f t="shared" si="36"/>
        <v>0</v>
      </c>
      <c r="AN75" s="164">
        <f t="shared" si="37"/>
        <v>0</v>
      </c>
      <c r="AO75" s="164">
        <f t="shared" si="38"/>
        <v>0</v>
      </c>
      <c r="AP75" s="610" t="str">
        <f t="shared" si="41"/>
        <v xml:space="preserve"> </v>
      </c>
      <c r="AQ75" s="613" t="str">
        <f t="shared" si="39"/>
        <v xml:space="preserve"> </v>
      </c>
      <c r="AR75" s="613" t="str">
        <f t="shared" si="42"/>
        <v xml:space="preserve"> </v>
      </c>
      <c r="AS75" s="613" t="str">
        <f t="shared" si="43"/>
        <v xml:space="preserve"> </v>
      </c>
      <c r="AT75" s="613" t="str">
        <f t="shared" si="44"/>
        <v xml:space="preserve"> </v>
      </c>
      <c r="AU75" s="613" t="str">
        <f t="shared" si="45"/>
        <v xml:space="preserve"> </v>
      </c>
      <c r="AV75" s="614" t="str">
        <f t="shared" si="46"/>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47"/>
        <v/>
      </c>
      <c r="O76" s="27"/>
      <c r="P76" s="27"/>
      <c r="Q76" s="27"/>
      <c r="R76" s="27"/>
      <c r="S76" s="27"/>
      <c r="T76" s="28"/>
      <c r="U76" s="29"/>
      <c r="V76" s="32"/>
      <c r="W76" s="318"/>
      <c r="X76" s="319"/>
      <c r="Y76" s="160">
        <f t="shared" ref="Y76:Y139" si="49">V76+W76+X76</f>
        <v>0</v>
      </c>
      <c r="Z76" s="159">
        <f t="shared" si="18"/>
        <v>0</v>
      </c>
      <c r="AA76" s="327"/>
      <c r="AB76" s="400">
        <f t="shared" si="40"/>
        <v>0</v>
      </c>
      <c r="AC76" s="371"/>
      <c r="AD76" s="226" t="str">
        <f t="shared" ref="AD76:AD139" si="50">IF(F76="x",(0-((V76*10)+(W76*20))),"")</f>
        <v/>
      </c>
      <c r="AE76" s="368">
        <f t="shared" si="33"/>
        <v>0</v>
      </c>
      <c r="AF76" s="339"/>
      <c r="AG76" s="338"/>
      <c r="AH76" s="336"/>
      <c r="AI76" s="161">
        <f t="shared" si="20"/>
        <v>0</v>
      </c>
      <c r="AJ76" s="162">
        <f t="shared" ref="AJ76:AJ139" si="51">(X76*20)+Z76+AA76+AF76</f>
        <v>0</v>
      </c>
      <c r="AK76" s="163">
        <f t="shared" si="34"/>
        <v>0</v>
      </c>
      <c r="AL76" s="164">
        <f t="shared" si="35"/>
        <v>0</v>
      </c>
      <c r="AM76" s="164">
        <f t="shared" si="36"/>
        <v>0</v>
      </c>
      <c r="AN76" s="164">
        <f t="shared" si="37"/>
        <v>0</v>
      </c>
      <c r="AO76" s="164">
        <f t="shared" si="38"/>
        <v>0</v>
      </c>
      <c r="AP76" s="610" t="str">
        <f t="shared" si="41"/>
        <v xml:space="preserve"> </v>
      </c>
      <c r="AQ76" s="613" t="str">
        <f t="shared" si="39"/>
        <v xml:space="preserve"> </v>
      </c>
      <c r="AR76" s="613" t="str">
        <f t="shared" si="42"/>
        <v xml:space="preserve"> </v>
      </c>
      <c r="AS76" s="613" t="str">
        <f t="shared" si="43"/>
        <v xml:space="preserve"> </v>
      </c>
      <c r="AT76" s="613" t="str">
        <f t="shared" si="44"/>
        <v xml:space="preserve"> </v>
      </c>
      <c r="AU76" s="613" t="str">
        <f t="shared" si="45"/>
        <v xml:space="preserve"> </v>
      </c>
      <c r="AV76" s="614" t="str">
        <f t="shared" si="46"/>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0"/>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1"/>
        <v xml:space="preserve"> </v>
      </c>
      <c r="AQ77" s="613" t="str">
        <f t="shared" ref="AQ77:AQ140" si="72">IF(AND(AH77&gt;4.99,AH77&lt;50),AH77," ")</f>
        <v xml:space="preserve"> </v>
      </c>
      <c r="AR77" s="613" t="str">
        <f t="shared" si="42"/>
        <v xml:space="preserve"> </v>
      </c>
      <c r="AS77" s="613" t="str">
        <f t="shared" si="43"/>
        <v xml:space="preserve"> </v>
      </c>
      <c r="AT77" s="613" t="str">
        <f t="shared" si="44"/>
        <v xml:space="preserve"> </v>
      </c>
      <c r="AU77" s="613" t="str">
        <f t="shared" si="45"/>
        <v xml:space="preserve"> </v>
      </c>
      <c r="AV77" s="614" t="str">
        <f t="shared" si="46"/>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7:AC20 AE66:AI111 AE116:AI161 AE166:AI211 AE216:AI261 AE266:AI311 AE316:AI361 AE366:AI411 AE416:AI461 AE516:AI561 AE566:AI611 AE616:AI661 AE666:AI711 AE716:AI761 AE766:AI811 AE816:AI861 AE866:AI911 AE916:AI961 AH17:AH20 O16:U20 BC12:BD1011 BE10:BG1011 V5:Y8 E10:X11 AA10:AC11 AF10:AH11 AY10:BB1011 BC10:BD10 C10:C11 AD12:AD1011 N12:N1011 Y10:Z1011 AB12:AB1011 AI14:AI1011 AJ15:AJ1011 AI14:AJ14 AI10:AO13 AE10:AE1011 AA5:AH8 AJ5:AO8 AW10:AW1011 AR12:AR1011 AT12:AT1011 AP12:AP1011 BH10:BI10 BH12:BI1011 AW5:BI8 AK14:AO1011 AB16:AC16">
    <cfRule type="cellIs" dxfId="1012" priority="1171" operator="equal">
      <formula>0</formula>
    </cfRule>
  </conditionalFormatting>
  <conditionalFormatting sqref="AI5:AI9 AI12:AI1011">
    <cfRule type="cellIs" dxfId="1011" priority="1170" operator="lessThan">
      <formula>0</formula>
    </cfRule>
  </conditionalFormatting>
  <conditionalFormatting sqref="AE6:AE8">
    <cfRule type="cellIs" dxfId="1010" priority="1167" operator="equal">
      <formula>0</formula>
    </cfRule>
    <cfRule type="cellIs" dxfId="1009" priority="1168" operator="equal">
      <formula>0</formula>
    </cfRule>
    <cfRule type="cellIs" dxfId="1008" priority="1169" operator="equal">
      <formula>0</formula>
    </cfRule>
  </conditionalFormatting>
  <conditionalFormatting sqref="AE3 F11:AC11 AE10:AE1011 AE5:AE8">
    <cfRule type="cellIs" dxfId="1007" priority="1165" operator="greaterThanOrEqual">
      <formula>0</formula>
    </cfRule>
  </conditionalFormatting>
  <conditionalFormatting sqref="AE1:AE3 F11:AC11 AE5:AE8 AE10:AE64990">
    <cfRule type="cellIs" dxfId="1006" priority="1163" operator="equal">
      <formula>0</formula>
    </cfRule>
    <cfRule type="cellIs" dxfId="1005" priority="1164"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4" priority="1161" operator="lessThan">
      <formula>0</formula>
    </cfRule>
  </conditionalFormatting>
  <conditionalFormatting sqref="AD5:AD8">
    <cfRule type="cellIs" dxfId="1003" priority="1156" operator="lessThan">
      <formula>0</formula>
    </cfRule>
  </conditionalFormatting>
  <conditionalFormatting sqref="AD5:AD8">
    <cfRule type="cellIs" dxfId="1002" priority="1134" stopIfTrue="1" operator="lessThan">
      <formula>0</formula>
    </cfRule>
  </conditionalFormatting>
  <conditionalFormatting sqref="I10:J11">
    <cfRule type="containsText" dxfId="1001" priority="1145" operator="containsText" text="/">
      <formula>NOT(ISERROR(SEARCH("/",I10)))</formula>
    </cfRule>
    <cfRule type="cellIs" dxfId="1000" priority="1146" operator="greaterThan">
      <formula>"1/0/1900"</formula>
    </cfRule>
    <cfRule type="cellIs" dxfId="999" priority="1147" operator="greaterThan">
      <formula>0</formula>
    </cfRule>
  </conditionalFormatting>
  <conditionalFormatting sqref="I10:J1011 N12:N1011">
    <cfRule type="cellIs" dxfId="998" priority="1144" operator="greaterThan">
      <formula>0</formula>
    </cfRule>
  </conditionalFormatting>
  <conditionalFormatting sqref="F11:AC11 AE10:AE1011 AE5:AE8">
    <cfRule type="cellIs" dxfId="997" priority="1133" operator="lessThan">
      <formula>0</formula>
    </cfRule>
    <cfRule type="cellIs" dxfId="996" priority="1140" operator="between">
      <formula>-1</formula>
      <formula>999999999999</formula>
    </cfRule>
    <cfRule type="cellIs" dxfId="995" priority="1141" operator="lessThan">
      <formula>0</formula>
    </cfRule>
    <cfRule type="cellIs" dxfId="994" priority="1142" operator="greaterThan">
      <formula>0</formula>
    </cfRule>
    <cfRule type="cellIs" dxfId="993" priority="1143" operator="equal">
      <formula>0</formula>
    </cfRule>
  </conditionalFormatting>
  <conditionalFormatting sqref="F11:AC11 AE10:AE11">
    <cfRule type="cellIs" dxfId="992" priority="1135" stopIfTrue="1" operator="equal">
      <formula>0</formula>
    </cfRule>
    <cfRule type="cellIs" dxfId="991" priority="1136" operator="notBetween">
      <formula>0</formula>
      <formula>1</formula>
    </cfRule>
    <cfRule type="cellIs" priority="1137" stopIfTrue="1" operator="notBetween">
      <formula>0</formula>
      <formula>1</formula>
    </cfRule>
    <cfRule type="cellIs" dxfId="990" priority="1138" operator="between">
      <formula>-1</formula>
      <formula>9999999</formula>
    </cfRule>
  </conditionalFormatting>
  <conditionalFormatting sqref="F11:AC11 AE10:AE1011 AD5:AE8">
    <cfRule type="cellIs" dxfId="989" priority="1139" operator="notBetween">
      <formula>0</formula>
      <formula>1</formula>
    </cfRule>
    <cfRule type="cellIs" dxfId="988" priority="1149" operator="notBetween">
      <formula>0</formula>
      <formula>1</formula>
    </cfRule>
  </conditionalFormatting>
  <conditionalFormatting sqref="N12:N1011">
    <cfRule type="cellIs" dxfId="987" priority="1130" stopIfTrue="1" operator="greaterThan">
      <formula>0</formula>
    </cfRule>
    <cfRule type="cellIs" dxfId="986" priority="1131" stopIfTrue="1" operator="greaterThan">
      <formula>1</formula>
    </cfRule>
    <cfRule type="cellIs" dxfId="985" priority="1132" stopIfTrue="1" operator="lessThan">
      <formula>1</formula>
    </cfRule>
  </conditionalFormatting>
  <conditionalFormatting sqref="V10:X11">
    <cfRule type="cellIs" dxfId="984" priority="1128" stopIfTrue="1" operator="greaterThan">
      <formula>0</formula>
    </cfRule>
    <cfRule type="cellIs" dxfId="983" priority="1129" stopIfTrue="1" operator="greaterThan">
      <formula>0</formula>
    </cfRule>
  </conditionalFormatting>
  <conditionalFormatting sqref="C10:C11">
    <cfRule type="cellIs" dxfId="982" priority="1123" stopIfTrue="1" operator="equal">
      <formula>0</formula>
    </cfRule>
    <cfRule type="cellIs" dxfId="981" priority="1124" stopIfTrue="1" operator="greaterThan">
      <formula>0</formula>
    </cfRule>
    <cfRule type="notContainsBlanks" dxfId="980" priority="1125" stopIfTrue="1">
      <formula>LEN(TRIM(C10))&gt;0</formula>
    </cfRule>
    <cfRule type="cellIs" dxfId="979" priority="1126" stopIfTrue="1" operator="equal">
      <formula>1</formula>
    </cfRule>
    <cfRule type="cellIs" dxfId="978" priority="1127" stopIfTrue="1" operator="greaterThan">
      <formula>1</formula>
    </cfRule>
  </conditionalFormatting>
  <conditionalFormatting sqref="C10:C11">
    <cfRule type="notContainsBlanks" priority="1122" stopIfTrue="1">
      <formula>LEN(TRIM(C10))&gt;0</formula>
    </cfRule>
  </conditionalFormatting>
  <conditionalFormatting sqref="N10:N11">
    <cfRule type="cellIs" dxfId="977" priority="1106" operator="greaterThan">
      <formula>0</formula>
    </cfRule>
    <cfRule type="cellIs" dxfId="976" priority="1107" operator="greaterThan">
      <formula>0</formula>
    </cfRule>
    <cfRule type="uniqueValues" dxfId="975" priority="1108"/>
    <cfRule type="uniqueValues" dxfId="974" priority="1109"/>
    <cfRule type="cellIs" dxfId="973" priority="1110" operator="equal">
      <formula>0</formula>
    </cfRule>
    <cfRule type="cellIs" dxfId="972" priority="1111" operator="lessThan">
      <formula>1</formula>
    </cfRule>
    <cfRule type="containsText" dxfId="971" priority="1112" operator="containsText" text="#NUM!">
      <formula>NOT(ISERROR(SEARCH("#NUM!",N10)))</formula>
    </cfRule>
    <cfRule type="cellIs" dxfId="970" priority="1113" operator="equal">
      <formula>0</formula>
    </cfRule>
    <cfRule type="cellIs" dxfId="969" priority="1114" operator="lessThan">
      <formula>0</formula>
    </cfRule>
    <cfRule type="uniqueValues" dxfId="968" priority="1115"/>
    <cfRule type="duplicateValues" dxfId="967" priority="1116"/>
    <cfRule type="cellIs" dxfId="966" priority="1117" operator="equal">
      <formula>0</formula>
    </cfRule>
    <cfRule type="uniqueValues" dxfId="965" priority="1118"/>
    <cfRule type="cellIs" dxfId="964" priority="1119" operator="equal">
      <formula>0</formula>
    </cfRule>
    <cfRule type="cellIs" dxfId="963" priority="1120" operator="between">
      <formula>1</formula>
      <formula>999999999999999</formula>
    </cfRule>
    <cfRule type="containsText" dxfId="962" priority="1121" operator="containsText" text="#NUM!">
      <formula>NOT(ISERROR(SEARCH("#NUM!",N10)))</formula>
    </cfRule>
  </conditionalFormatting>
  <conditionalFormatting sqref="AW10:AW11 BE10:BG11 AY10:BB11 BC10:BD10 BH10:BI10">
    <cfRule type="containsText" dxfId="961" priority="1100" operator="containsText" text="#DIV/0!">
      <formula>NOT(ISERROR(SEARCH("#DIV/0!",AW10)))</formula>
    </cfRule>
    <cfRule type="cellIs" dxfId="960" priority="1101" operator="lessThan">
      <formula>"&lt;0"</formula>
    </cfRule>
    <cfRule type="cellIs" dxfId="959" priority="1102" operator="lessThan">
      <formula>0</formula>
    </cfRule>
    <cfRule type="containsText" dxfId="958" priority="1103" operator="containsText" text="#DIV/0!">
      <formula>NOT(ISERROR(SEARCH("#DIV/0!",AW10)))</formula>
    </cfRule>
    <cfRule type="containsText" dxfId="957" priority="1104" operator="containsText" text="#DIV/0!">
      <formula>NOT(ISERROR(SEARCH("#DIV/0!",AW10)))</formula>
    </cfRule>
    <cfRule type="containsText" dxfId="956" priority="1105" operator="containsText" text="#div/0/!">
      <formula>NOT(ISERROR(SEARCH("#div/0/!",AW10)))</formula>
    </cfRule>
  </conditionalFormatting>
  <conditionalFormatting sqref="AW10:AW11">
    <cfRule type="cellIs" dxfId="955" priority="1084" operator="greaterThan">
      <formula>0</formula>
    </cfRule>
    <cfRule type="cellIs" dxfId="954" priority="1085" operator="greaterThan">
      <formula>0</formula>
    </cfRule>
    <cfRule type="uniqueValues" dxfId="953" priority="1086"/>
    <cfRule type="uniqueValues" dxfId="952" priority="1087"/>
    <cfRule type="cellIs" dxfId="951" priority="1088" operator="equal">
      <formula>0</formula>
    </cfRule>
    <cfRule type="cellIs" dxfId="950" priority="1089" operator="lessThan">
      <formula>1</formula>
    </cfRule>
    <cfRule type="containsText" dxfId="949" priority="1090" operator="containsText" text="#NUM!">
      <formula>NOT(ISERROR(SEARCH("#NUM!",AW10)))</formula>
    </cfRule>
    <cfRule type="cellIs" dxfId="948" priority="1091" operator="equal">
      <formula>0</formula>
    </cfRule>
    <cfRule type="cellIs" dxfId="947" priority="1092" operator="lessThan">
      <formula>0</formula>
    </cfRule>
    <cfRule type="uniqueValues" dxfId="946" priority="1093"/>
    <cfRule type="duplicateValues" dxfId="945" priority="1094"/>
    <cfRule type="cellIs" dxfId="944" priority="1095" operator="equal">
      <formula>0</formula>
    </cfRule>
    <cfRule type="uniqueValues" dxfId="943" priority="1096"/>
    <cfRule type="cellIs" dxfId="942" priority="1097" operator="equal">
      <formula>0</formula>
    </cfRule>
    <cfRule type="cellIs" dxfId="941" priority="1098" operator="between">
      <formula>1</formula>
      <formula>999999999999999</formula>
    </cfRule>
    <cfRule type="containsText" dxfId="940" priority="1099" operator="containsText" text="#NUM!">
      <formula>NOT(ISERROR(SEARCH("#NUM!",AW10)))</formula>
    </cfRule>
  </conditionalFormatting>
  <conditionalFormatting sqref="AY10:AZ11">
    <cfRule type="cellIs" dxfId="939" priority="1068" operator="greaterThan">
      <formula>0</formula>
    </cfRule>
    <cfRule type="cellIs" dxfId="938" priority="1069" operator="greaterThan">
      <formula>0</formula>
    </cfRule>
    <cfRule type="uniqueValues" dxfId="937" priority="1070"/>
    <cfRule type="uniqueValues" dxfId="936" priority="1071"/>
    <cfRule type="cellIs" dxfId="935" priority="1072" operator="equal">
      <formula>0</formula>
    </cfRule>
    <cfRule type="cellIs" dxfId="934" priority="1073" operator="lessThan">
      <formula>1</formula>
    </cfRule>
    <cfRule type="containsText" dxfId="933" priority="1074" operator="containsText" text="#NUM!">
      <formula>NOT(ISERROR(SEARCH("#NUM!",AY10)))</formula>
    </cfRule>
    <cfRule type="cellIs" dxfId="932" priority="1075" operator="equal">
      <formula>0</formula>
    </cfRule>
    <cfRule type="cellIs" dxfId="931" priority="1076" operator="lessThan">
      <formula>0</formula>
    </cfRule>
    <cfRule type="uniqueValues" dxfId="930" priority="1077"/>
    <cfRule type="duplicateValues" dxfId="929" priority="1078"/>
    <cfRule type="cellIs" dxfId="928" priority="1079" operator="equal">
      <formula>0</formula>
    </cfRule>
    <cfRule type="uniqueValues" dxfId="927" priority="1080"/>
    <cfRule type="cellIs" dxfId="926" priority="1081" operator="equal">
      <formula>0</formula>
    </cfRule>
    <cfRule type="cellIs" dxfId="925" priority="1082" operator="between">
      <formula>1</formula>
      <formula>999999999999999</formula>
    </cfRule>
    <cfRule type="containsText" dxfId="924" priority="1083" operator="containsText" text="#NUM!">
      <formula>NOT(ISERROR(SEARCH("#NUM!",AY10)))</formula>
    </cfRule>
  </conditionalFormatting>
  <conditionalFormatting sqref="BA11">
    <cfRule type="cellIs" dxfId="923" priority="1052" operator="greaterThan">
      <formula>0</formula>
    </cfRule>
    <cfRule type="cellIs" dxfId="922" priority="1053" operator="greaterThan">
      <formula>0</formula>
    </cfRule>
    <cfRule type="uniqueValues" dxfId="921" priority="1054"/>
    <cfRule type="uniqueValues" dxfId="920" priority="1055"/>
    <cfRule type="cellIs" dxfId="919" priority="1056" operator="equal">
      <formula>0</formula>
    </cfRule>
    <cfRule type="cellIs" dxfId="918" priority="1057" operator="lessThan">
      <formula>1</formula>
    </cfRule>
    <cfRule type="containsText" dxfId="917" priority="1058" operator="containsText" text="#NUM!">
      <formula>NOT(ISERROR(SEARCH("#NUM!",BA11)))</formula>
    </cfRule>
    <cfRule type="cellIs" dxfId="916" priority="1059" operator="equal">
      <formula>0</formula>
    </cfRule>
    <cfRule type="cellIs" dxfId="915" priority="1060" operator="lessThan">
      <formula>0</formula>
    </cfRule>
    <cfRule type="uniqueValues" dxfId="914" priority="1061"/>
    <cfRule type="duplicateValues" dxfId="913" priority="1062"/>
    <cfRule type="cellIs" dxfId="912" priority="1063" operator="equal">
      <formula>0</formula>
    </cfRule>
    <cfRule type="uniqueValues" dxfId="911" priority="1064"/>
    <cfRule type="cellIs" dxfId="910" priority="1065" operator="equal">
      <formula>0</formula>
    </cfRule>
    <cfRule type="cellIs" dxfId="909" priority="1066" operator="between">
      <formula>1</formula>
      <formula>999999999999999</formula>
    </cfRule>
    <cfRule type="containsText" dxfId="908" priority="1067" operator="containsText" text="#NUM!">
      <formula>NOT(ISERROR(SEARCH("#NUM!",BA11)))</formula>
    </cfRule>
  </conditionalFormatting>
  <conditionalFormatting sqref="BF10:BG11">
    <cfRule type="cellIs" dxfId="907" priority="1036" operator="greaterThan">
      <formula>0</formula>
    </cfRule>
    <cfRule type="cellIs" dxfId="906" priority="1037" operator="greaterThan">
      <formula>0</formula>
    </cfRule>
    <cfRule type="uniqueValues" dxfId="905" priority="1038"/>
    <cfRule type="uniqueValues" dxfId="904" priority="1039"/>
    <cfRule type="cellIs" dxfId="903" priority="1040" operator="equal">
      <formula>0</formula>
    </cfRule>
    <cfRule type="cellIs" dxfId="902" priority="1041" operator="lessThan">
      <formula>1</formula>
    </cfRule>
    <cfRule type="containsText" dxfId="901" priority="1042" operator="containsText" text="#NUM!">
      <formula>NOT(ISERROR(SEARCH("#NUM!",BF10)))</formula>
    </cfRule>
    <cfRule type="cellIs" dxfId="900" priority="1043" operator="equal">
      <formula>0</formula>
    </cfRule>
    <cfRule type="cellIs" dxfId="899" priority="1044" operator="lessThan">
      <formula>0</formula>
    </cfRule>
    <cfRule type="uniqueValues" dxfId="898" priority="1045"/>
    <cfRule type="duplicateValues" dxfId="897" priority="1046"/>
    <cfRule type="cellIs" dxfId="896" priority="1047" operator="equal">
      <formula>0</formula>
    </cfRule>
    <cfRule type="uniqueValues" dxfId="895" priority="1048"/>
    <cfRule type="cellIs" dxfId="894" priority="1049" operator="equal">
      <formula>0</formula>
    </cfRule>
    <cfRule type="cellIs" dxfId="893" priority="1050" operator="between">
      <formula>1</formula>
      <formula>999999999999999</formula>
    </cfRule>
    <cfRule type="containsText" dxfId="892" priority="1051" operator="containsText" text="#NUM!">
      <formula>NOT(ISERROR(SEARCH("#NUM!",BF10)))</formula>
    </cfRule>
  </conditionalFormatting>
  <conditionalFormatting sqref="BA10">
    <cfRule type="cellIs" dxfId="891" priority="875" operator="greaterThan">
      <formula>0</formula>
    </cfRule>
    <cfRule type="cellIs" dxfId="890" priority="988" operator="greaterThan">
      <formula>0</formula>
    </cfRule>
    <cfRule type="cellIs" dxfId="889" priority="989" operator="greaterThan">
      <formula>0</formula>
    </cfRule>
    <cfRule type="uniqueValues" dxfId="888" priority="990"/>
    <cfRule type="uniqueValues" dxfId="887" priority="991"/>
    <cfRule type="cellIs" dxfId="886" priority="992" operator="equal">
      <formula>0</formula>
    </cfRule>
    <cfRule type="cellIs" dxfId="885" priority="993" operator="lessThan">
      <formula>1</formula>
    </cfRule>
    <cfRule type="containsText" dxfId="884" priority="994" operator="containsText" text="#NUM!">
      <formula>NOT(ISERROR(SEARCH("#NUM!",BA10)))</formula>
    </cfRule>
    <cfRule type="cellIs" dxfId="883" priority="995" operator="equal">
      <formula>0</formula>
    </cfRule>
    <cfRule type="cellIs" dxfId="882" priority="996" operator="lessThan">
      <formula>0</formula>
    </cfRule>
    <cfRule type="uniqueValues" dxfId="881" priority="997"/>
    <cfRule type="duplicateValues" dxfId="880" priority="998"/>
    <cfRule type="cellIs" dxfId="879" priority="999" operator="equal">
      <formula>0</formula>
    </cfRule>
    <cfRule type="uniqueValues" dxfId="878" priority="1000"/>
    <cfRule type="cellIs" dxfId="877" priority="1001" operator="equal">
      <formula>0</formula>
    </cfRule>
    <cfRule type="cellIs" dxfId="876" priority="1002" operator="between">
      <formula>1</formula>
      <formula>999999999999999</formula>
    </cfRule>
    <cfRule type="containsText" dxfId="875" priority="1003" operator="containsText" text="#NUM!">
      <formula>NOT(ISERROR(SEARCH("#NUM!",BA10)))</formula>
    </cfRule>
  </conditionalFormatting>
  <conditionalFormatting sqref="BB10">
    <cfRule type="cellIs" dxfId="874" priority="877" operator="equal">
      <formula>0</formula>
    </cfRule>
    <cfRule type="cellIs" dxfId="873" priority="972" operator="greaterThan">
      <formula>0</formula>
    </cfRule>
    <cfRule type="cellIs" dxfId="872" priority="973" operator="greaterThan">
      <formula>0</formula>
    </cfRule>
    <cfRule type="uniqueValues" dxfId="871" priority="974"/>
    <cfRule type="uniqueValues" dxfId="870" priority="975"/>
    <cfRule type="cellIs" dxfId="869" priority="976" operator="equal">
      <formula>0</formula>
    </cfRule>
    <cfRule type="cellIs" dxfId="868" priority="977" operator="lessThan">
      <formula>1</formula>
    </cfRule>
    <cfRule type="containsText" dxfId="867" priority="978" operator="containsText" text="#NUM!">
      <formula>NOT(ISERROR(SEARCH("#NUM!",BB10)))</formula>
    </cfRule>
    <cfRule type="cellIs" dxfId="866" priority="979" operator="equal">
      <formula>0</formula>
    </cfRule>
    <cfRule type="cellIs" dxfId="865" priority="980" operator="lessThan">
      <formula>0</formula>
    </cfRule>
    <cfRule type="uniqueValues" dxfId="864" priority="981"/>
    <cfRule type="duplicateValues" dxfId="863" priority="982"/>
    <cfRule type="cellIs" dxfId="862" priority="983" operator="equal">
      <formula>0</formula>
    </cfRule>
    <cfRule type="uniqueValues" dxfId="861" priority="984"/>
    <cfRule type="cellIs" dxfId="860" priority="985" operator="equal">
      <formula>0</formula>
    </cfRule>
    <cfRule type="cellIs" dxfId="859" priority="986" operator="between">
      <formula>1</formula>
      <formula>999999999999999</formula>
    </cfRule>
    <cfRule type="containsText" dxfId="858" priority="987" operator="containsText" text="#NUM!">
      <formula>NOT(ISERROR(SEARCH("#NUM!",BB10)))</formula>
    </cfRule>
  </conditionalFormatting>
  <conditionalFormatting sqref="BB11">
    <cfRule type="cellIs" dxfId="857" priority="956" operator="greaterThan">
      <formula>0</formula>
    </cfRule>
    <cfRule type="cellIs" dxfId="856" priority="957" operator="greaterThan">
      <formula>0</formula>
    </cfRule>
    <cfRule type="uniqueValues" dxfId="855" priority="958"/>
    <cfRule type="uniqueValues" dxfId="854" priority="959"/>
    <cfRule type="cellIs" dxfId="853" priority="960" operator="equal">
      <formula>0</formula>
    </cfRule>
    <cfRule type="cellIs" dxfId="852" priority="961" operator="lessThan">
      <formula>1</formula>
    </cfRule>
    <cfRule type="containsText" dxfId="851" priority="962" operator="containsText" text="#NUM!">
      <formula>NOT(ISERROR(SEARCH("#NUM!",BB11)))</formula>
    </cfRule>
    <cfRule type="cellIs" dxfId="850" priority="963" operator="equal">
      <formula>0</formula>
    </cfRule>
    <cfRule type="cellIs" dxfId="849" priority="964" operator="lessThan">
      <formula>0</formula>
    </cfRule>
    <cfRule type="uniqueValues" dxfId="848" priority="965"/>
    <cfRule type="duplicateValues" dxfId="847" priority="966"/>
    <cfRule type="cellIs" dxfId="846" priority="967" operator="equal">
      <formula>0</formula>
    </cfRule>
    <cfRule type="uniqueValues" dxfId="845" priority="968"/>
    <cfRule type="cellIs" dxfId="844" priority="969" operator="equal">
      <formula>0</formula>
    </cfRule>
    <cfRule type="cellIs" dxfId="843" priority="970" operator="between">
      <formula>1</formula>
      <formula>999999999999999</formula>
    </cfRule>
    <cfRule type="containsText" dxfId="842" priority="971" operator="containsText" text="#NUM!">
      <formula>NOT(ISERROR(SEARCH("#NUM!",BB11)))</formula>
    </cfRule>
  </conditionalFormatting>
  <conditionalFormatting sqref="BE10">
    <cfRule type="cellIs" dxfId="841" priority="923" operator="greaterThan">
      <formula>0</formula>
    </cfRule>
    <cfRule type="cellIs" dxfId="840" priority="924" operator="greaterThan">
      <formula>0</formula>
    </cfRule>
    <cfRule type="uniqueValues" dxfId="839" priority="925"/>
    <cfRule type="uniqueValues" dxfId="838" priority="926"/>
    <cfRule type="cellIs" dxfId="837" priority="927" operator="equal">
      <formula>0</formula>
    </cfRule>
    <cfRule type="cellIs" dxfId="836" priority="928" operator="lessThan">
      <formula>1</formula>
    </cfRule>
    <cfRule type="containsText" dxfId="835" priority="929" operator="containsText" text="#NUM!">
      <formula>NOT(ISERROR(SEARCH("#NUM!",BE10)))</formula>
    </cfRule>
    <cfRule type="cellIs" dxfId="834" priority="930" operator="equal">
      <formula>0</formula>
    </cfRule>
    <cfRule type="cellIs" dxfId="833" priority="931" operator="lessThan">
      <formula>0</formula>
    </cfRule>
    <cfRule type="uniqueValues" dxfId="832" priority="932"/>
    <cfRule type="duplicateValues" dxfId="831" priority="933"/>
    <cfRule type="cellIs" dxfId="830" priority="934" operator="equal">
      <formula>0</formula>
    </cfRule>
    <cfRule type="uniqueValues" dxfId="829" priority="935"/>
    <cfRule type="cellIs" dxfId="828" priority="936" operator="equal">
      <formula>0</formula>
    </cfRule>
    <cfRule type="cellIs" dxfId="827" priority="937" operator="between">
      <formula>1</formula>
      <formula>999999999999999</formula>
    </cfRule>
    <cfRule type="containsText" dxfId="826" priority="938" operator="containsText" text="#NUM!">
      <formula>NOT(ISERROR(SEARCH("#NUM!",BE10)))</formula>
    </cfRule>
  </conditionalFormatting>
  <conditionalFormatting sqref="BE11">
    <cfRule type="cellIs" dxfId="825" priority="907" operator="greaterThan">
      <formula>0</formula>
    </cfRule>
    <cfRule type="cellIs" dxfId="824" priority="908" operator="greaterThan">
      <formula>0</formula>
    </cfRule>
    <cfRule type="uniqueValues" dxfId="823" priority="909"/>
    <cfRule type="uniqueValues" dxfId="822" priority="910"/>
    <cfRule type="cellIs" dxfId="821" priority="911" operator="equal">
      <formula>0</formula>
    </cfRule>
    <cfRule type="cellIs" dxfId="820" priority="912" operator="lessThan">
      <formula>1</formula>
    </cfRule>
    <cfRule type="containsText" dxfId="819" priority="913" operator="containsText" text="#NUM!">
      <formula>NOT(ISERROR(SEARCH("#NUM!",BE11)))</formula>
    </cfRule>
    <cfRule type="cellIs" dxfId="818" priority="914" operator="equal">
      <formula>0</formula>
    </cfRule>
    <cfRule type="cellIs" dxfId="817" priority="915" operator="lessThan">
      <formula>0</formula>
    </cfRule>
    <cfRule type="uniqueValues" dxfId="816" priority="916"/>
    <cfRule type="duplicateValues" dxfId="815" priority="917"/>
    <cfRule type="cellIs" dxfId="814" priority="918" operator="equal">
      <formula>0</formula>
    </cfRule>
    <cfRule type="uniqueValues" dxfId="813" priority="919"/>
    <cfRule type="cellIs" dxfId="812" priority="920" operator="equal">
      <formula>0</formula>
    </cfRule>
    <cfRule type="cellIs" dxfId="811" priority="921" operator="between">
      <formula>1</formula>
      <formula>999999999999999</formula>
    </cfRule>
    <cfRule type="containsText" dxfId="810" priority="922" operator="containsText" text="#NUM!">
      <formula>NOT(ISERROR(SEARCH("#NUM!",BE11)))</formula>
    </cfRule>
  </conditionalFormatting>
  <conditionalFormatting sqref="BE11:BG11 N11:AC11 AE11:AO11 AW11:BB11">
    <cfRule type="containsErrors" dxfId="809" priority="906" stopIfTrue="1">
      <formula>ISERROR(N11)</formula>
    </cfRule>
  </conditionalFormatting>
  <conditionalFormatting sqref="AB11:AC11">
    <cfRule type="cellIs" dxfId="808" priority="903" operator="lessThan">
      <formula>0</formula>
    </cfRule>
    <cfRule type="cellIs" dxfId="807" priority="904" operator="lessThan">
      <formula>1</formula>
    </cfRule>
  </conditionalFormatting>
  <conditionalFormatting sqref="E10:AC10 C10 AE10:AO10 AW10:BI10">
    <cfRule type="cellIs" dxfId="806" priority="902" operator="lessThan">
      <formula>1</formula>
    </cfRule>
  </conditionalFormatting>
  <conditionalFormatting sqref="AD12:AD1011">
    <cfRule type="cellIs" dxfId="805" priority="900" operator="greaterThan">
      <formula>0</formula>
    </cfRule>
    <cfRule type="cellIs" dxfId="804" priority="901" operator="between">
      <formula>0</formula>
      <formula>9999999999999990</formula>
    </cfRule>
  </conditionalFormatting>
  <conditionalFormatting sqref="AB12:AC15 AB12:AB1011">
    <cfRule type="expression" dxfId="803" priority="899">
      <formula>$F12="x"</formula>
    </cfRule>
  </conditionalFormatting>
  <conditionalFormatting sqref="AB12:AC1011">
    <cfRule type="expression" dxfId="802" priority="898">
      <formula>$F12="x"</formula>
    </cfRule>
  </conditionalFormatting>
  <conditionalFormatting sqref="AB5:AC8">
    <cfRule type="expression" dxfId="801" priority="897">
      <formula>$F5="x"</formula>
    </cfRule>
  </conditionalFormatting>
  <conditionalFormatting sqref="X11:Y11 AJ11:AK11 AN11:AO11 E10:AO10 AW10:BI10">
    <cfRule type="containsErrors" dxfId="800" priority="896">
      <formula>ISERROR(E10)</formula>
    </cfRule>
  </conditionalFormatting>
  <conditionalFormatting sqref="F10:AC10 AE10:AO10 AW10:BI10">
    <cfRule type="cellIs" dxfId="799" priority="895" operator="equal">
      <formula>0</formula>
    </cfRule>
  </conditionalFormatting>
  <conditionalFormatting sqref="E11:AO11 AW11:BI11">
    <cfRule type="containsErrors" dxfId="798" priority="894">
      <formula>ISERROR(E11)</formula>
    </cfRule>
  </conditionalFormatting>
  <conditionalFormatting sqref="V10:Y11 AW11:BI11">
    <cfRule type="cellIs" dxfId="797" priority="889" operator="greaterThanOrEqual">
      <formula>0</formula>
    </cfRule>
  </conditionalFormatting>
  <conditionalFormatting sqref="AE12:AE1011">
    <cfRule type="cellIs" dxfId="796" priority="887" operator="lessThan">
      <formula>0</formula>
    </cfRule>
  </conditionalFormatting>
  <conditionalFormatting sqref="AE10:AF11">
    <cfRule type="cellIs" dxfId="795" priority="886" stopIfTrue="1" operator="greaterThan">
      <formula>0</formula>
    </cfRule>
  </conditionalFormatting>
  <conditionalFormatting sqref="AE11">
    <cfRule type="cellIs" dxfId="794" priority="871" operator="equal">
      <formula>0</formula>
    </cfRule>
    <cfRule type="cellIs" dxfId="793" priority="885" operator="lessThan">
      <formula>1</formula>
    </cfRule>
  </conditionalFormatting>
  <conditionalFormatting sqref="AE11">
    <cfRule type="containsErrors" dxfId="792" priority="1173">
      <formula>ISERROR(AE11)</formula>
    </cfRule>
  </conditionalFormatting>
  <conditionalFormatting sqref="AW10:BI11">
    <cfRule type="cellIs" dxfId="791" priority="876" operator="equal">
      <formula>0</formula>
    </cfRule>
    <cfRule type="cellIs" dxfId="790" priority="878" operator="lessThan">
      <formula>0</formula>
    </cfRule>
  </conditionalFormatting>
  <conditionalFormatting sqref="AM11">
    <cfRule type="containsErrors" dxfId="789" priority="1172">
      <formula>ISERROR(AM11)</formula>
    </cfRule>
  </conditionalFormatting>
  <conditionalFormatting sqref="N11:AC11 AE11:AO11 AW11:BI11">
    <cfRule type="cellIs" dxfId="788" priority="905" operator="lessThan">
      <formula>1</formula>
    </cfRule>
  </conditionalFormatting>
  <conditionalFormatting sqref="AB5:AB8">
    <cfRule type="expression" dxfId="787" priority="870">
      <formula>$F5="x"</formula>
    </cfRule>
  </conditionalFormatting>
  <conditionalFormatting sqref="AB5:AB8">
    <cfRule type="expression" dxfId="786" priority="869">
      <formula>$F5="x"</formula>
    </cfRule>
  </conditionalFormatting>
  <conditionalFormatting sqref="AE5:AE8">
    <cfRule type="cellIs" priority="1166" operator="greaterThan">
      <formula>0</formula>
    </cfRule>
  </conditionalFormatting>
  <conditionalFormatting sqref="AE10">
    <cfRule type="cellIs" dxfId="785" priority="867" operator="greaterThan">
      <formula>0</formula>
    </cfRule>
  </conditionalFormatting>
  <conditionalFormatting sqref="Z11">
    <cfRule type="cellIs" dxfId="784" priority="864" operator="greaterThan">
      <formula>$Z$11</formula>
    </cfRule>
  </conditionalFormatting>
  <conditionalFormatting sqref="Z11:AA11">
    <cfRule type="cellIs" dxfId="783" priority="863" stopIfTrue="1" operator="greaterThan">
      <formula>0</formula>
    </cfRule>
  </conditionalFormatting>
  <conditionalFormatting sqref="BD10">
    <cfRule type="cellIs" dxfId="782" priority="861" stopIfTrue="1" operator="lessThan">
      <formula>0</formula>
    </cfRule>
  </conditionalFormatting>
  <conditionalFormatting sqref="AW10:BI10">
    <cfRule type="cellIs" dxfId="781" priority="862" stopIfTrue="1" operator="greaterThanOrEqual">
      <formula>0</formula>
    </cfRule>
  </conditionalFormatting>
  <conditionalFormatting sqref="AP10 AP5:AP8">
    <cfRule type="cellIs" dxfId="780" priority="746" operator="equal">
      <formula>0</formula>
    </cfRule>
  </conditionalFormatting>
  <conditionalFormatting sqref="AP10">
    <cfRule type="containsText" dxfId="779" priority="740" operator="containsText" text="#DIV/0!">
      <formula>NOT(ISERROR(SEARCH("#DIV/0!",AP10)))</formula>
    </cfRule>
    <cfRule type="cellIs" dxfId="778" priority="741" operator="lessThan">
      <formula>"&lt;0"</formula>
    </cfRule>
    <cfRule type="cellIs" dxfId="777" priority="742" operator="lessThan">
      <formula>0</formula>
    </cfRule>
    <cfRule type="containsText" dxfId="776" priority="743" operator="containsText" text="#DIV/0!">
      <formula>NOT(ISERROR(SEARCH("#DIV/0!",AP10)))</formula>
    </cfRule>
    <cfRule type="containsText" dxfId="775" priority="744" operator="containsText" text="#DIV/0!">
      <formula>NOT(ISERROR(SEARCH("#DIV/0!",AP10)))</formula>
    </cfRule>
    <cfRule type="containsText" dxfId="774" priority="745" operator="containsText" text="#div/0/!">
      <formula>NOT(ISERROR(SEARCH("#div/0/!",AP10)))</formula>
    </cfRule>
  </conditionalFormatting>
  <conditionalFormatting sqref="AP10">
    <cfRule type="cellIs" dxfId="773" priority="738" operator="lessThan">
      <formula>1</formula>
    </cfRule>
  </conditionalFormatting>
  <conditionalFormatting sqref="AP10">
    <cfRule type="containsErrors" dxfId="772" priority="737">
      <formula>ISERROR(AP10)</formula>
    </cfRule>
  </conditionalFormatting>
  <conditionalFormatting sqref="AP10">
    <cfRule type="cellIs" dxfId="771" priority="736" operator="equal">
      <formula>0</formula>
    </cfRule>
  </conditionalFormatting>
  <conditionalFormatting sqref="AP11:AV11">
    <cfRule type="cellIs" dxfId="770" priority="3" stopIfTrue="1" operator="lessThanOrEqual">
      <formula>0</formula>
    </cfRule>
    <cfRule type="containsErrors" dxfId="769" priority="735">
      <formula>ISERROR(AP11)</formula>
    </cfRule>
  </conditionalFormatting>
  <conditionalFormatting sqref="AP11:AV11">
    <cfRule type="cellIs" dxfId="768" priority="734" stopIfTrue="1" operator="greaterThan">
      <formula>0</formula>
    </cfRule>
  </conditionalFormatting>
  <conditionalFormatting sqref="AP10:AP11 AQ11:AV11">
    <cfRule type="cellIs" dxfId="767" priority="732" operator="equal">
      <formula>0</formula>
    </cfRule>
    <cfRule type="cellIs" dxfId="766" priority="733" operator="lessThan">
      <formula>0</formula>
    </cfRule>
  </conditionalFormatting>
  <conditionalFormatting sqref="AP11:AV11">
    <cfRule type="cellIs" dxfId="765" priority="739" stopIfTrue="1" operator="lessThan">
      <formula>1</formula>
    </cfRule>
  </conditionalFormatting>
  <conditionalFormatting sqref="AP10">
    <cfRule type="cellIs" dxfId="764" priority="731" operator="greaterThanOrEqual">
      <formula>0</formula>
    </cfRule>
  </conditionalFormatting>
  <conditionalFormatting sqref="AP10">
    <cfRule type="cellIs" dxfId="763" priority="747" operator="greaterThan">
      <formula>0</formula>
    </cfRule>
    <cfRule type="cellIs" dxfId="762" priority="748" operator="greaterThan">
      <formula>0</formula>
    </cfRule>
    <cfRule type="uniqueValues" dxfId="761" priority="749"/>
    <cfRule type="uniqueValues" dxfId="760" priority="750"/>
    <cfRule type="cellIs" dxfId="759" priority="751" operator="equal">
      <formula>0</formula>
    </cfRule>
    <cfRule type="cellIs" dxfId="758" priority="752" operator="lessThan">
      <formula>1</formula>
    </cfRule>
    <cfRule type="containsText" dxfId="757" priority="753" operator="containsText" text="#NUM!">
      <formula>NOT(ISERROR(SEARCH("#NUM!",AP10)))</formula>
    </cfRule>
    <cfRule type="cellIs" dxfId="756" priority="754" operator="equal">
      <formula>0</formula>
    </cfRule>
    <cfRule type="cellIs" dxfId="755" priority="755" operator="lessThan">
      <formula>0</formula>
    </cfRule>
    <cfRule type="uniqueValues" dxfId="754" priority="756"/>
    <cfRule type="duplicateValues" dxfId="753" priority="757"/>
    <cfRule type="cellIs" dxfId="752" priority="758" operator="equal">
      <formula>0</formula>
    </cfRule>
    <cfRule type="uniqueValues" dxfId="751" priority="759"/>
    <cfRule type="cellIs" dxfId="750" priority="760" operator="equal">
      <formula>0</formula>
    </cfRule>
    <cfRule type="cellIs" dxfId="749" priority="761" operator="between">
      <formula>1</formula>
      <formula>999999999999999</formula>
    </cfRule>
    <cfRule type="containsText" dxfId="748" priority="762" operator="containsText" text="#NUM!">
      <formula>NOT(ISERROR(SEARCH("#NUM!",AP10)))</formula>
    </cfRule>
  </conditionalFormatting>
  <conditionalFormatting sqref="AP10">
    <cfRule type="cellIs" dxfId="747" priority="763" operator="greaterThan">
      <formula>0</formula>
    </cfRule>
    <cfRule type="cellIs" dxfId="746" priority="764" operator="greaterThan">
      <formula>0</formula>
    </cfRule>
    <cfRule type="uniqueValues" dxfId="745" priority="765"/>
    <cfRule type="uniqueValues" dxfId="744" priority="766"/>
    <cfRule type="cellIs" dxfId="743" priority="767" operator="equal">
      <formula>0</formula>
    </cfRule>
    <cfRule type="cellIs" dxfId="742" priority="768" operator="lessThan">
      <formula>1</formula>
    </cfRule>
    <cfRule type="containsText" dxfId="741" priority="769" operator="containsText" text="#NUM!">
      <formula>NOT(ISERROR(SEARCH("#NUM!",AP10)))</formula>
    </cfRule>
    <cfRule type="cellIs" dxfId="740" priority="770" operator="equal">
      <formula>0</formula>
    </cfRule>
    <cfRule type="cellIs" dxfId="739" priority="771" operator="lessThan">
      <formula>0</formula>
    </cfRule>
    <cfRule type="uniqueValues" dxfId="738" priority="772"/>
    <cfRule type="duplicateValues" dxfId="737" priority="773"/>
    <cfRule type="cellIs" dxfId="736" priority="774" operator="equal">
      <formula>0</formula>
    </cfRule>
    <cfRule type="uniqueValues" dxfId="735" priority="775"/>
    <cfRule type="cellIs" dxfId="734" priority="776" operator="equal">
      <formula>0</formula>
    </cfRule>
    <cfRule type="cellIs" dxfId="733" priority="777" operator="between">
      <formula>1</formula>
      <formula>999999999999999</formula>
    </cfRule>
    <cfRule type="containsText" dxfId="732" priority="778" operator="containsText" text="#NUM!">
      <formula>NOT(ISERROR(SEARCH("#NUM!",AP10)))</formula>
    </cfRule>
  </conditionalFormatting>
  <conditionalFormatting sqref="AP10">
    <cfRule type="cellIs" dxfId="731" priority="779" operator="greaterThan">
      <formula>0</formula>
    </cfRule>
    <cfRule type="cellIs" dxfId="730" priority="780" operator="greaterThan">
      <formula>0</formula>
    </cfRule>
    <cfRule type="cellIs" dxfId="729" priority="781" operator="greaterThan">
      <formula>0</formula>
    </cfRule>
    <cfRule type="uniqueValues" dxfId="728" priority="782"/>
    <cfRule type="uniqueValues" dxfId="727" priority="783"/>
    <cfRule type="cellIs" dxfId="726" priority="784" operator="equal">
      <formula>0</formula>
    </cfRule>
    <cfRule type="cellIs" dxfId="725" priority="785" operator="lessThan">
      <formula>1</formula>
    </cfRule>
    <cfRule type="containsText" dxfId="724" priority="786" operator="containsText" text="#NUM!">
      <formula>NOT(ISERROR(SEARCH("#NUM!",AP10)))</formula>
    </cfRule>
    <cfRule type="cellIs" dxfId="723" priority="787" operator="equal">
      <formula>0</formula>
    </cfRule>
    <cfRule type="cellIs" dxfId="722" priority="788" operator="lessThan">
      <formula>0</formula>
    </cfRule>
    <cfRule type="uniqueValues" dxfId="721" priority="789"/>
    <cfRule type="duplicateValues" dxfId="720" priority="790"/>
    <cfRule type="cellIs" dxfId="719" priority="791" operator="equal">
      <formula>0</formula>
    </cfRule>
    <cfRule type="uniqueValues" dxfId="718" priority="792"/>
    <cfRule type="cellIs" dxfId="717" priority="793" operator="equal">
      <formula>0</formula>
    </cfRule>
    <cfRule type="cellIs" dxfId="716" priority="794" operator="between">
      <formula>1</formula>
      <formula>999999999999999</formula>
    </cfRule>
    <cfRule type="containsText" dxfId="715" priority="795" operator="containsText" text="#NUM!">
      <formula>NOT(ISERROR(SEARCH("#NUM!",AP10)))</formula>
    </cfRule>
  </conditionalFormatting>
  <conditionalFormatting sqref="AQ10 AQ5:AQ8">
    <cfRule type="cellIs" dxfId="714" priority="681" operator="equal">
      <formula>0</formula>
    </cfRule>
  </conditionalFormatting>
  <conditionalFormatting sqref="AQ10">
    <cfRule type="containsText" dxfId="713" priority="675" operator="containsText" text="#DIV/0!">
      <formula>NOT(ISERROR(SEARCH("#DIV/0!",AQ10)))</formula>
    </cfRule>
    <cfRule type="cellIs" dxfId="712" priority="676" operator="lessThan">
      <formula>"&lt;0"</formula>
    </cfRule>
    <cfRule type="cellIs" dxfId="711" priority="677" operator="lessThan">
      <formula>0</formula>
    </cfRule>
    <cfRule type="containsText" dxfId="710" priority="678" operator="containsText" text="#DIV/0!">
      <formula>NOT(ISERROR(SEARCH("#DIV/0!",AQ10)))</formula>
    </cfRule>
    <cfRule type="containsText" dxfId="709" priority="679" operator="containsText" text="#DIV/0!">
      <formula>NOT(ISERROR(SEARCH("#DIV/0!",AQ10)))</formula>
    </cfRule>
    <cfRule type="containsText" dxfId="708" priority="680" operator="containsText" text="#div/0/!">
      <formula>NOT(ISERROR(SEARCH("#div/0/!",AQ10)))</formula>
    </cfRule>
  </conditionalFormatting>
  <conditionalFormatting sqref="AQ10">
    <cfRule type="cellIs" dxfId="707" priority="673" operator="lessThan">
      <formula>1</formula>
    </cfRule>
  </conditionalFormatting>
  <conditionalFormatting sqref="AQ10">
    <cfRule type="containsErrors" dxfId="706" priority="672">
      <formula>ISERROR(AQ10)</formula>
    </cfRule>
  </conditionalFormatting>
  <conditionalFormatting sqref="AQ10">
    <cfRule type="cellIs" dxfId="705" priority="671" operator="equal">
      <formula>0</formula>
    </cfRule>
  </conditionalFormatting>
  <conditionalFormatting sqref="AQ10">
    <cfRule type="cellIs" dxfId="704" priority="667" operator="equal">
      <formula>0</formula>
    </cfRule>
    <cfRule type="cellIs" dxfId="703" priority="668" operator="lessThan">
      <formula>0</formula>
    </cfRule>
  </conditionalFormatting>
  <conditionalFormatting sqref="AQ10">
    <cfRule type="cellIs" dxfId="702" priority="666" stopIfTrue="1" operator="greaterThanOrEqual">
      <formula>0</formula>
    </cfRule>
  </conditionalFormatting>
  <conditionalFormatting sqref="AQ10">
    <cfRule type="cellIs" dxfId="701" priority="682" operator="greaterThan">
      <formula>0</formula>
    </cfRule>
    <cfRule type="cellIs" dxfId="700" priority="683" operator="greaterThan">
      <formula>0</formula>
    </cfRule>
    <cfRule type="uniqueValues" dxfId="699" priority="684"/>
    <cfRule type="uniqueValues" dxfId="698" priority="685"/>
    <cfRule type="cellIs" dxfId="697" priority="686" operator="equal">
      <formula>0</formula>
    </cfRule>
    <cfRule type="cellIs" dxfId="696" priority="687" operator="lessThan">
      <formula>1</formula>
    </cfRule>
    <cfRule type="containsText" dxfId="695" priority="688" operator="containsText" text="#NUM!">
      <formula>NOT(ISERROR(SEARCH("#NUM!",AQ10)))</formula>
    </cfRule>
    <cfRule type="cellIs" dxfId="694" priority="689" operator="equal">
      <formula>0</formula>
    </cfRule>
    <cfRule type="cellIs" dxfId="693" priority="690" operator="lessThan">
      <formula>0</formula>
    </cfRule>
    <cfRule type="uniqueValues" dxfId="692" priority="691"/>
    <cfRule type="duplicateValues" dxfId="691" priority="692"/>
    <cfRule type="cellIs" dxfId="690" priority="693" operator="equal">
      <formula>0</formula>
    </cfRule>
    <cfRule type="uniqueValues" dxfId="689" priority="694"/>
    <cfRule type="cellIs" dxfId="688" priority="695" operator="equal">
      <formula>0</formula>
    </cfRule>
    <cfRule type="cellIs" dxfId="687" priority="696" operator="between">
      <formula>1</formula>
      <formula>999999999999999</formula>
    </cfRule>
    <cfRule type="containsText" dxfId="686" priority="697" operator="containsText" text="#NUM!">
      <formula>NOT(ISERROR(SEARCH("#NUM!",AQ10)))</formula>
    </cfRule>
  </conditionalFormatting>
  <conditionalFormatting sqref="AQ10">
    <cfRule type="cellIs" dxfId="685" priority="698" operator="greaterThan">
      <formula>0</formula>
    </cfRule>
    <cfRule type="cellIs" dxfId="684" priority="699" operator="greaterThan">
      <formula>0</formula>
    </cfRule>
    <cfRule type="uniqueValues" dxfId="683" priority="700"/>
    <cfRule type="uniqueValues" dxfId="682" priority="701"/>
    <cfRule type="cellIs" dxfId="681" priority="702" operator="equal">
      <formula>0</formula>
    </cfRule>
    <cfRule type="cellIs" dxfId="680" priority="703" operator="lessThan">
      <formula>1</formula>
    </cfRule>
    <cfRule type="containsText" dxfId="679" priority="704" operator="containsText" text="#NUM!">
      <formula>NOT(ISERROR(SEARCH("#NUM!",AQ10)))</formula>
    </cfRule>
    <cfRule type="cellIs" dxfId="678" priority="705" operator="equal">
      <formula>0</formula>
    </cfRule>
    <cfRule type="cellIs" dxfId="677" priority="706" operator="lessThan">
      <formula>0</formula>
    </cfRule>
    <cfRule type="uniqueValues" dxfId="676" priority="707"/>
    <cfRule type="duplicateValues" dxfId="675" priority="708"/>
    <cfRule type="cellIs" dxfId="674" priority="709" operator="equal">
      <formula>0</formula>
    </cfRule>
    <cfRule type="uniqueValues" dxfId="673" priority="710"/>
    <cfRule type="cellIs" dxfId="672" priority="711" operator="equal">
      <formula>0</formula>
    </cfRule>
    <cfRule type="cellIs" dxfId="671" priority="712" operator="between">
      <formula>1</formula>
      <formula>999999999999999</formula>
    </cfRule>
    <cfRule type="containsText" dxfId="670" priority="713" operator="containsText" text="#NUM!">
      <formula>NOT(ISERROR(SEARCH("#NUM!",AQ10)))</formula>
    </cfRule>
  </conditionalFormatting>
  <conditionalFormatting sqref="AQ10">
    <cfRule type="cellIs" dxfId="669" priority="714" operator="greaterThan">
      <formula>0</formula>
    </cfRule>
    <cfRule type="cellIs" dxfId="668" priority="715" operator="greaterThan">
      <formula>0</formula>
    </cfRule>
    <cfRule type="cellIs" dxfId="667" priority="716" operator="greaterThan">
      <formula>0</formula>
    </cfRule>
    <cfRule type="uniqueValues" dxfId="666" priority="717"/>
    <cfRule type="uniqueValues" dxfId="665" priority="718"/>
    <cfRule type="cellIs" dxfId="664" priority="719" operator="equal">
      <formula>0</formula>
    </cfRule>
    <cfRule type="cellIs" dxfId="663" priority="720" operator="lessThan">
      <formula>1</formula>
    </cfRule>
    <cfRule type="containsText" dxfId="662" priority="721" operator="containsText" text="#NUM!">
      <formula>NOT(ISERROR(SEARCH("#NUM!",AQ10)))</formula>
    </cfRule>
    <cfRule type="cellIs" dxfId="661" priority="722" operator="equal">
      <formula>0</formula>
    </cfRule>
    <cfRule type="cellIs" dxfId="660" priority="723" operator="lessThan">
      <formula>0</formula>
    </cfRule>
    <cfRule type="uniqueValues" dxfId="659" priority="724"/>
    <cfRule type="duplicateValues" dxfId="658" priority="725"/>
    <cfRule type="cellIs" dxfId="657" priority="726" operator="equal">
      <formula>0</formula>
    </cfRule>
    <cfRule type="uniqueValues" dxfId="656" priority="727"/>
    <cfRule type="cellIs" dxfId="655" priority="728" operator="equal">
      <formula>0</formula>
    </cfRule>
    <cfRule type="cellIs" dxfId="654" priority="729" operator="between">
      <formula>1</formula>
      <formula>999999999999999</formula>
    </cfRule>
    <cfRule type="containsText" dxfId="653" priority="730" operator="containsText" text="#NUM!">
      <formula>NOT(ISERROR(SEARCH("#NUM!",AQ10)))</formula>
    </cfRule>
  </conditionalFormatting>
  <conditionalFormatting sqref="AR10 AR5:AR8">
    <cfRule type="cellIs" dxfId="652" priority="551" operator="equal">
      <formula>0</formula>
    </cfRule>
  </conditionalFormatting>
  <conditionalFormatting sqref="AR10">
    <cfRule type="containsText" dxfId="651" priority="545" operator="containsText" text="#DIV/0!">
      <formula>NOT(ISERROR(SEARCH("#DIV/0!",AR10)))</formula>
    </cfRule>
    <cfRule type="cellIs" dxfId="650" priority="546" operator="lessThan">
      <formula>"&lt;0"</formula>
    </cfRule>
    <cfRule type="cellIs" dxfId="649" priority="547" operator="lessThan">
      <formula>0</formula>
    </cfRule>
    <cfRule type="containsText" dxfId="648" priority="548" operator="containsText" text="#DIV/0!">
      <formula>NOT(ISERROR(SEARCH("#DIV/0!",AR10)))</formula>
    </cfRule>
    <cfRule type="containsText" dxfId="647" priority="549" operator="containsText" text="#DIV/0!">
      <formula>NOT(ISERROR(SEARCH("#DIV/0!",AR10)))</formula>
    </cfRule>
    <cfRule type="containsText" dxfId="646" priority="550" operator="containsText" text="#div/0/!">
      <formula>NOT(ISERROR(SEARCH("#div/0/!",AR10)))</formula>
    </cfRule>
  </conditionalFormatting>
  <conditionalFormatting sqref="AR10">
    <cfRule type="cellIs" dxfId="645" priority="543" operator="lessThan">
      <formula>1</formula>
    </cfRule>
  </conditionalFormatting>
  <conditionalFormatting sqref="AR10">
    <cfRule type="containsErrors" dxfId="644" priority="542">
      <formula>ISERROR(AR10)</formula>
    </cfRule>
  </conditionalFormatting>
  <conditionalFormatting sqref="AR10">
    <cfRule type="cellIs" dxfId="643" priority="541" operator="equal">
      <formula>0</formula>
    </cfRule>
  </conditionalFormatting>
  <conditionalFormatting sqref="AR10">
    <cfRule type="cellIs" dxfId="642" priority="537" operator="equal">
      <formula>0</formula>
    </cfRule>
    <cfRule type="cellIs" dxfId="641" priority="538" operator="lessThan">
      <formula>0</formula>
    </cfRule>
  </conditionalFormatting>
  <conditionalFormatting sqref="AR10">
    <cfRule type="cellIs" dxfId="640" priority="536" stopIfTrue="1" operator="greaterThanOrEqual">
      <formula>0</formula>
    </cfRule>
  </conditionalFormatting>
  <conditionalFormatting sqref="AR10">
    <cfRule type="cellIs" dxfId="639" priority="552" operator="greaterThan">
      <formula>0</formula>
    </cfRule>
    <cfRule type="cellIs" dxfId="638" priority="553" operator="greaterThan">
      <formula>0</formula>
    </cfRule>
    <cfRule type="uniqueValues" dxfId="637" priority="554"/>
    <cfRule type="uniqueValues" dxfId="636" priority="555"/>
    <cfRule type="cellIs" dxfId="635" priority="556" operator="equal">
      <formula>0</formula>
    </cfRule>
    <cfRule type="cellIs" dxfId="634" priority="557" operator="lessThan">
      <formula>1</formula>
    </cfRule>
    <cfRule type="containsText" dxfId="633" priority="558" operator="containsText" text="#NUM!">
      <formula>NOT(ISERROR(SEARCH("#NUM!",AR10)))</formula>
    </cfRule>
    <cfRule type="cellIs" dxfId="632" priority="559" operator="equal">
      <formula>0</formula>
    </cfRule>
    <cfRule type="cellIs" dxfId="631" priority="560" operator="lessThan">
      <formula>0</formula>
    </cfRule>
    <cfRule type="uniqueValues" dxfId="630" priority="561"/>
    <cfRule type="duplicateValues" dxfId="629" priority="562"/>
    <cfRule type="cellIs" dxfId="628" priority="563" operator="equal">
      <formula>0</formula>
    </cfRule>
    <cfRule type="uniqueValues" dxfId="627" priority="564"/>
    <cfRule type="cellIs" dxfId="626" priority="565" operator="equal">
      <formula>0</formula>
    </cfRule>
    <cfRule type="cellIs" dxfId="625" priority="566" operator="between">
      <formula>1</formula>
      <formula>999999999999999</formula>
    </cfRule>
    <cfRule type="containsText" dxfId="624" priority="567" operator="containsText" text="#NUM!">
      <formula>NOT(ISERROR(SEARCH("#NUM!",AR10)))</formula>
    </cfRule>
  </conditionalFormatting>
  <conditionalFormatting sqref="AR10">
    <cfRule type="cellIs" dxfId="623" priority="568" operator="greaterThan">
      <formula>0</formula>
    </cfRule>
    <cfRule type="cellIs" dxfId="622" priority="569" operator="greaterThan">
      <formula>0</formula>
    </cfRule>
    <cfRule type="uniqueValues" dxfId="621" priority="570"/>
    <cfRule type="uniqueValues" dxfId="620" priority="571"/>
    <cfRule type="cellIs" dxfId="619" priority="572" operator="equal">
      <formula>0</formula>
    </cfRule>
    <cfRule type="cellIs" dxfId="618" priority="573" operator="lessThan">
      <formula>1</formula>
    </cfRule>
    <cfRule type="containsText" dxfId="617" priority="574" operator="containsText" text="#NUM!">
      <formula>NOT(ISERROR(SEARCH("#NUM!",AR10)))</formula>
    </cfRule>
    <cfRule type="cellIs" dxfId="616" priority="575" operator="equal">
      <formula>0</formula>
    </cfRule>
    <cfRule type="cellIs" dxfId="615" priority="576" operator="lessThan">
      <formula>0</formula>
    </cfRule>
    <cfRule type="uniqueValues" dxfId="614" priority="577"/>
    <cfRule type="duplicateValues" dxfId="613" priority="578"/>
    <cfRule type="cellIs" dxfId="612" priority="579" operator="equal">
      <formula>0</formula>
    </cfRule>
    <cfRule type="uniqueValues" dxfId="611" priority="580"/>
    <cfRule type="cellIs" dxfId="610" priority="581" operator="equal">
      <formula>0</formula>
    </cfRule>
    <cfRule type="cellIs" dxfId="609" priority="582" operator="between">
      <formula>1</formula>
      <formula>999999999999999</formula>
    </cfRule>
    <cfRule type="containsText" dxfId="608" priority="583" operator="containsText" text="#NUM!">
      <formula>NOT(ISERROR(SEARCH("#NUM!",AR10)))</formula>
    </cfRule>
  </conditionalFormatting>
  <conditionalFormatting sqref="AR10">
    <cfRule type="cellIs" dxfId="607" priority="584" operator="greaterThan">
      <formula>0</formula>
    </cfRule>
    <cfRule type="cellIs" dxfId="606" priority="585" operator="greaterThan">
      <formula>0</formula>
    </cfRule>
    <cfRule type="cellIs" dxfId="605" priority="586" operator="greaterThan">
      <formula>0</formula>
    </cfRule>
    <cfRule type="uniqueValues" dxfId="604" priority="587"/>
    <cfRule type="uniqueValues" dxfId="603" priority="588"/>
    <cfRule type="cellIs" dxfId="602" priority="589" operator="equal">
      <formula>0</formula>
    </cfRule>
    <cfRule type="cellIs" dxfId="601" priority="590" operator="lessThan">
      <formula>1</formula>
    </cfRule>
    <cfRule type="containsText" dxfId="600" priority="591" operator="containsText" text="#NUM!">
      <formula>NOT(ISERROR(SEARCH("#NUM!",AR10)))</formula>
    </cfRule>
    <cfRule type="cellIs" dxfId="599" priority="592" operator="equal">
      <formula>0</formula>
    </cfRule>
    <cfRule type="cellIs" dxfId="598" priority="593" operator="lessThan">
      <formula>0</formula>
    </cfRule>
    <cfRule type="uniqueValues" dxfId="597" priority="594"/>
    <cfRule type="duplicateValues" dxfId="596" priority="595"/>
    <cfRule type="cellIs" dxfId="595" priority="596" operator="equal">
      <formula>0</formula>
    </cfRule>
    <cfRule type="uniqueValues" dxfId="594" priority="597"/>
    <cfRule type="cellIs" dxfId="593" priority="598" operator="equal">
      <formula>0</formula>
    </cfRule>
    <cfRule type="cellIs" dxfId="592" priority="599" operator="between">
      <formula>1</formula>
      <formula>999999999999999</formula>
    </cfRule>
    <cfRule type="containsText" dxfId="591" priority="600" operator="containsText" text="#NUM!">
      <formula>NOT(ISERROR(SEARCH("#NUM!",AR10)))</formula>
    </cfRule>
  </conditionalFormatting>
  <conditionalFormatting sqref="AS10 AS5:AS8">
    <cfRule type="cellIs" dxfId="590" priority="421" operator="equal">
      <formula>0</formula>
    </cfRule>
  </conditionalFormatting>
  <conditionalFormatting sqref="AS10">
    <cfRule type="containsText" dxfId="589" priority="415" operator="containsText" text="#DIV/0!">
      <formula>NOT(ISERROR(SEARCH("#DIV/0!",AS10)))</formula>
    </cfRule>
    <cfRule type="cellIs" dxfId="588" priority="416" operator="lessThan">
      <formula>"&lt;0"</formula>
    </cfRule>
    <cfRule type="cellIs" dxfId="587" priority="417" operator="lessThan">
      <formula>0</formula>
    </cfRule>
    <cfRule type="containsText" dxfId="586" priority="418" operator="containsText" text="#DIV/0!">
      <formula>NOT(ISERROR(SEARCH("#DIV/0!",AS10)))</formula>
    </cfRule>
    <cfRule type="containsText" dxfId="585" priority="419" operator="containsText" text="#DIV/0!">
      <formula>NOT(ISERROR(SEARCH("#DIV/0!",AS10)))</formula>
    </cfRule>
    <cfRule type="containsText" dxfId="584" priority="420" operator="containsText" text="#div/0/!">
      <formula>NOT(ISERROR(SEARCH("#div/0/!",AS10)))</formula>
    </cfRule>
  </conditionalFormatting>
  <conditionalFormatting sqref="AS10">
    <cfRule type="cellIs" dxfId="583" priority="413" operator="lessThan">
      <formula>1</formula>
    </cfRule>
  </conditionalFormatting>
  <conditionalFormatting sqref="AS10">
    <cfRule type="containsErrors" dxfId="582" priority="412">
      <formula>ISERROR(AS10)</formula>
    </cfRule>
  </conditionalFormatting>
  <conditionalFormatting sqref="AS10">
    <cfRule type="cellIs" dxfId="581" priority="411" operator="equal">
      <formula>0</formula>
    </cfRule>
  </conditionalFormatting>
  <conditionalFormatting sqref="AS10">
    <cfRule type="cellIs" dxfId="580" priority="407" operator="equal">
      <formula>0</formula>
    </cfRule>
    <cfRule type="cellIs" dxfId="579" priority="408" operator="lessThan">
      <formula>0</formula>
    </cfRule>
  </conditionalFormatting>
  <conditionalFormatting sqref="AS10">
    <cfRule type="cellIs" dxfId="578" priority="406" stopIfTrue="1" operator="greaterThanOrEqual">
      <formula>0</formula>
    </cfRule>
  </conditionalFormatting>
  <conditionalFormatting sqref="AS10">
    <cfRule type="cellIs" dxfId="577" priority="422" operator="greaterThan">
      <formula>0</formula>
    </cfRule>
    <cfRule type="cellIs" dxfId="576" priority="423" operator="greaterThan">
      <formula>0</formula>
    </cfRule>
    <cfRule type="uniqueValues" dxfId="575" priority="424"/>
    <cfRule type="uniqueValues" dxfId="574" priority="425"/>
    <cfRule type="cellIs" dxfId="573" priority="426" operator="equal">
      <formula>0</formula>
    </cfRule>
    <cfRule type="cellIs" dxfId="572" priority="427" operator="lessThan">
      <formula>1</formula>
    </cfRule>
    <cfRule type="containsText" dxfId="571" priority="428" operator="containsText" text="#NUM!">
      <formula>NOT(ISERROR(SEARCH("#NUM!",AS10)))</formula>
    </cfRule>
    <cfRule type="cellIs" dxfId="570" priority="429" operator="equal">
      <formula>0</formula>
    </cfRule>
    <cfRule type="cellIs" dxfId="569" priority="430" operator="lessThan">
      <formula>0</formula>
    </cfRule>
    <cfRule type="uniqueValues" dxfId="568" priority="431"/>
    <cfRule type="duplicateValues" dxfId="567" priority="432"/>
    <cfRule type="cellIs" dxfId="566" priority="433" operator="equal">
      <formula>0</formula>
    </cfRule>
    <cfRule type="uniqueValues" dxfId="565" priority="434"/>
    <cfRule type="cellIs" dxfId="564" priority="435" operator="equal">
      <formula>0</formula>
    </cfRule>
    <cfRule type="cellIs" dxfId="563" priority="436" operator="between">
      <formula>1</formula>
      <formula>999999999999999</formula>
    </cfRule>
    <cfRule type="containsText" dxfId="562" priority="437" operator="containsText" text="#NUM!">
      <formula>NOT(ISERROR(SEARCH("#NUM!",AS10)))</formula>
    </cfRule>
  </conditionalFormatting>
  <conditionalFormatting sqref="AS10">
    <cfRule type="cellIs" dxfId="561" priority="438" operator="greaterThan">
      <formula>0</formula>
    </cfRule>
    <cfRule type="cellIs" dxfId="560" priority="439" operator="greaterThan">
      <formula>0</formula>
    </cfRule>
    <cfRule type="uniqueValues" dxfId="559" priority="440"/>
    <cfRule type="uniqueValues" dxfId="558" priority="441"/>
    <cfRule type="cellIs" dxfId="557" priority="442" operator="equal">
      <formula>0</formula>
    </cfRule>
    <cfRule type="cellIs" dxfId="556" priority="443" operator="lessThan">
      <formula>1</formula>
    </cfRule>
    <cfRule type="containsText" dxfId="555" priority="444" operator="containsText" text="#NUM!">
      <formula>NOT(ISERROR(SEARCH("#NUM!",AS10)))</formula>
    </cfRule>
    <cfRule type="cellIs" dxfId="554" priority="445" operator="equal">
      <formula>0</formula>
    </cfRule>
    <cfRule type="cellIs" dxfId="553" priority="446" operator="lessThan">
      <formula>0</formula>
    </cfRule>
    <cfRule type="uniqueValues" dxfId="552" priority="447"/>
    <cfRule type="duplicateValues" dxfId="551" priority="448"/>
    <cfRule type="cellIs" dxfId="550" priority="449" operator="equal">
      <formula>0</formula>
    </cfRule>
    <cfRule type="uniqueValues" dxfId="549" priority="450"/>
    <cfRule type="cellIs" dxfId="548" priority="451" operator="equal">
      <formula>0</formula>
    </cfRule>
    <cfRule type="cellIs" dxfId="547" priority="452" operator="between">
      <formula>1</formula>
      <formula>999999999999999</formula>
    </cfRule>
    <cfRule type="containsText" dxfId="546" priority="453" operator="containsText" text="#NUM!">
      <formula>NOT(ISERROR(SEARCH("#NUM!",AS10)))</formula>
    </cfRule>
  </conditionalFormatting>
  <conditionalFormatting sqref="AS10">
    <cfRule type="cellIs" dxfId="545" priority="454" operator="greaterThan">
      <formula>0</formula>
    </cfRule>
    <cfRule type="cellIs" dxfId="544" priority="455" operator="greaterThan">
      <formula>0</formula>
    </cfRule>
    <cfRule type="cellIs" dxfId="543" priority="456" operator="greaterThan">
      <formula>0</formula>
    </cfRule>
    <cfRule type="uniqueValues" dxfId="542" priority="457"/>
    <cfRule type="uniqueValues" dxfId="541" priority="458"/>
    <cfRule type="cellIs" dxfId="540" priority="459" operator="equal">
      <formula>0</formula>
    </cfRule>
    <cfRule type="cellIs" dxfId="539" priority="460" operator="lessThan">
      <formula>1</formula>
    </cfRule>
    <cfRule type="containsText" dxfId="538" priority="461" operator="containsText" text="#NUM!">
      <formula>NOT(ISERROR(SEARCH("#NUM!",AS10)))</formula>
    </cfRule>
    <cfRule type="cellIs" dxfId="537" priority="462" operator="equal">
      <formula>0</formula>
    </cfRule>
    <cfRule type="cellIs" dxfId="536" priority="463" operator="lessThan">
      <formula>0</formula>
    </cfRule>
    <cfRule type="uniqueValues" dxfId="535" priority="464"/>
    <cfRule type="duplicateValues" dxfId="534" priority="465"/>
    <cfRule type="cellIs" dxfId="533" priority="466" operator="equal">
      <formula>0</formula>
    </cfRule>
    <cfRule type="uniqueValues" dxfId="532" priority="467"/>
    <cfRule type="cellIs" dxfId="531" priority="468" operator="equal">
      <formula>0</formula>
    </cfRule>
    <cfRule type="cellIs" dxfId="530" priority="469" operator="between">
      <formula>1</formula>
      <formula>999999999999999</formula>
    </cfRule>
    <cfRule type="containsText" dxfId="529" priority="470" operator="containsText" text="#NUM!">
      <formula>NOT(ISERROR(SEARCH("#NUM!",AS10)))</formula>
    </cfRule>
  </conditionalFormatting>
  <conditionalFormatting sqref="AT10 AT5:AT8">
    <cfRule type="cellIs" dxfId="528" priority="291" operator="equal">
      <formula>0</formula>
    </cfRule>
  </conditionalFormatting>
  <conditionalFormatting sqref="AT10">
    <cfRule type="containsText" dxfId="527" priority="285" operator="containsText" text="#DIV/0!">
      <formula>NOT(ISERROR(SEARCH("#DIV/0!",AT10)))</formula>
    </cfRule>
    <cfRule type="cellIs" dxfId="526" priority="286" operator="lessThan">
      <formula>"&lt;0"</formula>
    </cfRule>
    <cfRule type="cellIs" dxfId="525" priority="287" operator="lessThan">
      <formula>0</formula>
    </cfRule>
    <cfRule type="containsText" dxfId="524" priority="288" operator="containsText" text="#DIV/0!">
      <formula>NOT(ISERROR(SEARCH("#DIV/0!",AT10)))</formula>
    </cfRule>
    <cfRule type="containsText" dxfId="523" priority="289" operator="containsText" text="#DIV/0!">
      <formula>NOT(ISERROR(SEARCH("#DIV/0!",AT10)))</formula>
    </cfRule>
    <cfRule type="containsText" dxfId="522" priority="290" operator="containsText" text="#div/0/!">
      <formula>NOT(ISERROR(SEARCH("#div/0/!",AT10)))</formula>
    </cfRule>
  </conditionalFormatting>
  <conditionalFormatting sqref="AT10">
    <cfRule type="cellIs" dxfId="521" priority="283" operator="lessThan">
      <formula>1</formula>
    </cfRule>
  </conditionalFormatting>
  <conditionalFormatting sqref="AT10">
    <cfRule type="containsErrors" dxfId="520" priority="282">
      <formula>ISERROR(AT10)</formula>
    </cfRule>
  </conditionalFormatting>
  <conditionalFormatting sqref="AT10">
    <cfRule type="cellIs" dxfId="519" priority="281" operator="equal">
      <formula>0</formula>
    </cfRule>
  </conditionalFormatting>
  <conditionalFormatting sqref="AT10">
    <cfRule type="cellIs" dxfId="518" priority="277" operator="equal">
      <formula>0</formula>
    </cfRule>
    <cfRule type="cellIs" dxfId="517" priority="278" operator="lessThan">
      <formula>0</formula>
    </cfRule>
  </conditionalFormatting>
  <conditionalFormatting sqref="AT10">
    <cfRule type="cellIs" dxfId="516" priority="276" stopIfTrue="1" operator="greaterThanOrEqual">
      <formula>0</formula>
    </cfRule>
  </conditionalFormatting>
  <conditionalFormatting sqref="AT10">
    <cfRule type="cellIs" dxfId="515" priority="292" operator="greaterThan">
      <formula>0</formula>
    </cfRule>
    <cfRule type="cellIs" dxfId="514" priority="293" operator="greaterThan">
      <formula>0</formula>
    </cfRule>
    <cfRule type="uniqueValues" dxfId="513" priority="294"/>
    <cfRule type="uniqueValues" dxfId="512" priority="295"/>
    <cfRule type="cellIs" dxfId="511" priority="296" operator="equal">
      <formula>0</formula>
    </cfRule>
    <cfRule type="cellIs" dxfId="510" priority="297" operator="lessThan">
      <formula>1</formula>
    </cfRule>
    <cfRule type="containsText" dxfId="509" priority="298" operator="containsText" text="#NUM!">
      <formula>NOT(ISERROR(SEARCH("#NUM!",AT10)))</formula>
    </cfRule>
    <cfRule type="cellIs" dxfId="508" priority="299" operator="equal">
      <formula>0</formula>
    </cfRule>
    <cfRule type="cellIs" dxfId="507" priority="300" operator="lessThan">
      <formula>0</formula>
    </cfRule>
    <cfRule type="uniqueValues" dxfId="506" priority="301"/>
    <cfRule type="duplicateValues" dxfId="505" priority="302"/>
    <cfRule type="cellIs" dxfId="504" priority="303" operator="equal">
      <formula>0</formula>
    </cfRule>
    <cfRule type="uniqueValues" dxfId="503" priority="304"/>
    <cfRule type="cellIs" dxfId="502" priority="305" operator="equal">
      <formula>0</formula>
    </cfRule>
    <cfRule type="cellIs" dxfId="501" priority="306" operator="between">
      <formula>1</formula>
      <formula>999999999999999</formula>
    </cfRule>
    <cfRule type="containsText" dxfId="500" priority="307" operator="containsText" text="#NUM!">
      <formula>NOT(ISERROR(SEARCH("#NUM!",AT10)))</formula>
    </cfRule>
  </conditionalFormatting>
  <conditionalFormatting sqref="AT10">
    <cfRule type="cellIs" dxfId="499" priority="308" operator="greaterThan">
      <formula>0</formula>
    </cfRule>
    <cfRule type="cellIs" dxfId="498" priority="309" operator="greaterThan">
      <formula>0</formula>
    </cfRule>
    <cfRule type="uniqueValues" dxfId="497" priority="310"/>
    <cfRule type="uniqueValues" dxfId="496" priority="311"/>
    <cfRule type="cellIs" dxfId="495" priority="312" operator="equal">
      <formula>0</formula>
    </cfRule>
    <cfRule type="cellIs" dxfId="494" priority="313" operator="lessThan">
      <formula>1</formula>
    </cfRule>
    <cfRule type="containsText" dxfId="493" priority="314" operator="containsText" text="#NUM!">
      <formula>NOT(ISERROR(SEARCH("#NUM!",AT10)))</formula>
    </cfRule>
    <cfRule type="cellIs" dxfId="492" priority="315" operator="equal">
      <formula>0</formula>
    </cfRule>
    <cfRule type="cellIs" dxfId="491" priority="316" operator="lessThan">
      <formula>0</formula>
    </cfRule>
    <cfRule type="uniqueValues" dxfId="490" priority="317"/>
    <cfRule type="duplicateValues" dxfId="489" priority="318"/>
    <cfRule type="cellIs" dxfId="488" priority="319" operator="equal">
      <formula>0</formula>
    </cfRule>
    <cfRule type="uniqueValues" dxfId="487" priority="320"/>
    <cfRule type="cellIs" dxfId="486" priority="321" operator="equal">
      <formula>0</formula>
    </cfRule>
    <cfRule type="cellIs" dxfId="485" priority="322" operator="between">
      <formula>1</formula>
      <formula>999999999999999</formula>
    </cfRule>
    <cfRule type="containsText" dxfId="484" priority="323" operator="containsText" text="#NUM!">
      <formula>NOT(ISERROR(SEARCH("#NUM!",AT10)))</formula>
    </cfRule>
  </conditionalFormatting>
  <conditionalFormatting sqref="AT10">
    <cfRule type="cellIs" dxfId="483" priority="324" operator="greaterThan">
      <formula>0</formula>
    </cfRule>
    <cfRule type="cellIs" dxfId="482" priority="325" operator="greaterThan">
      <formula>0</formula>
    </cfRule>
    <cfRule type="cellIs" dxfId="481" priority="326" operator="greaterThan">
      <formula>0</formula>
    </cfRule>
    <cfRule type="uniqueValues" dxfId="480" priority="327"/>
    <cfRule type="uniqueValues" dxfId="479" priority="328"/>
    <cfRule type="cellIs" dxfId="478" priority="329" operator="equal">
      <formula>0</formula>
    </cfRule>
    <cfRule type="cellIs" dxfId="477" priority="330" operator="lessThan">
      <formula>1</formula>
    </cfRule>
    <cfRule type="containsText" dxfId="476" priority="331" operator="containsText" text="#NUM!">
      <formula>NOT(ISERROR(SEARCH("#NUM!",AT10)))</formula>
    </cfRule>
    <cfRule type="cellIs" dxfId="475" priority="332" operator="equal">
      <formula>0</formula>
    </cfRule>
    <cfRule type="cellIs" dxfId="474" priority="333" operator="lessThan">
      <formula>0</formula>
    </cfRule>
    <cfRule type="uniqueValues" dxfId="473" priority="334"/>
    <cfRule type="duplicateValues" dxfId="472" priority="335"/>
    <cfRule type="cellIs" dxfId="471" priority="336" operator="equal">
      <formula>0</formula>
    </cfRule>
    <cfRule type="uniqueValues" dxfId="470" priority="337"/>
    <cfRule type="cellIs" dxfId="469" priority="338" operator="equal">
      <formula>0</formula>
    </cfRule>
    <cfRule type="cellIs" dxfId="468" priority="339" operator="between">
      <formula>1</formula>
      <formula>999999999999999</formula>
    </cfRule>
    <cfRule type="containsText" dxfId="467" priority="340" operator="containsText" text="#NUM!">
      <formula>NOT(ISERROR(SEARCH("#NUM!",AT10)))</formula>
    </cfRule>
  </conditionalFormatting>
  <conditionalFormatting sqref="AV10">
    <cfRule type="cellIs" dxfId="466" priority="12" operator="equal">
      <formula>0</formula>
    </cfRule>
    <cfRule type="cellIs" dxfId="465" priority="13" operator="lessThan">
      <formula>0</formula>
    </cfRule>
  </conditionalFormatting>
  <conditionalFormatting sqref="AU10">
    <cfRule type="cellIs" dxfId="464" priority="158" operator="equal">
      <formula>0</formula>
    </cfRule>
  </conditionalFormatting>
  <conditionalFormatting sqref="AU10">
    <cfRule type="containsText" dxfId="463" priority="152" operator="containsText" text="#DIV/0!">
      <formula>NOT(ISERROR(SEARCH("#DIV/0!",AU10)))</formula>
    </cfRule>
    <cfRule type="cellIs" dxfId="462" priority="153" operator="lessThan">
      <formula>"&lt;0"</formula>
    </cfRule>
    <cfRule type="cellIs" dxfId="461" priority="154" operator="lessThan">
      <formula>0</formula>
    </cfRule>
    <cfRule type="containsText" dxfId="460" priority="155" operator="containsText" text="#DIV/0!">
      <formula>NOT(ISERROR(SEARCH("#DIV/0!",AU10)))</formula>
    </cfRule>
    <cfRule type="containsText" dxfId="459" priority="156" operator="containsText" text="#DIV/0!">
      <formula>NOT(ISERROR(SEARCH("#DIV/0!",AU10)))</formula>
    </cfRule>
    <cfRule type="containsText" dxfId="458" priority="157" operator="containsText" text="#div/0/!">
      <formula>NOT(ISERROR(SEARCH("#div/0/!",AU10)))</formula>
    </cfRule>
  </conditionalFormatting>
  <conditionalFormatting sqref="AU10">
    <cfRule type="cellIs" dxfId="457" priority="151" operator="lessThan">
      <formula>1</formula>
    </cfRule>
  </conditionalFormatting>
  <conditionalFormatting sqref="AU10">
    <cfRule type="containsErrors" dxfId="456" priority="150">
      <formula>ISERROR(AU10)</formula>
    </cfRule>
  </conditionalFormatting>
  <conditionalFormatting sqref="AU10">
    <cfRule type="cellIs" dxfId="455" priority="149" operator="equal">
      <formula>0</formula>
    </cfRule>
  </conditionalFormatting>
  <conditionalFormatting sqref="AU10">
    <cfRule type="cellIs" dxfId="454" priority="147" operator="equal">
      <formula>0</formula>
    </cfRule>
    <cfRule type="cellIs" dxfId="453" priority="148" operator="lessThan">
      <formula>0</formula>
    </cfRule>
  </conditionalFormatting>
  <conditionalFormatting sqref="AU10">
    <cfRule type="cellIs" dxfId="452" priority="146" stopIfTrue="1" operator="greaterThanOrEqual">
      <formula>0</formula>
    </cfRule>
  </conditionalFormatting>
  <conditionalFormatting sqref="AU5:AU8">
    <cfRule type="cellIs" dxfId="451" priority="145" operator="equal">
      <formula>0</formula>
    </cfRule>
  </conditionalFormatting>
  <conditionalFormatting sqref="AU10">
    <cfRule type="cellIs" dxfId="450" priority="159" operator="greaterThan">
      <formula>0</formula>
    </cfRule>
    <cfRule type="cellIs" dxfId="449" priority="160" operator="greaterThan">
      <formula>0</formula>
    </cfRule>
    <cfRule type="uniqueValues" dxfId="448" priority="161"/>
    <cfRule type="uniqueValues" dxfId="447" priority="162"/>
    <cfRule type="cellIs" dxfId="446" priority="163" operator="equal">
      <formula>0</formula>
    </cfRule>
    <cfRule type="cellIs" dxfId="445" priority="164" operator="lessThan">
      <formula>1</formula>
    </cfRule>
    <cfRule type="containsText" dxfId="444" priority="165" operator="containsText" text="#NUM!">
      <formula>NOT(ISERROR(SEARCH("#NUM!",AU10)))</formula>
    </cfRule>
    <cfRule type="cellIs" dxfId="443" priority="166" operator="equal">
      <formula>0</formula>
    </cfRule>
    <cfRule type="cellIs" dxfId="442" priority="167" operator="lessThan">
      <formula>0</formula>
    </cfRule>
    <cfRule type="uniqueValues" dxfId="441" priority="168"/>
    <cfRule type="duplicateValues" dxfId="440" priority="169"/>
    <cfRule type="cellIs" dxfId="439" priority="170" operator="equal">
      <formula>0</formula>
    </cfRule>
    <cfRule type="uniqueValues" dxfId="438" priority="171"/>
    <cfRule type="cellIs" dxfId="437" priority="172" operator="equal">
      <formula>0</formula>
    </cfRule>
    <cfRule type="cellIs" dxfId="436" priority="173" operator="between">
      <formula>1</formula>
      <formula>999999999999999</formula>
    </cfRule>
    <cfRule type="containsText" dxfId="435" priority="174" operator="containsText" text="#NUM!">
      <formula>NOT(ISERROR(SEARCH("#NUM!",AU10)))</formula>
    </cfRule>
  </conditionalFormatting>
  <conditionalFormatting sqref="AU10">
    <cfRule type="cellIs" dxfId="434" priority="175" operator="greaterThan">
      <formula>0</formula>
    </cfRule>
    <cfRule type="cellIs" dxfId="433" priority="176" operator="greaterThan">
      <formula>0</formula>
    </cfRule>
    <cfRule type="uniqueValues" dxfId="432" priority="177"/>
    <cfRule type="uniqueValues" dxfId="431" priority="178"/>
    <cfRule type="cellIs" dxfId="430" priority="179" operator="equal">
      <formula>0</formula>
    </cfRule>
    <cfRule type="cellIs" dxfId="429" priority="180" operator="lessThan">
      <formula>1</formula>
    </cfRule>
    <cfRule type="containsText" dxfId="428" priority="181" operator="containsText" text="#NUM!">
      <formula>NOT(ISERROR(SEARCH("#NUM!",AU10)))</formula>
    </cfRule>
    <cfRule type="cellIs" dxfId="427" priority="182" operator="equal">
      <formula>0</formula>
    </cfRule>
    <cfRule type="cellIs" dxfId="426" priority="183" operator="lessThan">
      <formula>0</formula>
    </cfRule>
    <cfRule type="uniqueValues" dxfId="425" priority="184"/>
    <cfRule type="duplicateValues" dxfId="424" priority="185"/>
    <cfRule type="cellIs" dxfId="423" priority="186" operator="equal">
      <formula>0</formula>
    </cfRule>
    <cfRule type="uniqueValues" dxfId="422" priority="187"/>
    <cfRule type="cellIs" dxfId="421" priority="188" operator="equal">
      <formula>0</formula>
    </cfRule>
    <cfRule type="cellIs" dxfId="420" priority="189" operator="between">
      <formula>1</formula>
      <formula>999999999999999</formula>
    </cfRule>
    <cfRule type="containsText" dxfId="419" priority="190" operator="containsText" text="#NUM!">
      <formula>NOT(ISERROR(SEARCH("#NUM!",AU10)))</formula>
    </cfRule>
  </conditionalFormatting>
  <conditionalFormatting sqref="AU10">
    <cfRule type="cellIs" dxfId="418" priority="191" operator="greaterThan">
      <formula>0</formula>
    </cfRule>
    <cfRule type="cellIs" dxfId="417" priority="192" operator="greaterThan">
      <formula>0</formula>
    </cfRule>
    <cfRule type="cellIs" dxfId="416" priority="193" operator="greaterThan">
      <formula>0</formula>
    </cfRule>
    <cfRule type="uniqueValues" dxfId="415" priority="194"/>
    <cfRule type="uniqueValues" dxfId="414" priority="195"/>
    <cfRule type="cellIs" dxfId="413" priority="196" operator="equal">
      <formula>0</formula>
    </cfRule>
    <cfRule type="cellIs" dxfId="412" priority="197" operator="lessThan">
      <formula>1</formula>
    </cfRule>
    <cfRule type="containsText" dxfId="411" priority="198" operator="containsText" text="#NUM!">
      <formula>NOT(ISERROR(SEARCH("#NUM!",AU10)))</formula>
    </cfRule>
    <cfRule type="cellIs" dxfId="410" priority="199" operator="equal">
      <formula>0</formula>
    </cfRule>
    <cfRule type="cellIs" dxfId="409" priority="200" operator="lessThan">
      <formula>0</formula>
    </cfRule>
    <cfRule type="uniqueValues" dxfId="408" priority="201"/>
    <cfRule type="duplicateValues" dxfId="407" priority="202"/>
    <cfRule type="cellIs" dxfId="406" priority="203" operator="equal">
      <formula>0</formula>
    </cfRule>
    <cfRule type="uniqueValues" dxfId="405" priority="204"/>
    <cfRule type="cellIs" dxfId="404" priority="205" operator="equal">
      <formula>0</formula>
    </cfRule>
    <cfRule type="cellIs" dxfId="403" priority="206" operator="between">
      <formula>1</formula>
      <formula>999999999999999</formula>
    </cfRule>
    <cfRule type="containsText" dxfId="402" priority="207" operator="containsText" text="#NUM!">
      <formula>NOT(ISERROR(SEARCH("#NUM!",AU10)))</formula>
    </cfRule>
  </conditionalFormatting>
  <conditionalFormatting sqref="AV5:AV8 AV10">
    <cfRule type="cellIs" dxfId="401" priority="25" operator="equal">
      <formula>0</formula>
    </cfRule>
  </conditionalFormatting>
  <conditionalFormatting sqref="AV10">
    <cfRule type="containsText" dxfId="400" priority="19" operator="containsText" text="#DIV/0!">
      <formula>NOT(ISERROR(SEARCH("#DIV/0!",AV10)))</formula>
    </cfRule>
    <cfRule type="cellIs" dxfId="399" priority="20" operator="lessThan">
      <formula>"&lt;0"</formula>
    </cfRule>
    <cfRule type="cellIs" dxfId="398" priority="21" operator="lessThan">
      <formula>0</formula>
    </cfRule>
    <cfRule type="containsText" dxfId="397" priority="22" operator="containsText" text="#DIV/0!">
      <formula>NOT(ISERROR(SEARCH("#DIV/0!",AV10)))</formula>
    </cfRule>
    <cfRule type="containsText" dxfId="396" priority="23" operator="containsText" text="#DIV/0!">
      <formula>NOT(ISERROR(SEARCH("#DIV/0!",AV10)))</formula>
    </cfRule>
    <cfRule type="containsText" dxfId="395" priority="24" operator="containsText" text="#div/0/!">
      <formula>NOT(ISERROR(SEARCH("#div/0/!",AV10)))</formula>
    </cfRule>
  </conditionalFormatting>
  <conditionalFormatting sqref="AV10">
    <cfRule type="cellIs" dxfId="394" priority="17" operator="lessThan">
      <formula>1</formula>
    </cfRule>
  </conditionalFormatting>
  <conditionalFormatting sqref="AV10">
    <cfRule type="containsErrors" dxfId="393" priority="16">
      <formula>ISERROR(AV10)</formula>
    </cfRule>
  </conditionalFormatting>
  <conditionalFormatting sqref="AV10">
    <cfRule type="cellIs" dxfId="392" priority="15" operator="equal">
      <formula>0</formula>
    </cfRule>
  </conditionalFormatting>
  <conditionalFormatting sqref="AP10:AV10">
    <cfRule type="cellIs" dxfId="391" priority="10" stopIfTrue="1" operator="greaterThanOrEqual">
      <formula>0</formula>
    </cfRule>
  </conditionalFormatting>
  <conditionalFormatting sqref="AV10">
    <cfRule type="cellIs" dxfId="390" priority="26" operator="greaterThan">
      <formula>0</formula>
    </cfRule>
    <cfRule type="cellIs" dxfId="389" priority="27" operator="greaterThan">
      <formula>0</formula>
    </cfRule>
    <cfRule type="uniqueValues" dxfId="388" priority="28"/>
    <cfRule type="uniqueValues" dxfId="387" priority="29"/>
    <cfRule type="cellIs" dxfId="386" priority="30" operator="equal">
      <formula>0</formula>
    </cfRule>
    <cfRule type="cellIs" dxfId="385" priority="31" operator="lessThan">
      <formula>1</formula>
    </cfRule>
    <cfRule type="containsText" dxfId="384" priority="32" operator="containsText" text="#NUM!">
      <formula>NOT(ISERROR(SEARCH("#NUM!",AV10)))</formula>
    </cfRule>
    <cfRule type="cellIs" dxfId="383" priority="33" operator="equal">
      <formula>0</formula>
    </cfRule>
    <cfRule type="cellIs" dxfId="382" priority="34" operator="lessThan">
      <formula>0</formula>
    </cfRule>
    <cfRule type="uniqueValues" dxfId="381" priority="35"/>
    <cfRule type="duplicateValues" dxfId="380" priority="36"/>
    <cfRule type="cellIs" dxfId="379" priority="37" operator="equal">
      <formula>0</formula>
    </cfRule>
    <cfRule type="uniqueValues" dxfId="378" priority="38"/>
    <cfRule type="cellIs" dxfId="377" priority="39" operator="equal">
      <formula>0</formula>
    </cfRule>
    <cfRule type="cellIs" dxfId="376" priority="40" operator="between">
      <formula>1</formula>
      <formula>999999999999999</formula>
    </cfRule>
    <cfRule type="containsText" dxfId="375" priority="41" operator="containsText" text="#NUM!">
      <formula>NOT(ISERROR(SEARCH("#NUM!",AV10)))</formula>
    </cfRule>
  </conditionalFormatting>
  <conditionalFormatting sqref="AV10">
    <cfRule type="cellIs" dxfId="374" priority="42" operator="greaterThan">
      <formula>0</formula>
    </cfRule>
    <cfRule type="cellIs" dxfId="373" priority="43" operator="greaterThan">
      <formula>0</formula>
    </cfRule>
    <cfRule type="uniqueValues" dxfId="372" priority="44"/>
    <cfRule type="uniqueValues" dxfId="371" priority="45"/>
    <cfRule type="cellIs" dxfId="370" priority="46" operator="equal">
      <formula>0</formula>
    </cfRule>
    <cfRule type="cellIs" dxfId="369" priority="47" operator="lessThan">
      <formula>1</formula>
    </cfRule>
    <cfRule type="containsText" dxfId="368" priority="48" operator="containsText" text="#NUM!">
      <formula>NOT(ISERROR(SEARCH("#NUM!",AV10)))</formula>
    </cfRule>
    <cfRule type="cellIs" dxfId="367" priority="49" operator="equal">
      <formula>0</formula>
    </cfRule>
    <cfRule type="cellIs" dxfId="366" priority="50" operator="lessThan">
      <formula>0</formula>
    </cfRule>
    <cfRule type="uniqueValues" dxfId="365" priority="51"/>
    <cfRule type="duplicateValues" dxfId="364" priority="52"/>
    <cfRule type="cellIs" dxfId="363" priority="53" operator="equal">
      <formula>0</formula>
    </cfRule>
    <cfRule type="uniqueValues" dxfId="362" priority="54"/>
    <cfRule type="cellIs" dxfId="361" priority="55" operator="equal">
      <formula>0</formula>
    </cfRule>
    <cfRule type="cellIs" dxfId="360" priority="56" operator="between">
      <formula>1</formula>
      <formula>999999999999999</formula>
    </cfRule>
    <cfRule type="containsText" dxfId="359" priority="57" operator="containsText" text="#NUM!">
      <formula>NOT(ISERROR(SEARCH("#NUM!",AV10)))</formula>
    </cfRule>
  </conditionalFormatting>
  <conditionalFormatting sqref="AV10">
    <cfRule type="cellIs" dxfId="358" priority="58" operator="greaterThan">
      <formula>0</formula>
    </cfRule>
    <cfRule type="cellIs" dxfId="357" priority="59" operator="greaterThan">
      <formula>0</formula>
    </cfRule>
    <cfRule type="cellIs" dxfId="356" priority="60" operator="greaterThan">
      <formula>0</formula>
    </cfRule>
    <cfRule type="uniqueValues" dxfId="355" priority="61"/>
    <cfRule type="uniqueValues" dxfId="354" priority="62"/>
    <cfRule type="cellIs" dxfId="353" priority="63" operator="equal">
      <formula>0</formula>
    </cfRule>
    <cfRule type="cellIs" dxfId="352" priority="64" operator="lessThan">
      <formula>1</formula>
    </cfRule>
    <cfRule type="containsText" dxfId="351" priority="65" operator="containsText" text="#NUM!">
      <formula>NOT(ISERROR(SEARCH("#NUM!",AV10)))</formula>
    </cfRule>
    <cfRule type="cellIs" dxfId="350" priority="66" operator="equal">
      <formula>0</formula>
    </cfRule>
    <cfRule type="cellIs" dxfId="349" priority="67" operator="lessThan">
      <formula>0</formula>
    </cfRule>
    <cfRule type="uniqueValues" dxfId="348" priority="68"/>
    <cfRule type="duplicateValues" dxfId="347" priority="69"/>
    <cfRule type="cellIs" dxfId="346" priority="70" operator="equal">
      <formula>0</formula>
    </cfRule>
    <cfRule type="uniqueValues" dxfId="345" priority="71"/>
    <cfRule type="cellIs" dxfId="344" priority="72" operator="equal">
      <formula>0</formula>
    </cfRule>
    <cfRule type="cellIs" dxfId="343" priority="73" operator="between">
      <formula>1</formula>
      <formula>999999999999999</formula>
    </cfRule>
    <cfRule type="containsText" dxfId="342" priority="74" operator="containsText" text="#NUM!">
      <formula>NOT(ISERROR(SEARCH("#NUM!",AV10)))</formula>
    </cfRule>
  </conditionalFormatting>
  <conditionalFormatting sqref="AU12:AU1011">
    <cfRule type="cellIs" dxfId="341" priority="5" operator="equal">
      <formula>0</formula>
    </cfRule>
  </conditionalFormatting>
  <conditionalFormatting sqref="AQ12:AQ1011">
    <cfRule type="cellIs" dxfId="340" priority="9" operator="equal">
      <formula>0</formula>
    </cfRule>
  </conditionalFormatting>
  <conditionalFormatting sqref="AS12:AS1011">
    <cfRule type="cellIs" dxfId="339" priority="7" operator="equal">
      <formula>0</formula>
    </cfRule>
  </conditionalFormatting>
  <conditionalFormatting sqref="AV12:AV1011">
    <cfRule type="cellIs" dxfId="338" priority="4" operator="equal">
      <formula>0</formula>
    </cfRule>
  </conditionalFormatting>
  <conditionalFormatting sqref="BB10:BB11 BE10:BE11 BC10:BD10 BF10:BI10">
    <cfRule type="cellIs" dxfId="337" priority="1618" operator="greaterThan">
      <formula>0</formula>
    </cfRule>
    <cfRule type="cellIs" dxfId="336" priority="1619" operator="greaterThan">
      <formula>0</formula>
    </cfRule>
    <cfRule type="uniqueValues" dxfId="335" priority="1620"/>
    <cfRule type="uniqueValues" dxfId="334" priority="1621"/>
    <cfRule type="cellIs" dxfId="333" priority="1622" operator="equal">
      <formula>0</formula>
    </cfRule>
    <cfRule type="cellIs" dxfId="332" priority="1623" operator="lessThan">
      <formula>1</formula>
    </cfRule>
    <cfRule type="containsText" dxfId="331" priority="1624" operator="containsText" text="#NUM!">
      <formula>NOT(ISERROR(SEARCH("#NUM!",BB10)))</formula>
    </cfRule>
    <cfRule type="cellIs" dxfId="330" priority="1625" operator="equal">
      <formula>0</formula>
    </cfRule>
    <cfRule type="cellIs" dxfId="329" priority="1626" operator="lessThan">
      <formula>0</formula>
    </cfRule>
    <cfRule type="uniqueValues" dxfId="328" priority="1627"/>
    <cfRule type="duplicateValues" dxfId="327" priority="1628"/>
    <cfRule type="cellIs" dxfId="326" priority="1629" operator="equal">
      <formula>0</formula>
    </cfRule>
    <cfRule type="uniqueValues" dxfId="325" priority="1630"/>
    <cfRule type="cellIs" dxfId="324" priority="1631" operator="equal">
      <formula>0</formula>
    </cfRule>
    <cfRule type="cellIs" dxfId="323" priority="1632" operator="between">
      <formula>1</formula>
      <formula>999999999999999</formula>
    </cfRule>
    <cfRule type="containsText" dxfId="322" priority="1633" operator="containsText" text="#NUM!">
      <formula>NOT(ISERROR(SEARCH("#NUM!",BB10)))</formula>
    </cfRule>
  </conditionalFormatting>
  <conditionalFormatting sqref="BA11 BB10:BB11 BE10:BG11 BC10:BD10 BH10:BI10">
    <cfRule type="cellIs" dxfId="321" priority="1682" operator="greaterThan">
      <formula>0</formula>
    </cfRule>
    <cfRule type="cellIs" dxfId="320" priority="1683" operator="greaterThan">
      <formula>0</formula>
    </cfRule>
    <cfRule type="uniqueValues" dxfId="319" priority="1684"/>
    <cfRule type="uniqueValues" dxfId="318" priority="1685"/>
    <cfRule type="cellIs" dxfId="317" priority="1686" operator="equal">
      <formula>0</formula>
    </cfRule>
    <cfRule type="cellIs" dxfId="316" priority="1687" operator="lessThan">
      <formula>1</formula>
    </cfRule>
    <cfRule type="containsText" dxfId="315" priority="1688" operator="containsText" text="#NUM!">
      <formula>NOT(ISERROR(SEARCH("#NUM!",BA10)))</formula>
    </cfRule>
    <cfRule type="cellIs" dxfId="314" priority="1689" operator="equal">
      <formula>0</formula>
    </cfRule>
    <cfRule type="cellIs" dxfId="313" priority="1690" operator="lessThan">
      <formula>0</formula>
    </cfRule>
    <cfRule type="uniqueValues" dxfId="312" priority="1691"/>
    <cfRule type="duplicateValues" dxfId="311" priority="1692"/>
    <cfRule type="cellIs" dxfId="310" priority="1693" operator="equal">
      <formula>0</formula>
    </cfRule>
    <cfRule type="uniqueValues" dxfId="309" priority="1694"/>
    <cfRule type="cellIs" dxfId="308" priority="1695" operator="equal">
      <formula>0</formula>
    </cfRule>
    <cfRule type="cellIs" dxfId="307" priority="1696" operator="between">
      <formula>1</formula>
      <formula>999999999999999</formula>
    </cfRule>
    <cfRule type="containsText" dxfId="306" priority="1697" operator="containsText" text="#NUM!">
      <formula>NOT(ISERROR(SEARCH("#NUM!",BA10)))</formula>
    </cfRule>
  </conditionalFormatting>
  <conditionalFormatting sqref="BC10:BI10">
    <cfRule type="cellIs" dxfId="305" priority="1762" operator="greaterThan">
      <formula>0</formula>
    </cfRule>
    <cfRule type="cellIs" dxfId="304" priority="1763" operator="greaterThan">
      <formula>0</formula>
    </cfRule>
    <cfRule type="cellIs" dxfId="303" priority="1764" operator="greaterThan">
      <formula>0</formula>
    </cfRule>
    <cfRule type="uniqueValues" dxfId="302" priority="1765"/>
    <cfRule type="uniqueValues" dxfId="301" priority="1766"/>
    <cfRule type="cellIs" dxfId="300" priority="1767" operator="equal">
      <formula>0</formula>
    </cfRule>
    <cfRule type="cellIs" dxfId="299" priority="1768" operator="lessThan">
      <formula>1</formula>
    </cfRule>
    <cfRule type="containsText" dxfId="298" priority="1769" operator="containsText" text="#NUM!">
      <formula>NOT(ISERROR(SEARCH("#NUM!",BC10)))</formula>
    </cfRule>
    <cfRule type="cellIs" dxfId="297" priority="1770" operator="equal">
      <formula>0</formula>
    </cfRule>
    <cfRule type="cellIs" dxfId="296" priority="1771" operator="lessThan">
      <formula>0</formula>
    </cfRule>
    <cfRule type="uniqueValues" dxfId="295" priority="1772"/>
    <cfRule type="duplicateValues" dxfId="294" priority="1773"/>
    <cfRule type="cellIs" dxfId="293" priority="1774" operator="equal">
      <formula>0</formula>
    </cfRule>
    <cfRule type="uniqueValues" dxfId="292" priority="1775"/>
    <cfRule type="cellIs" dxfId="291" priority="1776" operator="equal">
      <formula>0</formula>
    </cfRule>
    <cfRule type="cellIs" dxfId="290" priority="1777" operator="between">
      <formula>1</formula>
      <formula>999999999999999</formula>
    </cfRule>
    <cfRule type="containsText" dxfId="289" priority="1778" operator="containsText" text="#NUM!">
      <formula>NOT(ISERROR(SEARCH("#NUM!",BC10)))</formula>
    </cfRule>
  </conditionalFormatting>
  <conditionalFormatting sqref="AC16">
    <cfRule type="expression" dxfId="288" priority="2">
      <formula>$F16="x"</formula>
    </cfRule>
  </conditionalFormatting>
  <conditionalFormatting sqref="AC16">
    <cfRule type="expression" dxfId="287" priority="1">
      <formula>$F16="x"</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$BJ$12:$FZ$12</formula1>
    </dataValidation>
  </dataValidations>
  <hyperlinks>
    <hyperlink ref="BO13" r:id="rId1" display="http://web.higov.net/oip/rrs/popup_list_agency_by_login.php?text=opener.document.myform.x_Agency_Codetxt&amp;title=Agency%20Code&amp;id=opener.document.myform.x_Agency_Code&amp;dept=A43"/>
    <hyperlink ref="BO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P13" r:id="rId55" display="http://web.higov.net/oip/rrs/popup_list_agency_by_login.php?text=opener.document.myform.x_Agency_Codetxt&amp;title=Agency%20Code&amp;id=opener.document.myform.x_Agency_Code&amp;dept=A41"/>
    <hyperlink ref="BP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Q13" r:id="rId205" display="http://web.higov.net/oip/rrs/popup_list_agency_by_login.php?text=opener.document.myform.x_Agency_Codetxt&amp;title=Agency%20Code&amp;id=opener.document.myform.x_Agency_Code&amp;dept=A21"/>
    <hyperlink ref="BQ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R13" r:id="rId743" display="http://web.higov.net/oip/rrs/popup_list_agency_by_login.php?text=opener.document.myform.x_Agency_Codetxt&amp;title=Agency%20Code&amp;id=opener.document.myform.x_Agency_Code&amp;dept=A54"/>
    <hyperlink ref="BR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S13" r:id="rId756" display="http://web.higov.net/oip/rrs/popup_list_agency_by_login.php?text=opener.document.myform.x_Agency_Codetxt&amp;title=Agency%20Code&amp;id=opener.document.myform.x_Agency_Code&amp;dept=A31"/>
    <hyperlink ref="BS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T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U13" r:id="rId875" display="http://web.higov.net/oip/rrs/popup_list_agency_by_login.php?text=opener.document.myform.x_Agency_Codetxt&amp;title=Agency%20Code&amp;id=opener.document.myform.x_Agency_Code&amp;dept=A56"/>
    <hyperlink ref="BU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V13" r:id="rId885" display="http://web.higov.net/oip/rrs/popup_list_agency_by_login.php?text=opener.document.myform.x_Agency_Codetxt&amp;title=Agency%20Code&amp;id=opener.document.myform.x_Agency_Code&amp;dept=A33"/>
    <hyperlink ref="BV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W13" r:id="rId1305" display="http://web.higov.net/oip/rrs/popup_list_agency_by_login.php?text=opener.document.myform.x_Agency_Codetxt&amp;title=Agency%20Code&amp;id=opener.document.myform.x_Agency_Code&amp;dept=B61"/>
    <hyperlink ref="BW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X13" r:id="rId1406" display="http://web.higov.net/oip/rrs/popup_list_agency_by_login.php?text=opener.document.myform.x_Agency_Codetxt&amp;title=Agency%20Code&amp;id=opener.document.myform.x_Agency_Code&amp;dept=A42"/>
    <hyperlink ref="BX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Y13" r:id="rId1606" display="http://web.higov.net/oip/rrs/popup_list_agency_by_login.php?text=opener.document.myform.x_Agency_Codetxt&amp;title=Agency%20Code&amp;id=opener.document.myform.x_Agency_Code&amp;dept=A13"/>
    <hyperlink ref="BY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BZ13" r:id="rId1841" display="http://web.higov.net/oip/rrs/popup_list_agency_by_login.php?text=opener.document.myform.x_Agency_Codetxt&amp;title=Agency%20Code&amp;id=opener.document.myform.x_Agency_Code&amp;dept=A55"/>
    <hyperlink ref="BZ14" r:id="rId1842" display="http://web.higov.net/oip/rrs/popup_list_agency_by_login.php?text=opener.document.myform.x_Agency_Codetxt&amp;title=Agency%20Code&amp;id=opener.document.myform.x_Agency_Code&amp;dept=A55"/>
    <hyperlink ref="CA13" r:id="rId1843" display="http://web.higov.net/oip/rrs/popup_list_agency_by_login.php?text=opener.document.myform.x_Agency_Codetxt&amp;title=Agency%20Code&amp;id=opener.document.myform.x_Agency_Code&amp;dept=A34"/>
    <hyperlink ref="CA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B13" r:id="rId2088" display="http://web.higov.net/oip/rrs/popup_list_agency_by_login.php?text=opener.document.myform.x_Agency_Codetxt&amp;title=Agency%20Code&amp;id=opener.document.myform.x_Agency_Code&amp;dept=A57"/>
    <hyperlink ref="CB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C13" r:id="rId2149" display="http://web.higov.net/oip/rrs/popup_list_agency_by_login.php?text=opener.document.myform.x_Agency_Codetxt&amp;title=Agency%20Code&amp;id=opener.document.myform.x_Agency_Code&amp;dept=A15"/>
    <hyperlink ref="CC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D13" r:id="rId2542" display="http://web.higov.net/oip/rrs/popup_list_agency_by_login.php?text=opener.document.myform.x_Agency_Codetxt&amp;title=Agency%20Code&amp;id=opener.document.myform.x_Agency_Code&amp;dept=A22"/>
    <hyperlink ref="CD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E13" r:id="rId2633" display="http://web.higov.net/oip/rrs/popup_list_agency_by_login.php?text=opener.document.myform.x_Agency_Codetxt&amp;title=Agency%20Code&amp;id=opener.document.myform.x_Agency_Code&amp;dept=O81"/>
    <hyperlink ref="BL13" r:id="rId2634" display="http://web.higov.net/oip/rrs/popup_list_agency_by_login.php?text=opener.document.myform.x_Agency_Codetxt&amp;title=Agency%20Code&amp;id=opener.document.myform.x_Agency_Code&amp;dept=A52"/>
    <hyperlink ref="BL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M13" r:id="rId2680" display="http://web.higov.net/oip/rrs/popup_list_agency_by_login.php?text=opener.document.myform.x_Agency_Codetxt&amp;title=Agency%20Code&amp;id=opener.document.myform.x_Agency_Code&amp;dept=A53"/>
    <hyperlink ref="BM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J13" r:id="rId2757" display="http://web.higov.net/oip/rrs/popup_list_agency_by_login.php?text=opener.document.myform.x_Agency_Codetxt&amp;title=Agency%20Code&amp;id=opener.document.myform.x_Agency_Code&amp;dept=A51"/>
    <hyperlink ref="BJ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6" r:id="rId2819" display="http://web.higov.net/oip/rrs/popup_list_agency_by_login.php?text=opener.document.myform.x_Agency_Codetxt&amp;title=Agency%20Code&amp;id=opener.document.myform.x_Agency_Code&amp;dept=A51"/>
    <hyperlink ref="BJ77" r:id="rId2820" display="http://web.higov.net/oip/rrs/popup_list_agency_by_login.php?text=opener.document.myform.x_Agency_Codetxt&amp;title=Agency%20Code&amp;id=opener.document.myform.x_Agency_Code&amp;dept=A51"/>
    <hyperlink ref="BJ78" r:id="rId2821" display="http://web.higov.net/oip/rrs/popup_list_agency_by_login.php?text=opener.document.myform.x_Agency_Codetxt&amp;title=Agency%20Code&amp;id=opener.document.myform.x_Agency_Code&amp;dept=A51"/>
    <hyperlink ref="BJ79" r:id="rId2822" display="http://web.higov.net/oip/rrs/popup_list_agency_by_login.php?text=opener.document.myform.x_Agency_Codetxt&amp;title=Agency%20Code&amp;id=opener.document.myform.x_Agency_Code&amp;dept=A51"/>
    <hyperlink ref="BJ80" r:id="rId2823" display="http://web.higov.net/oip/rrs/popup_list_agency_by_login.php?text=opener.document.myform.x_Agency_Codetxt&amp;title=Agency%20Code&amp;id=opener.document.myform.x_Agency_Code&amp;dept=A51"/>
    <hyperlink ref="BJ81" r:id="rId2824" display="http://web.higov.net/oip/rrs/popup_list_agency_by_login.php?text=opener.document.myform.x_Agency_Codetxt&amp;title=Agency%20Code&amp;id=opener.document.myform.x_Agency_Code&amp;dept=A51"/>
    <hyperlink ref="BJ82" r:id="rId2825" display="http://web.higov.net/oip/rrs/popup_list_agency_by_login.php?text=opener.document.myform.x_Agency_Codetxt&amp;title=Agency%20Code&amp;id=opener.document.myform.x_Agency_Code&amp;dept=A51"/>
    <hyperlink ref="BJ83" r:id="rId2826" display="http://web.higov.net/oip/rrs/popup_list_agency_by_login.php?text=opener.document.myform.x_Agency_Codetxt&amp;title=Agency%20Code&amp;id=opener.document.myform.x_Agency_Code&amp;dept=A51"/>
    <hyperlink ref="BJ84" r:id="rId2827" display="http://web.higov.net/oip/rrs/popup_list_agency_by_login.php?text=opener.document.myform.x_Agency_Codetxt&amp;title=Agency%20Code&amp;id=opener.document.myform.x_Agency_Code&amp;dept=A51"/>
    <hyperlink ref="BJ85" r:id="rId2828" display="http://web.higov.net/oip/rrs/popup_list_agency_by_login.php?text=opener.document.myform.x_Agency_Codetxt&amp;title=Agency%20Code&amp;id=opener.document.myform.x_Agency_Code&amp;dept=A51"/>
    <hyperlink ref="BJ86" r:id="rId2829" display="http://web.higov.net/oip/rrs/popup_list_agency_by_login.php?text=opener.document.myform.x_Agency_Codetxt&amp;title=Agency%20Code&amp;id=opener.document.myform.x_Agency_Code&amp;dept=A51"/>
    <hyperlink ref="BJ87" r:id="rId2830" display="http://web.higov.net/oip/rrs/popup_list_agency_by_login.php?text=opener.document.myform.x_Agency_Codetxt&amp;title=Agency%20Code&amp;id=opener.document.myform.x_Agency_Code&amp;dept=A51"/>
    <hyperlink ref="BJ88" r:id="rId2831" display="http://web.higov.net/oip/rrs/popup_list_agency_by_login.php?text=opener.document.myform.x_Agency_Codetxt&amp;title=Agency%20Code&amp;id=opener.document.myform.x_Agency_Code&amp;dept=A51"/>
    <hyperlink ref="BJ89" r:id="rId2832" display="http://web.higov.net/oip/rrs/popup_list_agency_by_login.php?text=opener.document.myform.x_Agency_Codetxt&amp;title=Agency%20Code&amp;id=opener.document.myform.x_Agency_Code&amp;dept=A51"/>
    <hyperlink ref="BJ90" r:id="rId2833" display="http://web.higov.net/oip/rrs/popup_list_agency_by_login.php?text=opener.document.myform.x_Agency_Codetxt&amp;title=Agency%20Code&amp;id=opener.document.myform.x_Agency_Code&amp;dept=A51"/>
    <hyperlink ref="BJ91" r:id="rId2834" display="http://web.higov.net/oip/rrs/popup_list_agency_by_login.php?text=opener.document.myform.x_Agency_Codetxt&amp;title=Agency%20Code&amp;id=opener.document.myform.x_Agency_Code&amp;dept=A51"/>
    <hyperlink ref="BJ92" r:id="rId2835" display="http://web.higov.net/oip/rrs/popup_list_agency_by_login.php?text=opener.document.myform.x_Agency_Codetxt&amp;title=Agency%20Code&amp;id=opener.document.myform.x_Agency_Code&amp;dept=A51"/>
    <hyperlink ref="BJ93" r:id="rId2836" display="http://web.higov.net/oip/rrs/popup_list_agency_by_login.php?text=opener.document.myform.x_Agency_Codetxt&amp;title=Agency%20Code&amp;id=opener.document.myform.x_Agency_Code&amp;dept=A51"/>
    <hyperlink ref="BJ94" r:id="rId2837" display="http://web.higov.net/oip/rrs/popup_list_agency_by_login.php?text=opener.document.myform.x_Agency_Codetxt&amp;title=Agency%20Code&amp;id=opener.document.myform.x_Agency_Code&amp;dept=A51"/>
    <hyperlink ref="BJ95" r:id="rId2838" display="http://web.higov.net/oip/rrs/popup_list_agency_by_login.php?text=opener.document.myform.x_Agency_Codetxt&amp;title=Agency%20Code&amp;id=opener.document.myform.x_Agency_Code&amp;dept=A51"/>
    <hyperlink ref="BJ96" r:id="rId2839" display="http://web.higov.net/oip/rrs/popup_list_agency_by_login.php?text=opener.document.myform.x_Agency_Codetxt&amp;title=Agency%20Code&amp;id=opener.document.myform.x_Agency_Code&amp;dept=A51"/>
    <hyperlink ref="BJ97" r:id="rId2840" display="http://web.higov.net/oip/rrs/popup_list_agency_by_login.php?text=opener.document.myform.x_Agency_Codetxt&amp;title=Agency%20Code&amp;id=opener.document.myform.x_Agency_Code&amp;dept=A51"/>
    <hyperlink ref="BJ98" r:id="rId2841" display="http://web.higov.net/oip/rrs/popup_list_agency_by_login.php?text=opener.document.myform.x_Agency_Codetxt&amp;title=Agency%20Code&amp;id=opener.document.myform.x_Agency_Code&amp;dept=A51"/>
    <hyperlink ref="BJ99" r:id="rId2842" display="http://web.higov.net/oip/rrs/popup_list_agency_by_login.php?text=opener.document.myform.x_Agency_Codetxt&amp;title=Agency%20Code&amp;id=opener.document.myform.x_Agency_Code&amp;dept=A51"/>
    <hyperlink ref="BJ100" r:id="rId2843" display="http://web.higov.net/oip/rrs/popup_list_agency_by_login.php?text=opener.document.myform.x_Agency_Codetxt&amp;title=Agency%20Code&amp;id=opener.document.myform.x_Agency_Code&amp;dept=A51"/>
    <hyperlink ref="BJ101" r:id="rId2844" display="http://web.higov.net/oip/rrs/popup_list_agency_by_login.php?text=opener.document.myform.x_Agency_Codetxt&amp;title=Agency%20Code&amp;id=opener.document.myform.x_Agency_Code&amp;dept=A51"/>
    <hyperlink ref="BJ102" r:id="rId2845" display="http://web.higov.net/oip/rrs/popup_list_agency_by_login.php?text=opener.document.myform.x_Agency_Codetxt&amp;title=Agency%20Code&amp;id=opener.document.myform.x_Agency_Code&amp;dept=A51"/>
    <hyperlink ref="BJ103" r:id="rId2846" display="http://web.higov.net/oip/rrs/popup_list_agency_by_login.php?text=opener.document.myform.x_Agency_Codetxt&amp;title=Agency%20Code&amp;id=opener.document.myform.x_Agency_Code&amp;dept=A51"/>
    <hyperlink ref="BJ104" r:id="rId2847" display="http://web.higov.net/oip/rrs/popup_list_agency_by_login.php?text=opener.document.myform.x_Agency_Codetxt&amp;title=Agency%20Code&amp;id=opener.document.myform.x_Agency_Code&amp;dept=A51"/>
    <hyperlink ref="BJ106" r:id="rId2848" display="http://web.higov.net/oip/rrs/popup_list_agency_by_login.php?text=opener.document.myform.x_Agency_Codetxt&amp;title=Agency%20Code&amp;id=opener.document.myform.x_Agency_Code&amp;dept=A51"/>
    <hyperlink ref="BJ107" r:id="rId2849" display="http://web.higov.net/oip/rrs/popup_list_agency_by_login.php?text=opener.document.myform.x_Agency_Codetxt&amp;title=Agency%20Code&amp;id=opener.document.myform.x_Agency_Code&amp;dept=A51"/>
    <hyperlink ref="BJ108" r:id="rId2850" display="http://web.higov.net/oip/rrs/popup_list_agency_by_login.php?text=opener.document.myform.x_Agency_Codetxt&amp;title=Agency%20Code&amp;id=opener.document.myform.x_Agency_Code&amp;dept=A51"/>
    <hyperlink ref="BJ110" r:id="rId2851" display="http://web.higov.net/oip/rrs/popup_list_agency_by_login.php?text=opener.document.myform.x_Agency_Codetxt&amp;title=Agency%20Code&amp;id=opener.document.myform.x_Agency_Code&amp;dept=A51"/>
    <hyperlink ref="BJ111" r:id="rId2852" display="http://web.higov.net/oip/rrs/popup_list_agency_by_login.php?text=opener.document.myform.x_Agency_Codetxt&amp;title=Agency%20Code&amp;id=opener.document.myform.x_Agency_Code&amp;dept=A51"/>
    <hyperlink ref="BJ112" r:id="rId2853" display="http://web.higov.net/oip/rrs/popup_list_agency_by_login.php?text=opener.document.myform.x_Agency_Codetxt&amp;title=Agency%20Code&amp;id=opener.document.myform.x_Agency_Code&amp;dept=A51"/>
    <hyperlink ref="BJ113" r:id="rId2854" display="http://web.higov.net/oip/rrs/popup_list_agency_by_login.php?text=opener.document.myform.x_Agency_Codetxt&amp;title=Agency%20Code&amp;id=opener.document.myform.x_Agency_Code&amp;dept=A51"/>
    <hyperlink ref="BJ114" r:id="rId2855" display="http://web.higov.net/oip/rrs/popup_list_agency_by_login.php?text=opener.document.myform.x_Agency_Codetxt&amp;title=Agency%20Code&amp;id=opener.document.myform.x_Agency_Code&amp;dept=A51"/>
    <hyperlink ref="BJ115" r:id="rId2856" display="http://web.higov.net/oip/rrs/popup_list_agency_by_login.php?text=opener.document.myform.x_Agency_Codetxt&amp;title=Agency%20Code&amp;id=opener.document.myform.x_Agency_Code&amp;dept=A51"/>
    <hyperlink ref="BJ116" r:id="rId2857" display="http://web.higov.net/oip/rrs/popup_list_agency_by_login.php?text=opener.document.myform.x_Agency_Codetxt&amp;title=Agency%20Code&amp;id=opener.document.myform.x_Agency_Code&amp;dept=A51"/>
    <hyperlink ref="BJ117" r:id="rId2858" display="http://web.higov.net/oip/rrs/popup_list_agency_by_login.php?text=opener.document.myform.x_Agency_Codetxt&amp;title=Agency%20Code&amp;id=opener.document.myform.x_Agency_Code&amp;dept=A51"/>
    <hyperlink ref="BJ118" r:id="rId2859" display="http://web.higov.net/oip/rrs/popup_list_agency_by_login.php?text=opener.document.myform.x_Agency_Codetxt&amp;title=Agency%20Code&amp;id=opener.document.myform.x_Agency_Code&amp;dept=A51"/>
    <hyperlink ref="BJ119" r:id="rId2860" display="http://web.higov.net/oip/rrs/popup_list_agency_by_login.php?text=opener.document.myform.x_Agency_Codetxt&amp;title=Agency%20Code&amp;id=opener.document.myform.x_Agency_Code&amp;dept=A51"/>
    <hyperlink ref="BJ120" r:id="rId2861" display="http://web.higov.net/oip/rrs/popup_list_agency_by_login.php?text=opener.document.myform.x_Agency_Codetxt&amp;title=Agency%20Code&amp;id=opener.document.myform.x_Agency_Code&amp;dept=A51"/>
    <hyperlink ref="BJ121" r:id="rId2862" display="http://web.higov.net/oip/rrs/popup_list_agency_by_login.php?text=opener.document.myform.x_Agency_Codetxt&amp;title=Agency%20Code&amp;id=opener.document.myform.x_Agency_Code&amp;dept=A51"/>
    <hyperlink ref="BJ122" r:id="rId2863" display="http://web.higov.net/oip/rrs/popup_list_agency_by_login.php?text=opener.document.myform.x_Agency_Codetxt&amp;title=Agency%20Code&amp;id=opener.document.myform.x_Agency_Code&amp;dept=A51"/>
    <hyperlink ref="BJ123" r:id="rId2864" display="http://web.higov.net/oip/rrs/popup_list_agency_by_login.php?text=opener.document.myform.x_Agency_Codetxt&amp;title=Agency%20Code&amp;id=opener.document.myform.x_Agency_Code&amp;dept=A51"/>
    <hyperlink ref="BJ124" r:id="rId2865" display="http://web.higov.net/oip/rrs/popup_list_agency_by_login.php?text=opener.document.myform.x_Agency_Codetxt&amp;title=Agency%20Code&amp;id=opener.document.myform.x_Agency_Code&amp;dept=A51"/>
    <hyperlink ref="BJ125" r:id="rId2866" display="http://web.higov.net/oip/rrs/popup_list_agency_by_login.php?text=opener.document.myform.x_Agency_Codetxt&amp;title=Agency%20Code&amp;id=opener.document.myform.x_Agency_Code&amp;dept=A51"/>
    <hyperlink ref="BJ126" r:id="rId2867" display="http://web.higov.net/oip/rrs/popup_list_agency_by_login.php?text=opener.document.myform.x_Agency_Codetxt&amp;title=Agency%20Code&amp;id=opener.document.myform.x_Agency_Code&amp;dept=A51"/>
    <hyperlink ref="BJ127" r:id="rId2868" display="http://web.higov.net/oip/rrs/popup_list_agency_by_login.php?text=opener.document.myform.x_Agency_Codetxt&amp;title=Agency%20Code&amp;id=opener.document.myform.x_Agency_Code&amp;dept=A51"/>
    <hyperlink ref="BJ128" r:id="rId2869" display="http://web.higov.net/oip/rrs/popup_list_agency_by_login.php?text=opener.document.myform.x_Agency_Codetxt&amp;title=Agency%20Code&amp;id=opener.document.myform.x_Agency_Code&amp;dept=A51"/>
    <hyperlink ref="BJ129" r:id="rId2870" display="http://web.higov.net/oip/rrs/popup_list_agency_by_login.php?text=opener.document.myform.x_Agency_Codetxt&amp;title=Agency%20Code&amp;id=opener.document.myform.x_Agency_Code&amp;dept=A51"/>
    <hyperlink ref="BJ130" r:id="rId2871" display="http://web.higov.net/oip/rrs/popup_list_agency_by_login.php?text=opener.document.myform.x_Agency_Codetxt&amp;title=Agency%20Code&amp;id=opener.document.myform.x_Agency_Code&amp;dept=A51"/>
    <hyperlink ref="BJ131" r:id="rId2872" display="http://web.higov.net/oip/rrs/popup_list_agency_by_login.php?text=opener.document.myform.x_Agency_Codetxt&amp;title=Agency%20Code&amp;id=opener.document.myform.x_Agency_Code&amp;dept=A51"/>
    <hyperlink ref="BJ132" r:id="rId2873" display="http://web.higov.net/oip/rrs/popup_list_agency_by_login.php?text=opener.document.myform.x_Agency_Codetxt&amp;title=Agency%20Code&amp;id=opener.document.myform.x_Agency_Code&amp;dept=A51"/>
    <hyperlink ref="BJ133" r:id="rId2874" display="http://web.higov.net/oip/rrs/popup_list_agency_by_login.php?text=opener.document.myform.x_Agency_Codetxt&amp;title=Agency%20Code&amp;id=opener.document.myform.x_Agency_Code&amp;dept=A51"/>
    <hyperlink ref="BJ134" r:id="rId2875" display="http://web.higov.net/oip/rrs/popup_list_agency_by_login.php?text=opener.document.myform.x_Agency_Codetxt&amp;title=Agency%20Code&amp;id=opener.document.myform.x_Agency_Code&amp;dept=A51"/>
    <hyperlink ref="BJ135" r:id="rId2876" display="http://web.higov.net/oip/rrs/popup_list_agency_by_login.php?text=opener.document.myform.x_Agency_Codetxt&amp;title=Agency%20Code&amp;id=opener.document.myform.x_Agency_Code&amp;dept=A51"/>
    <hyperlink ref="BJ136" r:id="rId2877" display="http://web.higov.net/oip/rrs/popup_list_agency_by_login.php?text=opener.document.myform.x_Agency_Codetxt&amp;title=Agency%20Code&amp;id=opener.document.myform.x_Agency_Code&amp;dept=A51"/>
    <hyperlink ref="BJ137" r:id="rId2878" display="http://web.higov.net/oip/rrs/popup_list_agency_by_login.php?text=opener.document.myform.x_Agency_Codetxt&amp;title=Agency%20Code&amp;id=opener.document.myform.x_Agency_Code&amp;dept=A51"/>
    <hyperlink ref="BJ138" r:id="rId2879" display="http://web.higov.net/oip/rrs/popup_list_agency_by_login.php?text=opener.document.myform.x_Agency_Codetxt&amp;title=Agency%20Code&amp;id=opener.document.myform.x_Agency_Code&amp;dept=A51"/>
    <hyperlink ref="BJ139" r:id="rId2880" display="http://web.higov.net/oip/rrs/popup_list_agency_by_login.php?text=opener.document.myform.x_Agency_Codetxt&amp;title=Agency%20Code&amp;id=opener.document.myform.x_Agency_Code&amp;dept=A51"/>
    <hyperlink ref="BJ140" r:id="rId2881" display="http://web.higov.net/oip/rrs/popup_list_agency_by_login.php?text=opener.document.myform.x_Agency_Codetxt&amp;title=Agency%20Code&amp;id=opener.document.myform.x_Agency_Code&amp;dept=A51"/>
    <hyperlink ref="BJ141" r:id="rId2882" display="http://web.higov.net/oip/rrs/popup_list_agency_by_login.php?text=opener.document.myform.x_Agency_Codetxt&amp;title=Agency%20Code&amp;id=opener.document.myform.x_Agency_Code&amp;dept=A51"/>
    <hyperlink ref="BJ142" r:id="rId2883" display="http://web.higov.net/oip/rrs/popup_list_agency_by_login.php?text=opener.document.myform.x_Agency_Codetxt&amp;title=Agency%20Code&amp;id=opener.document.myform.x_Agency_Code&amp;dept=A51"/>
    <hyperlink ref="BJ143" r:id="rId2884" display="http://web.higov.net/oip/rrs/popup_list_agency_by_login.php?text=opener.document.myform.x_Agency_Codetxt&amp;title=Agency%20Code&amp;id=opener.document.myform.x_Agency_Code&amp;dept=A51"/>
    <hyperlink ref="BJ144" r:id="rId2885" display="http://web.higov.net/oip/rrs/popup_list_agency_by_login.php?text=opener.document.myform.x_Agency_Codetxt&amp;title=Agency%20Code&amp;id=opener.document.myform.x_Agency_Code&amp;dept=A51"/>
    <hyperlink ref="BJ145" r:id="rId2886" display="http://web.higov.net/oip/rrs/popup_list_agency_by_login.php?text=opener.document.myform.x_Agency_Codetxt&amp;title=Agency%20Code&amp;id=opener.document.myform.x_Agency_Code&amp;dept=A51"/>
    <hyperlink ref="BJ146" r:id="rId2887" display="http://web.higov.net/oip/rrs/popup_list_agency_by_login.php?text=opener.document.myform.x_Agency_Codetxt&amp;title=Agency%20Code&amp;id=opener.document.myform.x_Agency_Code&amp;dept=A51"/>
    <hyperlink ref="BJ147" r:id="rId2888" display="http://web.higov.net/oip/rrs/popup_list_agency_by_login.php?text=opener.document.myform.x_Agency_Codetxt&amp;title=Agency%20Code&amp;id=opener.document.myform.x_Agency_Code&amp;dept=A51"/>
    <hyperlink ref="BJ148" r:id="rId2889" display="http://web.higov.net/oip/rrs/popup_list_agency_by_login.php?text=opener.document.myform.x_Agency_Codetxt&amp;title=Agency%20Code&amp;id=opener.document.myform.x_Agency_Code&amp;dept=A51"/>
    <hyperlink ref="BJ149" r:id="rId2890" display="http://web.higov.net/oip/rrs/popup_list_agency_by_login.php?text=opener.document.myform.x_Agency_Codetxt&amp;title=Agency%20Code&amp;id=opener.document.myform.x_Agency_Code&amp;dept=A51"/>
    <hyperlink ref="BJ150" r:id="rId2891" display="http://web.higov.net/oip/rrs/popup_list_agency_by_login.php?text=opener.document.myform.x_Agency_Codetxt&amp;title=Agency%20Code&amp;id=opener.document.myform.x_Agency_Code&amp;dept=A51"/>
    <hyperlink ref="BJ151" r:id="rId2892" display="http://web.higov.net/oip/rrs/popup_list_agency_by_login.php?text=opener.document.myform.x_Agency_Codetxt&amp;title=Agency%20Code&amp;id=opener.document.myform.x_Agency_Code&amp;dept=A51"/>
    <hyperlink ref="BJ152" r:id="rId2893" display="http://web.higov.net/oip/rrs/popup_list_agency_by_login.php?text=opener.document.myform.x_Agency_Codetxt&amp;title=Agency%20Code&amp;id=opener.document.myform.x_Agency_Code&amp;dept=A51"/>
    <hyperlink ref="BJ153" r:id="rId2894" display="http://web.higov.net/oip/rrs/popup_list_agency_by_login.php?text=opener.document.myform.x_Agency_Codetxt&amp;title=Agency%20Code&amp;id=opener.document.myform.x_Agency_Code&amp;dept=A51"/>
    <hyperlink ref="BJ154" r:id="rId2895" display="http://web.higov.net/oip/rrs/popup_list_agency_by_login.php?text=opener.document.myform.x_Agency_Codetxt&amp;title=Agency%20Code&amp;id=opener.document.myform.x_Agency_Code&amp;dept=A51"/>
    <hyperlink ref="BJ155" r:id="rId2896" display="http://web.higov.net/oip/rrs/popup_list_agency_by_login.php?text=opener.document.myform.x_Agency_Codetxt&amp;title=Agency%20Code&amp;id=opener.document.myform.x_Agency_Code&amp;dept=A51"/>
    <hyperlink ref="BJ156" r:id="rId2897" display="http://web.higov.net/oip/rrs/popup_list_agency_by_login.php?text=opener.document.myform.x_Agency_Codetxt&amp;title=Agency%20Code&amp;id=opener.document.myform.x_Agency_Code&amp;dept=A51"/>
    <hyperlink ref="BJ157" r:id="rId2898" display="http://web.higov.net/oip/rrs/popup_list_agency_by_login.php?text=opener.document.myform.x_Agency_Codetxt&amp;title=Agency%20Code&amp;id=opener.document.myform.x_Agency_Code&amp;dept=A51"/>
    <hyperlink ref="BJ158" r:id="rId2899" display="http://web.higov.net/oip/rrs/popup_list_agency_by_login.php?text=opener.document.myform.x_Agency_Codetxt&amp;title=Agency%20Code&amp;id=opener.document.myform.x_Agency_Code&amp;dept=A51"/>
    <hyperlink ref="BJ159" r:id="rId2900" display="http://web.higov.net/oip/rrs/popup_list_agency_by_login.php?text=opener.document.myform.x_Agency_Codetxt&amp;title=Agency%20Code&amp;id=opener.document.myform.x_Agency_Code&amp;dept=A51"/>
    <hyperlink ref="BJ160" r:id="rId2901" display="http://web.higov.net/oip/rrs/popup_list_agency_by_login.php?text=opener.document.myform.x_Agency_Codetxt&amp;title=Agency%20Code&amp;id=opener.document.myform.x_Agency_Code&amp;dept=A51"/>
    <hyperlink ref="BJ161" r:id="rId2902" display="http://web.higov.net/oip/rrs/popup_list_agency_by_login.php?text=opener.document.myform.x_Agency_Codetxt&amp;title=Agency%20Code&amp;id=opener.document.myform.x_Agency_Code&amp;dept=A51"/>
    <hyperlink ref="BJ162" r:id="rId2903" display="http://web.higov.net/oip/rrs/popup_list_agency_by_login.php?text=opener.document.myform.x_Agency_Codetxt&amp;title=Agency%20Code&amp;id=opener.document.myform.x_Agency_Code&amp;dept=A51"/>
    <hyperlink ref="BJ163" r:id="rId2904" display="http://web.higov.net/oip/rrs/popup_list_agency_by_login.php?text=opener.document.myform.x_Agency_Codetxt&amp;title=Agency%20Code&amp;id=opener.document.myform.x_Agency_Code&amp;dept=A51"/>
    <hyperlink ref="BJ164" r:id="rId2905" display="http://web.higov.net/oip/rrs/popup_list_agency_by_login.php?text=opener.document.myform.x_Agency_Codetxt&amp;title=Agency%20Code&amp;id=opener.document.myform.x_Agency_Code&amp;dept=A51"/>
    <hyperlink ref="BJ165" r:id="rId2906" display="http://web.higov.net/oip/rrs/popup_list_agency_by_login.php?text=opener.document.myform.x_Agency_Codetxt&amp;title=Agency%20Code&amp;id=opener.document.myform.x_Agency_Code&amp;dept=A51"/>
    <hyperlink ref="BJ166" r:id="rId2907" display="http://web.higov.net/oip/rrs/popup_list_agency_by_login.php?text=opener.document.myform.x_Agency_Codetxt&amp;title=Agency%20Code&amp;id=opener.document.myform.x_Agency_Code&amp;dept=A51"/>
    <hyperlink ref="BJ167" r:id="rId2908" display="http://web.higov.net/oip/rrs/popup_list_agency_by_login.php?text=opener.document.myform.x_Agency_Codetxt&amp;title=Agency%20Code&amp;id=opener.document.myform.x_Agency_Code&amp;dept=A51"/>
    <hyperlink ref="BJ168" r:id="rId2909" display="http://web.higov.net/oip/rrs/popup_list_agency_by_login.php?text=opener.document.myform.x_Agency_Codetxt&amp;title=Agency%20Code&amp;id=opener.document.myform.x_Agency_Code&amp;dept=A51"/>
    <hyperlink ref="BJ170" r:id="rId2910" display="http://web.higov.net/oip/rrs/popup_list_agency_by_login.php?text=opener.document.myform.x_Agency_Codetxt&amp;title=Agency%20Code&amp;id=opener.document.myform.x_Agency_Code&amp;dept=A51"/>
    <hyperlink ref="BJ171" r:id="rId2911" display="http://web.higov.net/oip/rrs/popup_list_agency_by_login.php?text=opener.document.myform.x_Agency_Codetxt&amp;title=Agency%20Code&amp;id=opener.document.myform.x_Agency_Code&amp;dept=A51"/>
    <hyperlink ref="BJ172" r:id="rId2912" display="http://web.higov.net/oip/rrs/popup_list_agency_by_login.php?text=opener.document.myform.x_Agency_Codetxt&amp;title=Agency%20Code&amp;id=opener.document.myform.x_Agency_Code&amp;dept=A51"/>
    <hyperlink ref="BJ173" r:id="rId2913" display="http://web.higov.net/oip/rrs/popup_list_agency_by_login.php?text=opener.document.myform.x_Agency_Codetxt&amp;title=Agency%20Code&amp;id=opener.document.myform.x_Agency_Code&amp;dept=A51"/>
    <hyperlink ref="BJ174" r:id="rId2914" display="http://web.higov.net/oip/rrs/popup_list_agency_by_login.php?text=opener.document.myform.x_Agency_Codetxt&amp;title=Agency%20Code&amp;id=opener.document.myform.x_Agency_Code&amp;dept=A51"/>
    <hyperlink ref="BJ175" r:id="rId2915" display="http://web.higov.net/oip/rrs/popup_list_agency_by_login.php?text=opener.document.myform.x_Agency_Codetxt&amp;title=Agency%20Code&amp;id=opener.document.myform.x_Agency_Code&amp;dept=A51"/>
    <hyperlink ref="BJ176" r:id="rId2916" display="http://web.higov.net/oip/rrs/popup_list_agency_by_login.php?text=opener.document.myform.x_Agency_Codetxt&amp;title=Agency%20Code&amp;id=opener.document.myform.x_Agency_Code&amp;dept=A51"/>
    <hyperlink ref="BJ177" r:id="rId2917" display="http://web.higov.net/oip/rrs/popup_list_agency_by_login.php?text=opener.document.myform.x_Agency_Codetxt&amp;title=Agency%20Code&amp;id=opener.document.myform.x_Agency_Code&amp;dept=A51"/>
    <hyperlink ref="BJ178" r:id="rId2918" display="http://web.higov.net/oip/rrs/popup_list_agency_by_login.php?text=opener.document.myform.x_Agency_Codetxt&amp;title=Agency%20Code&amp;id=opener.document.myform.x_Agency_Code&amp;dept=A51"/>
    <hyperlink ref="BJ179" r:id="rId2919" display="http://web.higov.net/oip/rrs/popup_list_agency_by_login.php?text=opener.document.myform.x_Agency_Codetxt&amp;title=Agency%20Code&amp;id=opener.document.myform.x_Agency_Code&amp;dept=A51"/>
    <hyperlink ref="BJ180" r:id="rId2920" display="http://web.higov.net/oip/rrs/popup_list_agency_by_login.php?text=opener.document.myform.x_Agency_Codetxt&amp;title=Agency%20Code&amp;id=opener.document.myform.x_Agency_Code&amp;dept=A51"/>
    <hyperlink ref="BJ181" r:id="rId2921" display="http://web.higov.net/oip/rrs/popup_list_agency_by_login.php?text=opener.document.myform.x_Agency_Codetxt&amp;title=Agency%20Code&amp;id=opener.document.myform.x_Agency_Code&amp;dept=A51"/>
    <hyperlink ref="BJ182" r:id="rId2922" display="http://web.higov.net/oip/rrs/popup_list_agency_by_login.php?text=opener.document.myform.x_Agency_Codetxt&amp;title=Agency%20Code&amp;id=opener.document.myform.x_Agency_Code&amp;dept=A51"/>
    <hyperlink ref="BJ183" r:id="rId2923" display="http://web.higov.net/oip/rrs/popup_list_agency_by_login.php?text=opener.document.myform.x_Agency_Codetxt&amp;title=Agency%20Code&amp;id=opener.document.myform.x_Agency_Code&amp;dept=A51"/>
    <hyperlink ref="BJ184" r:id="rId2924" display="http://web.higov.net/oip/rrs/popup_list_agency_by_login.php?text=opener.document.myform.x_Agency_Codetxt&amp;title=Agency%20Code&amp;id=opener.document.myform.x_Agency_Code&amp;dept=A51"/>
    <hyperlink ref="BJ185" r:id="rId2925" display="http://web.higov.net/oip/rrs/popup_list_agency_by_login.php?text=opener.document.myform.x_Agency_Codetxt&amp;title=Agency%20Code&amp;id=opener.document.myform.x_Agency_Code&amp;dept=A51"/>
    <hyperlink ref="BJ186" r:id="rId2926" display="http://web.higov.net/oip/rrs/popup_list_agency_by_login.php?text=opener.document.myform.x_Agency_Codetxt&amp;title=Agency%20Code&amp;id=opener.document.myform.x_Agency_Code&amp;dept=A51"/>
    <hyperlink ref="BJ187" r:id="rId2927" display="http://web.higov.net/oip/rrs/popup_list_agency_by_login.php?text=opener.document.myform.x_Agency_Codetxt&amp;title=Agency%20Code&amp;id=opener.document.myform.x_Agency_Code&amp;dept=A51"/>
    <hyperlink ref="BJ188" r:id="rId2928" display="http://web.higov.net/oip/rrs/popup_list_agency_by_login.php?text=opener.document.myform.x_Agency_Codetxt&amp;title=Agency%20Code&amp;id=opener.document.myform.x_Agency_Code&amp;dept=A51"/>
    <hyperlink ref="BJ189" r:id="rId2929" display="http://web.higov.net/oip/rrs/popup_list_agency_by_login.php?text=opener.document.myform.x_Agency_Codetxt&amp;title=Agency%20Code&amp;id=opener.document.myform.x_Agency_Code&amp;dept=A51"/>
    <hyperlink ref="BK138" r:id="rId2930" display="http://web.higov.net/oip/rrs/popup_list_agency_by_login.php?text=opener.document.myform.x_Agency_Codetxt&amp;title=Agency%20Code&amp;id=opener.document.myform.x_Agency_Code&amp;dept=A11"/>
    <hyperlink ref="BK137" r:id="rId2931" display="http://web.higov.net/oip/rrs/popup_list_agency_by_login.php?text=opener.document.myform.x_Agency_Codetxt&amp;title=Agency%20Code&amp;id=opener.document.myform.x_Agency_Code&amp;dept=A11"/>
    <hyperlink ref="BK136" r:id="rId2932" display="http://web.higov.net/oip/rrs/popup_list_agency_by_login.php?text=opener.document.myform.x_Agency_Codetxt&amp;title=Agency%20Code&amp;id=opener.document.myform.x_Agency_Code&amp;dept=A11"/>
    <hyperlink ref="BK135" r:id="rId2933" display="http://web.higov.net/oip/rrs/popup_list_agency_by_login.php?text=opener.document.myform.x_Agency_Codetxt&amp;title=Agency%20Code&amp;id=opener.document.myform.x_Agency_Code&amp;dept=A11"/>
    <hyperlink ref="BK134" r:id="rId2934" display="http://web.higov.net/oip/rrs/popup_list_agency_by_login.php?text=opener.document.myform.x_Agency_Codetxt&amp;title=Agency%20Code&amp;id=opener.document.myform.x_Agency_Code&amp;dept=A11"/>
    <hyperlink ref="BK133" r:id="rId2935" display="http://web.higov.net/oip/rrs/popup_list_agency_by_login.php?text=opener.document.myform.x_Agency_Codetxt&amp;title=Agency%20Code&amp;id=opener.document.myform.x_Agency_Code&amp;dept=A11"/>
    <hyperlink ref="BK132" r:id="rId2936" display="http://web.higov.net/oip/rrs/popup_list_agency_by_login.php?text=opener.document.myform.x_Agency_Codetxt&amp;title=Agency%20Code&amp;id=opener.document.myform.x_Agency_Code&amp;dept=A11"/>
    <hyperlink ref="BK131" r:id="rId2937" display="http://web.higov.net/oip/rrs/popup_list_agency_by_login.php?text=opener.document.myform.x_Agency_Codetxt&amp;title=Agency%20Code&amp;id=opener.document.myform.x_Agency_Code&amp;dept=A11"/>
    <hyperlink ref="BK130" r:id="rId2938" display="http://web.higov.net/oip/rrs/popup_list_agency_by_login.php?text=opener.document.myform.x_Agency_Codetxt&amp;title=Agency%20Code&amp;id=opener.document.myform.x_Agency_Code&amp;dept=A11"/>
    <hyperlink ref="BK129" r:id="rId2939" display="http://web.higov.net/oip/rrs/popup_list_agency_by_login.php?text=opener.document.myform.x_Agency_Codetxt&amp;title=Agency%20Code&amp;id=opener.document.myform.x_Agency_Code&amp;dept=A11"/>
    <hyperlink ref="BK128" r:id="rId2940" display="http://web.higov.net/oip/rrs/popup_list_agency_by_login.php?text=opener.document.myform.x_Agency_Codetxt&amp;title=Agency%20Code&amp;id=opener.document.myform.x_Agency_Code&amp;dept=A11"/>
    <hyperlink ref="BK127" r:id="rId2941" display="http://web.higov.net/oip/rrs/popup_list_agency_by_login.php?text=opener.document.myform.x_Agency_Codetxt&amp;title=Agency%20Code&amp;id=opener.document.myform.x_Agency_Code&amp;dept=A11"/>
    <hyperlink ref="BK126" r:id="rId2942" display="http://web.higov.net/oip/rrs/popup_list_agency_by_login.php?text=opener.document.myform.x_Agency_Codetxt&amp;title=Agency%20Code&amp;id=opener.document.myform.x_Agency_Code&amp;dept=A11"/>
    <hyperlink ref="BK125" r:id="rId2943" display="http://web.higov.net/oip/rrs/popup_list_agency_by_login.php?text=opener.document.myform.x_Agency_Codetxt&amp;title=Agency%20Code&amp;id=opener.document.myform.x_Agency_Code&amp;dept=A11"/>
    <hyperlink ref="BK124" r:id="rId2944" display="http://web.higov.net/oip/rrs/popup_list_agency_by_login.php?text=opener.document.myform.x_Agency_Codetxt&amp;title=Agency%20Code&amp;id=opener.document.myform.x_Agency_Code&amp;dept=A11"/>
    <hyperlink ref="BK123" r:id="rId2945" display="http://web.higov.net/oip/rrs/popup_list_agency_by_login.php?text=opener.document.myform.x_Agency_Codetxt&amp;title=Agency%20Code&amp;id=opener.document.myform.x_Agency_Code&amp;dept=A11"/>
    <hyperlink ref="BK122" r:id="rId2946" display="http://web.higov.net/oip/rrs/popup_list_agency_by_login.php?text=opener.document.myform.x_Agency_Codetxt&amp;title=Agency%20Code&amp;id=opener.document.myform.x_Agency_Code&amp;dept=A11"/>
    <hyperlink ref="BK121" r:id="rId2947" display="http://web.higov.net/oip/rrs/popup_list_agency_by_login.php?text=opener.document.myform.x_Agency_Codetxt&amp;title=Agency%20Code&amp;id=opener.document.myform.x_Agency_Code&amp;dept=A11"/>
    <hyperlink ref="BK120" r:id="rId2948" display="http://web.higov.net/oip/rrs/popup_list_agency_by_login.php?text=opener.document.myform.x_Agency_Codetxt&amp;title=Agency%20Code&amp;id=opener.document.myform.x_Agency_Code&amp;dept=A11"/>
    <hyperlink ref="BK119" r:id="rId2949" display="http://web.higov.net/oip/rrs/popup_list_agency_by_login.php?text=opener.document.myform.x_Agency_Codetxt&amp;title=Agency%20Code&amp;id=opener.document.myform.x_Agency_Code&amp;dept=A11"/>
    <hyperlink ref="BK118" r:id="rId2950" display="http://web.higov.net/oip/rrs/popup_list_agency_by_login.php?text=opener.document.myform.x_Agency_Codetxt&amp;title=Agency%20Code&amp;id=opener.document.myform.x_Agency_Code&amp;dept=A11"/>
    <hyperlink ref="BK117" r:id="rId2951" display="http://web.higov.net/oip/rrs/popup_list_agency_by_login.php?text=opener.document.myform.x_Agency_Codetxt&amp;title=Agency%20Code&amp;id=opener.document.myform.x_Agency_Code&amp;dept=A11"/>
    <hyperlink ref="BK116" r:id="rId2952" display="http://web.higov.net/oip/rrs/popup_list_agency_by_login.php?text=opener.document.myform.x_Agency_Codetxt&amp;title=Agency%20Code&amp;id=opener.document.myform.x_Agency_Code&amp;dept=A11"/>
    <hyperlink ref="BK115" r:id="rId2953" display="http://web.higov.net/oip/rrs/popup_list_agency_by_login.php?text=opener.document.myform.x_Agency_Codetxt&amp;title=Agency%20Code&amp;id=opener.document.myform.x_Agency_Code&amp;dept=A11"/>
    <hyperlink ref="BK114" r:id="rId2954" display="http://web.higov.net/oip/rrs/popup_list_agency_by_login.php?text=opener.document.myform.x_Agency_Codetxt&amp;title=Agency%20Code&amp;id=opener.document.myform.x_Agency_Code&amp;dept=A11"/>
    <hyperlink ref="BK113" r:id="rId2955" display="http://web.higov.net/oip/rrs/popup_list_agency_by_login.php?text=opener.document.myform.x_Agency_Codetxt&amp;title=Agency%20Code&amp;id=opener.document.myform.x_Agency_Code&amp;dept=A11"/>
    <hyperlink ref="BK112" r:id="rId2956" display="http://web.higov.net/oip/rrs/popup_list_agency_by_login.php?text=opener.document.myform.x_Agency_Codetxt&amp;title=Agency%20Code&amp;id=opener.document.myform.x_Agency_Code&amp;dept=A11"/>
    <hyperlink ref="BK111" r:id="rId2957" display="http://web.higov.net/oip/rrs/popup_list_agency_by_login.php?text=opener.document.myform.x_Agency_Codetxt&amp;title=Agency%20Code&amp;id=opener.document.myform.x_Agency_Code&amp;dept=A11"/>
    <hyperlink ref="BK110" r:id="rId2958" display="http://web.higov.net/oip/rrs/popup_list_agency_by_login.php?text=opener.document.myform.x_Agency_Codetxt&amp;title=Agency%20Code&amp;id=opener.document.myform.x_Agency_Code&amp;dept=A11"/>
    <hyperlink ref="BK109" r:id="rId2959" display="http://web.higov.net/oip/rrs/popup_list_agency_by_login.php?text=opener.document.myform.x_Agency_Codetxt&amp;title=Agency%20Code&amp;id=opener.document.myform.x_Agency_Code&amp;dept=A11"/>
    <hyperlink ref="BK108" r:id="rId2960" display="http://web.higov.net/oip/rrs/popup_list_agency_by_login.php?text=opener.document.myform.x_Agency_Codetxt&amp;title=Agency%20Code&amp;id=opener.document.myform.x_Agency_Code&amp;dept=A11"/>
    <hyperlink ref="BK107" r:id="rId2961" display="http://web.higov.net/oip/rrs/popup_list_agency_by_login.php?text=opener.document.myform.x_Agency_Codetxt&amp;title=Agency%20Code&amp;id=opener.document.myform.x_Agency_Code&amp;dept=A11"/>
    <hyperlink ref="BK106" r:id="rId2962" display="http://web.higov.net/oip/rrs/popup_list_agency_by_login.php?text=opener.document.myform.x_Agency_Codetxt&amp;title=Agency%20Code&amp;id=opener.document.myform.x_Agency_Code&amp;dept=A11"/>
    <hyperlink ref="BK105" r:id="rId2963" display="http://web.higov.net/oip/rrs/popup_list_agency_by_login.php?text=opener.document.myform.x_Agency_Codetxt&amp;title=Agency%20Code&amp;id=opener.document.myform.x_Agency_Code&amp;dept=A11"/>
    <hyperlink ref="BK104" r:id="rId2964" display="http://web.higov.net/oip/rrs/popup_list_agency_by_login.php?text=opener.document.myform.x_Agency_Codetxt&amp;title=Agency%20Code&amp;id=opener.document.myform.x_Agency_Code&amp;dept=A11"/>
    <hyperlink ref="BK103" r:id="rId2965" display="http://web.higov.net/oip/rrs/popup_list_agency_by_login.php?text=opener.document.myform.x_Agency_Codetxt&amp;title=Agency%20Code&amp;id=opener.document.myform.x_Agency_Code&amp;dept=A11"/>
    <hyperlink ref="BK102" r:id="rId2966" display="http://web.higov.net/oip/rrs/popup_list_agency_by_login.php?text=opener.document.myform.x_Agency_Codetxt&amp;title=Agency%20Code&amp;id=opener.document.myform.x_Agency_Code&amp;dept=A11"/>
    <hyperlink ref="BK101" r:id="rId2967" display="http://web.higov.net/oip/rrs/popup_list_agency_by_login.php?text=opener.document.myform.x_Agency_Codetxt&amp;title=Agency%20Code&amp;id=opener.document.myform.x_Agency_Code&amp;dept=A11"/>
    <hyperlink ref="BK100" r:id="rId2968" display="http://web.higov.net/oip/rrs/popup_list_agency_by_login.php?text=opener.document.myform.x_Agency_Codetxt&amp;title=Agency%20Code&amp;id=opener.document.myform.x_Agency_Code&amp;dept=A11"/>
    <hyperlink ref="BK99" r:id="rId2969" display="http://web.higov.net/oip/rrs/popup_list_agency_by_login.php?text=opener.document.myform.x_Agency_Codetxt&amp;title=Agency%20Code&amp;id=opener.document.myform.x_Agency_Code&amp;dept=A11"/>
    <hyperlink ref="BK98" r:id="rId2970" display="http://web.higov.net/oip/rrs/popup_list_agency_by_login.php?text=opener.document.myform.x_Agency_Codetxt&amp;title=Agency%20Code&amp;id=opener.document.myform.x_Agency_Code&amp;dept=A11"/>
    <hyperlink ref="BK97" r:id="rId2971" display="http://web.higov.net/oip/rrs/popup_list_agency_by_login.php?text=opener.document.myform.x_Agency_Codetxt&amp;title=Agency%20Code&amp;id=opener.document.myform.x_Agency_Code&amp;dept=A11"/>
    <hyperlink ref="BK96" r:id="rId2972" display="http://web.higov.net/oip/rrs/popup_list_agency_by_login.php?text=opener.document.myform.x_Agency_Codetxt&amp;title=Agency%20Code&amp;id=opener.document.myform.x_Agency_Code&amp;dept=A11"/>
    <hyperlink ref="BK95" r:id="rId2973" display="http://web.higov.net/oip/rrs/popup_list_agency_by_login.php?text=opener.document.myform.x_Agency_Codetxt&amp;title=Agency%20Code&amp;id=opener.document.myform.x_Agency_Code&amp;dept=A11"/>
    <hyperlink ref="BK94" r:id="rId2974" display="http://web.higov.net/oip/rrs/popup_list_agency_by_login.php?text=opener.document.myform.x_Agency_Codetxt&amp;title=Agency%20Code&amp;id=opener.document.myform.x_Agency_Code&amp;dept=A11"/>
    <hyperlink ref="BK93" r:id="rId2975" display="http://web.higov.net/oip/rrs/popup_list_agency_by_login.php?text=opener.document.myform.x_Agency_Codetxt&amp;title=Agency%20Code&amp;id=opener.document.myform.x_Agency_Code&amp;dept=A11"/>
    <hyperlink ref="BK92" r:id="rId2976" display="http://web.higov.net/oip/rrs/popup_list_agency_by_login.php?text=opener.document.myform.x_Agency_Codetxt&amp;title=Agency%20Code&amp;id=opener.document.myform.x_Agency_Code&amp;dept=A11"/>
    <hyperlink ref="BK91" r:id="rId2977" display="http://web.higov.net/oip/rrs/popup_list_agency_by_login.php?text=opener.document.myform.x_Agency_Codetxt&amp;title=Agency%20Code&amp;id=opener.document.myform.x_Agency_Code&amp;dept=A11"/>
    <hyperlink ref="BK90" r:id="rId2978" display="http://web.higov.net/oip/rrs/popup_list_agency_by_login.php?text=opener.document.myform.x_Agency_Codetxt&amp;title=Agency%20Code&amp;id=opener.document.myform.x_Agency_Code&amp;dept=A11"/>
    <hyperlink ref="BK89" r:id="rId2979" display="http://web.higov.net/oip/rrs/popup_list_agency_by_login.php?text=opener.document.myform.x_Agency_Codetxt&amp;title=Agency%20Code&amp;id=opener.document.myform.x_Agency_Code&amp;dept=A11"/>
    <hyperlink ref="BK88" r:id="rId2980" display="http://web.higov.net/oip/rrs/popup_list_agency_by_login.php?text=opener.document.myform.x_Agency_Codetxt&amp;title=Agency%20Code&amp;id=opener.document.myform.x_Agency_Code&amp;dept=A11"/>
    <hyperlink ref="BK87" r:id="rId2981" display="http://web.higov.net/oip/rrs/popup_list_agency_by_login.php?text=opener.document.myform.x_Agency_Codetxt&amp;title=Agency%20Code&amp;id=opener.document.myform.x_Agency_Code&amp;dept=A11"/>
    <hyperlink ref="BK86" r:id="rId2982" display="http://web.higov.net/oip/rrs/popup_list_agency_by_login.php?text=opener.document.myform.x_Agency_Codetxt&amp;title=Agency%20Code&amp;id=opener.document.myform.x_Agency_Code&amp;dept=A11"/>
    <hyperlink ref="BK85" r:id="rId2983" display="http://web.higov.net/oip/rrs/popup_list_agency_by_login.php?text=opener.document.myform.x_Agency_Codetxt&amp;title=Agency%20Code&amp;id=opener.document.myform.x_Agency_Code&amp;dept=A11"/>
    <hyperlink ref="BK84" r:id="rId2984" display="http://web.higov.net/oip/rrs/popup_list_agency_by_login.php?text=opener.document.myform.x_Agency_Codetxt&amp;title=Agency%20Code&amp;id=opener.document.myform.x_Agency_Code&amp;dept=A11"/>
    <hyperlink ref="BK83" r:id="rId2985" display="http://web.higov.net/oip/rrs/popup_list_agency_by_login.php?text=opener.document.myform.x_Agency_Codetxt&amp;title=Agency%20Code&amp;id=opener.document.myform.x_Agency_Code&amp;dept=A11"/>
    <hyperlink ref="BK82" r:id="rId2986" display="http://web.higov.net/oip/rrs/popup_list_agency_by_login.php?text=opener.document.myform.x_Agency_Codetxt&amp;title=Agency%20Code&amp;id=opener.document.myform.x_Agency_Code&amp;dept=A11"/>
    <hyperlink ref="BK81" r:id="rId2987" display="http://web.higov.net/oip/rrs/popup_list_agency_by_login.php?text=opener.document.myform.x_Agency_Codetxt&amp;title=Agency%20Code&amp;id=opener.document.myform.x_Agency_Code&amp;dept=A11"/>
    <hyperlink ref="BK80" r:id="rId2988" display="http://web.higov.net/oip/rrs/popup_list_agency_by_login.php?text=opener.document.myform.x_Agency_Codetxt&amp;title=Agency%20Code&amp;id=opener.document.myform.x_Agency_Code&amp;dept=A11"/>
    <hyperlink ref="BK79" r:id="rId2989" display="http://web.higov.net/oip/rrs/popup_list_agency_by_login.php?text=opener.document.myform.x_Agency_Codetxt&amp;title=Agency%20Code&amp;id=opener.document.myform.x_Agency_Code&amp;dept=A11"/>
    <hyperlink ref="BK78" r:id="rId2990" display="http://web.higov.net/oip/rrs/popup_list_agency_by_login.php?text=opener.document.myform.x_Agency_Codetxt&amp;title=Agency%20Code&amp;id=opener.document.myform.x_Agency_Code&amp;dept=A11"/>
    <hyperlink ref="BK77" r:id="rId2991" display="http://web.higov.net/oip/rrs/popup_list_agency_by_login.php?text=opener.document.myform.x_Agency_Codetxt&amp;title=Agency%20Code&amp;id=opener.document.myform.x_Agency_Code&amp;dept=A11"/>
    <hyperlink ref="BK76" r:id="rId2992" display="http://web.higov.net/oip/rrs/popup_list_agency_by_login.php?text=opener.document.myform.x_Agency_Codetxt&amp;title=Agency%20Code&amp;id=opener.document.myform.x_Agency_Code&amp;dept=A11"/>
    <hyperlink ref="BK75" r:id="rId2993" display="http://web.higov.net/oip/rrs/popup_list_agency_by_login.php?text=opener.document.myform.x_Agency_Codetxt&amp;title=Agency%20Code&amp;id=opener.document.myform.x_Agency_Code&amp;dept=A11"/>
    <hyperlink ref="BK74" r:id="rId2994" display="http://web.higov.net/oip/rrs/popup_list_agency_by_login.php?text=opener.document.myform.x_Agency_Codetxt&amp;title=Agency%20Code&amp;id=opener.document.myform.x_Agency_Code&amp;dept=A11"/>
    <hyperlink ref="BK73" r:id="rId2995" display="http://web.higov.net/oip/rrs/popup_list_agency_by_login.php?text=opener.document.myform.x_Agency_Codetxt&amp;title=Agency%20Code&amp;id=opener.document.myform.x_Agency_Code&amp;dept=A11"/>
    <hyperlink ref="BK72" r:id="rId2996" display="http://web.higov.net/oip/rrs/popup_list_agency_by_login.php?text=opener.document.myform.x_Agency_Codetxt&amp;title=Agency%20Code&amp;id=opener.document.myform.x_Agency_Code&amp;dept=A11"/>
    <hyperlink ref="BK71" r:id="rId2997" display="http://web.higov.net/oip/rrs/popup_list_agency_by_login.php?text=opener.document.myform.x_Agency_Codetxt&amp;title=Agency%20Code&amp;id=opener.document.myform.x_Agency_Code&amp;dept=A11"/>
    <hyperlink ref="BK70" r:id="rId2998" display="http://web.higov.net/oip/rrs/popup_list_agency_by_login.php?text=opener.document.myform.x_Agency_Codetxt&amp;title=Agency%20Code&amp;id=opener.document.myform.x_Agency_Code&amp;dept=A11"/>
    <hyperlink ref="BK69" r:id="rId2999" display="http://web.higov.net/oip/rrs/popup_list_agency_by_login.php?text=opener.document.myform.x_Agency_Codetxt&amp;title=Agency%20Code&amp;id=opener.document.myform.x_Agency_Code&amp;dept=A11"/>
    <hyperlink ref="BK68" r:id="rId3000" display="http://web.higov.net/oip/rrs/popup_list_agency_by_login.php?text=opener.document.myform.x_Agency_Codetxt&amp;title=Agency%20Code&amp;id=opener.document.myform.x_Agency_Code&amp;dept=A11"/>
    <hyperlink ref="BK67" r:id="rId3001" display="http://web.higov.net/oip/rrs/popup_list_agency_by_login.php?text=opener.document.myform.x_Agency_Codetxt&amp;title=Agency%20Code&amp;id=opener.document.myform.x_Agency_Code&amp;dept=A11"/>
    <hyperlink ref="BK66" r:id="rId3002" display="http://web.higov.net/oip/rrs/popup_list_agency_by_login.php?text=opener.document.myform.x_Agency_Codetxt&amp;title=Agency%20Code&amp;id=opener.document.myform.x_Agency_Code&amp;dept=A11"/>
    <hyperlink ref="BK65" r:id="rId3003" display="http://web.higov.net/oip/rrs/popup_list_agency_by_login.php?text=opener.document.myform.x_Agency_Codetxt&amp;title=Agency%20Code&amp;id=opener.document.myform.x_Agency_Code&amp;dept=A11"/>
    <hyperlink ref="BK64" r:id="rId3004" display="http://web.higov.net/oip/rrs/popup_list_agency_by_login.php?text=opener.document.myform.x_Agency_Codetxt&amp;title=Agency%20Code&amp;id=opener.document.myform.x_Agency_Code&amp;dept=A11"/>
    <hyperlink ref="BK63" r:id="rId3005" display="http://web.higov.net/oip/rrs/popup_list_agency_by_login.php?text=opener.document.myform.x_Agency_Codetxt&amp;title=Agency%20Code&amp;id=opener.document.myform.x_Agency_Code&amp;dept=A11"/>
    <hyperlink ref="BK62" r:id="rId3006" display="http://web.higov.net/oip/rrs/popup_list_agency_by_login.php?text=opener.document.myform.x_Agency_Codetxt&amp;title=Agency%20Code&amp;id=opener.document.myform.x_Agency_Code&amp;dept=A11"/>
    <hyperlink ref="BK61" r:id="rId3007" display="http://web.higov.net/oip/rrs/popup_list_agency_by_login.php?text=opener.document.myform.x_Agency_Codetxt&amp;title=Agency%20Code&amp;id=opener.document.myform.x_Agency_Code&amp;dept=A11"/>
    <hyperlink ref="BK60" r:id="rId3008" display="http://web.higov.net/oip/rrs/popup_list_agency_by_login.php?text=opener.document.myform.x_Agency_Codetxt&amp;title=Agency%20Code&amp;id=opener.document.myform.x_Agency_Code&amp;dept=A11"/>
    <hyperlink ref="BK59" r:id="rId3009" display="http://web.higov.net/oip/rrs/popup_list_agency_by_login.php?text=opener.document.myform.x_Agency_Codetxt&amp;title=Agency%20Code&amp;id=opener.document.myform.x_Agency_Code&amp;dept=A11"/>
    <hyperlink ref="BK58" r:id="rId3010" display="http://web.higov.net/oip/rrs/popup_list_agency_by_login.php?text=opener.document.myform.x_Agency_Codetxt&amp;title=Agency%20Code&amp;id=opener.document.myform.x_Agency_Code&amp;dept=A11"/>
    <hyperlink ref="BK57" r:id="rId3011" display="http://web.higov.net/oip/rrs/popup_list_agency_by_login.php?text=opener.document.myform.x_Agency_Codetxt&amp;title=Agency%20Code&amp;id=opener.document.myform.x_Agency_Code&amp;dept=A11"/>
    <hyperlink ref="BK56" r:id="rId3012" display="http://web.higov.net/oip/rrs/popup_list_agency_by_login.php?text=opener.document.myform.x_Agency_Codetxt&amp;title=Agency%20Code&amp;id=opener.document.myform.x_Agency_Code&amp;dept=A11"/>
    <hyperlink ref="BK55" r:id="rId3013" display="http://web.higov.net/oip/rrs/popup_list_agency_by_login.php?text=opener.document.myform.x_Agency_Codetxt&amp;title=Agency%20Code&amp;id=opener.document.myform.x_Agency_Code&amp;dept=A11"/>
    <hyperlink ref="BK54" r:id="rId3014" display="http://web.higov.net/oip/rrs/popup_list_agency_by_login.php?text=opener.document.myform.x_Agency_Codetxt&amp;title=Agency%20Code&amp;id=opener.document.myform.x_Agency_Code&amp;dept=A11"/>
    <hyperlink ref="BK53" r:id="rId3015" display="http://web.higov.net/oip/rrs/popup_list_agency_by_login.php?text=opener.document.myform.x_Agency_Codetxt&amp;title=Agency%20Code&amp;id=opener.document.myform.x_Agency_Code&amp;dept=A11"/>
    <hyperlink ref="BK52" r:id="rId3016" display="http://web.higov.net/oip/rrs/popup_list_agency_by_login.php?text=opener.document.myform.x_Agency_Codetxt&amp;title=Agency%20Code&amp;id=opener.document.myform.x_Agency_Code&amp;dept=A11"/>
    <hyperlink ref="BK51" r:id="rId3017" display="http://web.higov.net/oip/rrs/popup_list_agency_by_login.php?text=opener.document.myform.x_Agency_Codetxt&amp;title=Agency%20Code&amp;id=opener.document.myform.x_Agency_Code&amp;dept=A11"/>
    <hyperlink ref="BK50" r:id="rId3018" display="http://web.higov.net/oip/rrs/popup_list_agency_by_login.php?text=opener.document.myform.x_Agency_Codetxt&amp;title=Agency%20Code&amp;id=opener.document.myform.x_Agency_Code&amp;dept=A11"/>
    <hyperlink ref="BK49" r:id="rId3019" display="http://web.higov.net/oip/rrs/popup_list_agency_by_login.php?text=opener.document.myform.x_Agency_Codetxt&amp;title=Agency%20Code&amp;id=opener.document.myform.x_Agency_Code&amp;dept=A11"/>
    <hyperlink ref="BK48" r:id="rId3020" display="http://web.higov.net/oip/rrs/popup_list_agency_by_login.php?text=opener.document.myform.x_Agency_Codetxt&amp;title=Agency%20Code&amp;id=opener.document.myform.x_Agency_Code&amp;dept=A11"/>
    <hyperlink ref="BK47" r:id="rId3021" display="http://web.higov.net/oip/rrs/popup_list_agency_by_login.php?text=opener.document.myform.x_Agency_Codetxt&amp;title=Agency%20Code&amp;id=opener.document.myform.x_Agency_Code&amp;dept=A11"/>
    <hyperlink ref="BK46" r:id="rId3022" display="http://web.higov.net/oip/rrs/popup_list_agency_by_login.php?text=opener.document.myform.x_Agency_Codetxt&amp;title=Agency%20Code&amp;id=opener.document.myform.x_Agency_Code&amp;dept=A11"/>
    <hyperlink ref="BK45" r:id="rId3023" display="http://web.higov.net/oip/rrs/popup_list_agency_by_login.php?text=opener.document.myform.x_Agency_Codetxt&amp;title=Agency%20Code&amp;id=opener.document.myform.x_Agency_Code&amp;dept=A11"/>
    <hyperlink ref="BK44" r:id="rId3024" display="http://web.higov.net/oip/rrs/popup_list_agency_by_login.php?text=opener.document.myform.x_Agency_Codetxt&amp;title=Agency%20Code&amp;id=opener.document.myform.x_Agency_Code&amp;dept=A11"/>
    <hyperlink ref="BK43" r:id="rId3025" display="http://web.higov.net/oip/rrs/popup_list_agency_by_login.php?text=opener.document.myform.x_Agency_Codetxt&amp;title=Agency%20Code&amp;id=opener.document.myform.x_Agency_Code&amp;dept=A11"/>
    <hyperlink ref="BK42" r:id="rId3026" display="http://web.higov.net/oip/rrs/popup_list_agency_by_login.php?text=opener.document.myform.x_Agency_Codetxt&amp;title=Agency%20Code&amp;id=opener.document.myform.x_Agency_Code&amp;dept=A11"/>
    <hyperlink ref="BK41" r:id="rId3027" display="http://web.higov.net/oip/rrs/popup_list_agency_by_login.php?text=opener.document.myform.x_Agency_Codetxt&amp;title=Agency%20Code&amp;id=opener.document.myform.x_Agency_Code&amp;dept=A11"/>
    <hyperlink ref="BK40" r:id="rId3028" display="http://web.higov.net/oip/rrs/popup_list_agency_by_login.php?text=opener.document.myform.x_Agency_Codetxt&amp;title=Agency%20Code&amp;id=opener.document.myform.x_Agency_Code&amp;dept=A11"/>
    <hyperlink ref="BK39" r:id="rId3029" display="http://web.higov.net/oip/rrs/popup_list_agency_by_login.php?text=opener.document.myform.x_Agency_Codetxt&amp;title=Agency%20Code&amp;id=opener.document.myform.x_Agency_Code&amp;dept=A11"/>
    <hyperlink ref="BK38" r:id="rId3030" display="http://web.higov.net/oip/rrs/popup_list_agency_by_login.php?text=opener.document.myform.x_Agency_Codetxt&amp;title=Agency%20Code&amp;id=opener.document.myform.x_Agency_Code&amp;dept=A11"/>
    <hyperlink ref="BK37" r:id="rId3031" display="http://web.higov.net/oip/rrs/popup_list_agency_by_login.php?text=opener.document.myform.x_Agency_Codetxt&amp;title=Agency%20Code&amp;id=opener.document.myform.x_Agency_Code&amp;dept=A11"/>
    <hyperlink ref="BK36" r:id="rId3032" display="http://web.higov.net/oip/rrs/popup_list_agency_by_login.php?text=opener.document.myform.x_Agency_Codetxt&amp;title=Agency%20Code&amp;id=opener.document.myform.x_Agency_Code&amp;dept=A11"/>
    <hyperlink ref="BK35" r:id="rId3033" display="http://web.higov.net/oip/rrs/popup_list_agency_by_login.php?text=opener.document.myform.x_Agency_Codetxt&amp;title=Agency%20Code&amp;id=opener.document.myform.x_Agency_Code&amp;dept=A11"/>
    <hyperlink ref="BK34" r:id="rId3034" display="http://web.higov.net/oip/rrs/popup_list_agency_by_login.php?text=opener.document.myform.x_Agency_Codetxt&amp;title=Agency%20Code&amp;id=opener.document.myform.x_Agency_Code&amp;dept=A11"/>
    <hyperlink ref="BK33" r:id="rId3035" display="http://web.higov.net/oip/rrs/popup_list_agency_by_login.php?text=opener.document.myform.x_Agency_Codetxt&amp;title=Agency%20Code&amp;id=opener.document.myform.x_Agency_Code&amp;dept=A11"/>
    <hyperlink ref="BK32" r:id="rId3036" display="http://web.higov.net/oip/rrs/popup_list_agency_by_login.php?text=opener.document.myform.x_Agency_Codetxt&amp;title=Agency%20Code&amp;id=opener.document.myform.x_Agency_Code&amp;dept=A11"/>
    <hyperlink ref="BK31" r:id="rId3037" display="http://web.higov.net/oip/rrs/popup_list_agency_by_login.php?text=opener.document.myform.x_Agency_Codetxt&amp;title=Agency%20Code&amp;id=opener.document.myform.x_Agency_Code&amp;dept=A11"/>
    <hyperlink ref="BK30" r:id="rId3038" display="http://web.higov.net/oip/rrs/popup_list_agency_by_login.php?text=opener.document.myform.x_Agency_Codetxt&amp;title=Agency%20Code&amp;id=opener.document.myform.x_Agency_Code&amp;dept=A11"/>
    <hyperlink ref="BK29" r:id="rId3039" display="http://web.higov.net/oip/rrs/popup_list_agency_by_login.php?text=opener.document.myform.x_Agency_Codetxt&amp;title=Agency%20Code&amp;id=opener.document.myform.x_Agency_Code&amp;dept=A11"/>
    <hyperlink ref="BK28" r:id="rId3040" display="http://web.higov.net/oip/rrs/popup_list_agency_by_login.php?text=opener.document.myform.x_Agency_Codetxt&amp;title=Agency%20Code&amp;id=opener.document.myform.x_Agency_Code&amp;dept=A11"/>
    <hyperlink ref="BK27" r:id="rId3041" display="http://web.higov.net/oip/rrs/popup_list_agency_by_login.php?text=opener.document.myform.x_Agency_Codetxt&amp;title=Agency%20Code&amp;id=opener.document.myform.x_Agency_Code&amp;dept=A11"/>
    <hyperlink ref="BK26" r:id="rId3042" display="http://web.higov.net/oip/rrs/popup_list_agency_by_login.php?text=opener.document.myform.x_Agency_Codetxt&amp;title=Agency%20Code&amp;id=opener.document.myform.x_Agency_Code&amp;dept=A11"/>
    <hyperlink ref="BK25" r:id="rId3043" display="http://web.higov.net/oip/rrs/popup_list_agency_by_login.php?text=opener.document.myform.x_Agency_Codetxt&amp;title=Agency%20Code&amp;id=opener.document.myform.x_Agency_Code&amp;dept=A11"/>
    <hyperlink ref="BK24" r:id="rId3044" display="http://web.higov.net/oip/rrs/popup_list_agency_by_login.php?text=opener.document.myform.x_Agency_Codetxt&amp;title=Agency%20Code&amp;id=opener.document.myform.x_Agency_Code&amp;dept=A11"/>
    <hyperlink ref="BK23" r:id="rId3045" display="http://web.higov.net/oip/rrs/popup_list_agency_by_login.php?text=opener.document.myform.x_Agency_Codetxt&amp;title=Agency%20Code&amp;id=opener.document.myform.x_Agency_Code&amp;dept=A11"/>
    <hyperlink ref="BK22" r:id="rId3046" display="http://web.higov.net/oip/rrs/popup_list_agency_by_login.php?text=opener.document.myform.x_Agency_Codetxt&amp;title=Agency%20Code&amp;id=opener.document.myform.x_Agency_Code&amp;dept=A11"/>
    <hyperlink ref="BK21" r:id="rId3047" display="http://web.higov.net/oip/rrs/popup_list_agency_by_login.php?text=opener.document.myform.x_Agency_Codetxt&amp;title=Agency%20Code&amp;id=opener.document.myform.x_Agency_Code&amp;dept=A11"/>
    <hyperlink ref="BK20" r:id="rId3048" display="http://web.higov.net/oip/rrs/popup_list_agency_by_login.php?text=opener.document.myform.x_Agency_Codetxt&amp;title=Agency%20Code&amp;id=opener.document.myform.x_Agency_Code&amp;dept=A11"/>
    <hyperlink ref="BK19" r:id="rId3049" display="http://web.higov.net/oip/rrs/popup_list_agency_by_login.php?text=opener.document.myform.x_Agency_Codetxt&amp;title=Agency%20Code&amp;id=opener.document.myform.x_Agency_Code&amp;dept=A11"/>
    <hyperlink ref="BK18" r:id="rId3050" display="http://web.higov.net/oip/rrs/popup_list_agency_by_login.php?text=opener.document.myform.x_Agency_Codetxt&amp;title=Agency%20Code&amp;id=opener.document.myform.x_Agency_Code&amp;dept=A11"/>
    <hyperlink ref="BK17" r:id="rId3051" display="http://web.higov.net/oip/rrs/popup_list_agency_by_login.php?text=opener.document.myform.x_Agency_Codetxt&amp;title=Agency%20Code&amp;id=opener.document.myform.x_Agency_Code&amp;dept=A11"/>
    <hyperlink ref="BK16" r:id="rId3052" display="http://web.higov.net/oip/rrs/popup_list_agency_by_login.php?text=opener.document.myform.x_Agency_Codetxt&amp;title=Agency%20Code&amp;id=opener.document.myform.x_Agency_Code&amp;dept=A11"/>
    <hyperlink ref="BK15" r:id="rId3053" display="http://web.higov.net/oip/rrs/popup_list_agency_by_login.php?text=opener.document.myform.x_Agency_Codetxt&amp;title=Agency%20Code&amp;id=opener.document.myform.x_Agency_Code&amp;dept=A11"/>
    <hyperlink ref="BK14" r:id="rId3054" display="http://web.higov.net/oip/rrs/popup_list_agency_by_login.php?text=opener.document.myform.x_Agency_Codetxt&amp;title=Agency%20Code&amp;id=opener.document.myform.x_Agency_Code&amp;dept=A11"/>
    <hyperlink ref="BK13" r:id="rId3055" display="http://web.higov.net/oip/rrs/popup_list_agency_by_login.php?text=opener.document.myform.x_Agency_Codetxt&amp;title=Agency%20Code&amp;id=opener.document.myform.x_Agency_Code&amp;dept=A11"/>
    <hyperlink ref="BM103" r:id="rId3056"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topLeftCell="C7"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7" t="s">
        <v>3417</v>
      </c>
      <c r="D1" s="718"/>
      <c r="E1" s="718"/>
      <c r="F1" s="719"/>
      <c r="G1" s="719"/>
      <c r="H1" s="719"/>
      <c r="I1" s="720"/>
      <c r="J1" s="721"/>
      <c r="K1" s="654" t="s">
        <v>5</v>
      </c>
      <c r="L1" s="655"/>
      <c r="M1" s="656" t="s">
        <v>2638</v>
      </c>
      <c r="N1" s="657"/>
      <c r="O1" s="658"/>
      <c r="P1" s="658"/>
      <c r="Q1" s="658"/>
      <c r="R1" s="658"/>
      <c r="S1" s="658"/>
      <c r="T1" s="658"/>
      <c r="U1" s="659"/>
      <c r="V1" s="660" t="s">
        <v>43</v>
      </c>
      <c r="W1" s="661"/>
      <c r="X1" s="661"/>
      <c r="Y1" s="661"/>
      <c r="Z1" s="661"/>
      <c r="AA1" s="661"/>
      <c r="AB1" s="661"/>
      <c r="AC1" s="661"/>
      <c r="AD1" s="661"/>
      <c r="AE1" s="662"/>
      <c r="AF1" s="663" t="s">
        <v>42</v>
      </c>
      <c r="AG1" s="664"/>
      <c r="AH1" s="671" t="s">
        <v>3438</v>
      </c>
      <c r="AI1" s="672"/>
      <c r="AJ1" s="672"/>
      <c r="AK1" s="672"/>
      <c r="AL1" s="671" t="s">
        <v>3439</v>
      </c>
      <c r="AM1" s="672"/>
      <c r="AN1" s="672"/>
      <c r="AO1" s="672"/>
      <c r="AP1" s="643" t="s">
        <v>2659</v>
      </c>
      <c r="AQ1" s="709"/>
      <c r="AR1" s="709"/>
      <c r="AS1" s="710"/>
      <c r="AT1" s="646" t="s">
        <v>2663</v>
      </c>
      <c r="AU1" s="647"/>
      <c r="AV1" s="647"/>
      <c r="AW1" s="647"/>
      <c r="AX1" s="647"/>
      <c r="AY1" s="647"/>
      <c r="AZ1" s="647"/>
      <c r="BA1" s="64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6" t="s">
        <v>2618</v>
      </c>
      <c r="H4" s="687"/>
      <c r="I4" s="688" t="s">
        <v>2702</v>
      </c>
      <c r="J4" s="689"/>
      <c r="K4" s="690"/>
      <c r="L4" s="691"/>
      <c r="M4" s="361" t="s">
        <v>2619</v>
      </c>
      <c r="N4" s="237" t="s">
        <v>2615</v>
      </c>
      <c r="O4" s="692" t="s">
        <v>3416</v>
      </c>
      <c r="P4" s="693"/>
      <c r="Q4" s="693"/>
      <c r="R4" s="693"/>
      <c r="S4" s="693"/>
      <c r="T4" s="693"/>
      <c r="U4" s="694"/>
      <c r="V4" s="695" t="s">
        <v>2703</v>
      </c>
      <c r="W4" s="696"/>
      <c r="X4" s="696"/>
      <c r="Y4" s="665" t="s">
        <v>44</v>
      </c>
      <c r="Z4" s="666"/>
      <c r="AA4" s="362" t="s">
        <v>40</v>
      </c>
      <c r="AB4" s="667" t="s">
        <v>3394</v>
      </c>
      <c r="AC4" s="668"/>
      <c r="AD4" s="715" t="s">
        <v>3393</v>
      </c>
      <c r="AE4" s="716"/>
      <c r="AF4" s="401" t="s">
        <v>3403</v>
      </c>
      <c r="AG4" s="402" t="s">
        <v>3404</v>
      </c>
      <c r="AH4" s="363" t="s">
        <v>2673</v>
      </c>
      <c r="AI4" s="703" t="s">
        <v>7</v>
      </c>
      <c r="AJ4" s="704"/>
      <c r="AK4" s="705"/>
      <c r="AL4" s="706" t="s">
        <v>7</v>
      </c>
      <c r="AM4" s="707"/>
      <c r="AN4" s="707"/>
      <c r="AO4" s="708"/>
      <c r="AP4" s="699" t="s">
        <v>7</v>
      </c>
      <c r="AQ4" s="700"/>
      <c r="AR4" s="700"/>
      <c r="AS4" s="701"/>
      <c r="AT4" s="699" t="s">
        <v>7</v>
      </c>
      <c r="AU4" s="700"/>
      <c r="AV4" s="700"/>
      <c r="AW4" s="700"/>
      <c r="AX4" s="700"/>
      <c r="AY4" s="700"/>
      <c r="AZ4" s="700"/>
      <c r="BA4" s="70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1" t="s">
        <v>3419</v>
      </c>
      <c r="B9" s="712"/>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3" t="s">
        <v>3392</v>
      </c>
      <c r="B10" s="714"/>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4" t="s">
        <v>3391</v>
      </c>
      <c r="B11" s="68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Lagpacan, Anites</cp:lastModifiedBy>
  <cp:lastPrinted>2016-05-31T18:15:39Z</cp:lastPrinted>
  <dcterms:created xsi:type="dcterms:W3CDTF">2013-04-08T20:12:31Z</dcterms:created>
  <dcterms:modified xsi:type="dcterms:W3CDTF">2021-06-08T22:36:14Z</dcterms:modified>
</cp:coreProperties>
</file>