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kkpas\Desktop\Archive Files\UIPA FOLDER\"/>
    </mc:Choice>
  </mc:AlternateContent>
  <bookViews>
    <workbookView xWindow="0" yWindow="0" windowWidth="19200" windowHeight="7344"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62913"/>
</workbook>
</file>

<file path=xl/calcChain.xml><?xml version="1.0" encoding="utf-8"?>
<calcChain xmlns="http://schemas.openxmlformats.org/spreadsheetml/2006/main">
  <c r="B10" i="3" l="1"/>
  <c r="A10" i="3"/>
  <c r="AL5" i="4" l="1"/>
  <c r="AM5" i="4"/>
  <c r="AN5" i="4"/>
  <c r="AO5" i="4"/>
  <c r="AT5" i="4"/>
  <c r="AX5" i="4"/>
  <c r="AY5" i="4"/>
  <c r="AL6" i="4"/>
  <c r="AM6" i="4"/>
  <c r="AN6" i="4"/>
  <c r="AO6" i="4"/>
  <c r="AT6" i="4"/>
  <c r="AW6" i="4" s="1"/>
  <c r="AU6" i="4"/>
  <c r="AV6" i="4"/>
  <c r="AX6" i="4"/>
  <c r="AL7" i="4"/>
  <c r="AM7" i="4"/>
  <c r="AN7" i="4"/>
  <c r="AO7" i="4"/>
  <c r="AT7" i="4"/>
  <c r="AW7" i="4" s="1"/>
  <c r="AV7" i="4"/>
  <c r="AX7" i="4"/>
  <c r="AL8" i="4"/>
  <c r="AT8" i="4"/>
  <c r="AU8" i="4"/>
  <c r="AX8" i="4"/>
  <c r="AL12" i="4"/>
  <c r="AM12" i="4"/>
  <c r="AN12" i="4"/>
  <c r="AO12" i="4"/>
  <c r="AP12" i="4"/>
  <c r="AR12" i="4" s="1"/>
  <c r="AQ12" i="4"/>
  <c r="AT12" i="4"/>
  <c r="AU12" i="4" s="1"/>
  <c r="AX12" i="4"/>
  <c r="AZ12" i="4" s="1"/>
  <c r="AL13" i="4"/>
  <c r="AM13" i="4"/>
  <c r="AN13" i="4"/>
  <c r="AO13" i="4"/>
  <c r="AT13" i="4"/>
  <c r="AX13" i="4"/>
  <c r="AY13" i="4" s="1"/>
  <c r="AL14" i="4"/>
  <c r="AM14" i="4"/>
  <c r="AN14" i="4"/>
  <c r="AO14" i="4"/>
  <c r="AT14" i="4"/>
  <c r="AW14" i="4" s="1"/>
  <c r="AV14" i="4"/>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V26" i="4"/>
  <c r="AX26" i="4"/>
  <c r="AZ26" i="4" s="1"/>
  <c r="AL27" i="4"/>
  <c r="AM27" i="4"/>
  <c r="AN27" i="4"/>
  <c r="AO27" i="4"/>
  <c r="AT27" i="4"/>
  <c r="AX27" i="4"/>
  <c r="AL28" i="4"/>
  <c r="AM28" i="4"/>
  <c r="AN28" i="4"/>
  <c r="AO28" i="4"/>
  <c r="AT28" i="4"/>
  <c r="AX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W114" i="4" s="1"/>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U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Y181" i="4"/>
  <c r="AL182" i="4"/>
  <c r="AM182" i="4"/>
  <c r="AN182" i="4"/>
  <c r="AO182" i="4"/>
  <c r="AT182" i="4"/>
  <c r="AX182" i="4"/>
  <c r="AL183" i="4"/>
  <c r="AM183" i="4"/>
  <c r="AN183" i="4"/>
  <c r="AO183" i="4"/>
  <c r="AT183" i="4"/>
  <c r="AU183" i="4"/>
  <c r="AX183" i="4"/>
  <c r="AL184" i="4"/>
  <c r="AM184" i="4"/>
  <c r="AN184" i="4"/>
  <c r="AO184" i="4"/>
  <c r="AT184" i="4"/>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AZ188" i="4" s="1"/>
  <c r="AY188" i="4"/>
  <c r="BA188" i="4"/>
  <c r="AL189" i="4"/>
  <c r="AM189" i="4"/>
  <c r="AN189" i="4"/>
  <c r="AO189" i="4"/>
  <c r="AT189" i="4"/>
  <c r="AV189" i="4" s="1"/>
  <c r="AU189" i="4"/>
  <c r="AX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BA250" i="4"/>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V434" i="4"/>
  <c r="AX434" i="4"/>
  <c r="AL435" i="4"/>
  <c r="AM435" i="4"/>
  <c r="AN435" i="4"/>
  <c r="AO435" i="4"/>
  <c r="AT435" i="4"/>
  <c r="AX435" i="4"/>
  <c r="AL436" i="4"/>
  <c r="AM436" i="4"/>
  <c r="AN436" i="4"/>
  <c r="AO436" i="4"/>
  <c r="AT436" i="4"/>
  <c r="AW436" i="4" s="1"/>
  <c r="AX436" i="4"/>
  <c r="AL437" i="4"/>
  <c r="AM437" i="4"/>
  <c r="AN437" i="4"/>
  <c r="AO437" i="4"/>
  <c r="AT437" i="4"/>
  <c r="AX437" i="4"/>
  <c r="AY437" i="4"/>
  <c r="AL438" i="4"/>
  <c r="AM438" i="4"/>
  <c r="AN438" i="4"/>
  <c r="AO438" i="4"/>
  <c r="AT438" i="4"/>
  <c r="AV438" i="4"/>
  <c r="AX438" i="4"/>
  <c r="AY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Z448" i="4" s="1"/>
  <c r="AY448" i="4"/>
  <c r="BA448" i="4"/>
  <c r="AL449" i="4"/>
  <c r="AM449" i="4"/>
  <c r="AN449" i="4"/>
  <c r="AO449" i="4"/>
  <c r="AT449" i="4"/>
  <c r="AX449" i="4"/>
  <c r="AZ449" i="4" s="1"/>
  <c r="BA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W453" i="4"/>
  <c r="AX453" i="4"/>
  <c r="AY453" i="4"/>
  <c r="AL454" i="4"/>
  <c r="AM454" i="4"/>
  <c r="AN454" i="4"/>
  <c r="AO454" i="4"/>
  <c r="AT454" i="4"/>
  <c r="AV454" i="4"/>
  <c r="AX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BA458" i="4"/>
  <c r="AL459" i="4"/>
  <c r="AM459" i="4"/>
  <c r="AN459" i="4"/>
  <c r="AO459" i="4"/>
  <c r="AT459" i="4"/>
  <c r="AX459" i="4"/>
  <c r="BA459" i="4" s="1"/>
  <c r="AL460" i="4"/>
  <c r="AM460" i="4"/>
  <c r="AN460" i="4"/>
  <c r="AO460" i="4"/>
  <c r="AT460" i="4"/>
  <c r="AW460" i="4"/>
  <c r="AX460" i="4"/>
  <c r="AL461" i="4"/>
  <c r="AM461" i="4"/>
  <c r="AN461" i="4"/>
  <c r="AO461" i="4"/>
  <c r="AT461" i="4"/>
  <c r="AW461" i="4"/>
  <c r="AX461" i="4"/>
  <c r="AY461" i="4"/>
  <c r="AL462" i="4"/>
  <c r="AM462" i="4"/>
  <c r="AN462" i="4"/>
  <c r="AO462" i="4"/>
  <c r="AT462" i="4"/>
  <c r="AX462" i="4"/>
  <c r="AY462" i="4"/>
  <c r="AL463" i="4"/>
  <c r="AM463" i="4"/>
  <c r="AN463" i="4"/>
  <c r="AO463" i="4"/>
  <c r="AT463" i="4"/>
  <c r="AX463" i="4"/>
  <c r="BA463" i="4" s="1"/>
  <c r="AL464" i="4"/>
  <c r="AM464" i="4"/>
  <c r="AN464" i="4"/>
  <c r="AO464" i="4"/>
  <c r="AT464" i="4"/>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U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W498" i="4"/>
  <c r="AX498" i="4"/>
  <c r="BA498" i="4"/>
  <c r="AL499" i="4"/>
  <c r="AM499" i="4"/>
  <c r="AN499" i="4"/>
  <c r="AO499" i="4"/>
  <c r="AT499" i="4"/>
  <c r="AV499" i="4" s="1"/>
  <c r="AU499" i="4"/>
  <c r="AW499" i="4"/>
  <c r="AX499" i="4"/>
  <c r="BA499" i="4" s="1"/>
  <c r="AL500" i="4"/>
  <c r="AM500" i="4"/>
  <c r="AN500" i="4"/>
  <c r="AO500" i="4"/>
  <c r="AT500" i="4"/>
  <c r="AX500" i="4"/>
  <c r="BA500" i="4"/>
  <c r="AL501" i="4"/>
  <c r="AM501" i="4"/>
  <c r="AN501" i="4"/>
  <c r="AO501" i="4"/>
  <c r="AT501" i="4"/>
  <c r="AV501" i="4" s="1"/>
  <c r="AU501" i="4"/>
  <c r="AW501" i="4"/>
  <c r="AX501" i="4"/>
  <c r="BA501" i="4" s="1"/>
  <c r="AL502" i="4"/>
  <c r="AM502" i="4"/>
  <c r="AN502" i="4"/>
  <c r="AO502" i="4"/>
  <c r="AT502" i="4"/>
  <c r="AX502" i="4"/>
  <c r="AY502" i="4" s="1"/>
  <c r="AL503" i="4"/>
  <c r="AM503" i="4"/>
  <c r="AN503" i="4"/>
  <c r="AO503" i="4"/>
  <c r="AT503" i="4"/>
  <c r="AW503" i="4" s="1"/>
  <c r="AX503" i="4"/>
  <c r="AL504" i="4"/>
  <c r="AM504" i="4"/>
  <c r="AN504" i="4"/>
  <c r="AO504" i="4"/>
  <c r="AT504" i="4"/>
  <c r="AU504" i="4"/>
  <c r="AX504" i="4"/>
  <c r="AL505" i="4"/>
  <c r="AM505" i="4"/>
  <c r="AN505" i="4"/>
  <c r="AO505" i="4"/>
  <c r="AT505" i="4"/>
  <c r="AV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U509" i="4"/>
  <c r="AX509" i="4"/>
  <c r="AY509" i="4"/>
  <c r="AL510" i="4"/>
  <c r="AM510" i="4"/>
  <c r="AN510" i="4"/>
  <c r="AO510" i="4"/>
  <c r="AT510" i="4"/>
  <c r="AX510" i="4"/>
  <c r="AL511" i="4"/>
  <c r="AM511" i="4"/>
  <c r="AN511" i="4"/>
  <c r="AO511" i="4"/>
  <c r="AT511" i="4"/>
  <c r="AU511" i="4"/>
  <c r="AV511" i="4"/>
  <c r="AW511" i="4"/>
  <c r="AX511" i="4"/>
  <c r="AZ511" i="4" s="1"/>
  <c r="BA511" i="4"/>
  <c r="AL512" i="4"/>
  <c r="AM512" i="4"/>
  <c r="AN512" i="4"/>
  <c r="AO512" i="4"/>
  <c r="AT512" i="4"/>
  <c r="AW512" i="4" s="1"/>
  <c r="AX512" i="4"/>
  <c r="AL513" i="4"/>
  <c r="AM513" i="4"/>
  <c r="AN513" i="4"/>
  <c r="AO513" i="4"/>
  <c r="AT513" i="4"/>
  <c r="AW513" i="4" s="1"/>
  <c r="AU513" i="4"/>
  <c r="AX513" i="4"/>
  <c r="AL514" i="4"/>
  <c r="AM514" i="4"/>
  <c r="AN514" i="4"/>
  <c r="AO514" i="4"/>
  <c r="AT514" i="4"/>
  <c r="AU514" i="4"/>
  <c r="AX514" i="4"/>
  <c r="AL515" i="4"/>
  <c r="AM515" i="4"/>
  <c r="AN515" i="4"/>
  <c r="AO515" i="4"/>
  <c r="AT515" i="4"/>
  <c r="AX515" i="4"/>
  <c r="AY515" i="4"/>
  <c r="AL516" i="4"/>
  <c r="AM516" i="4"/>
  <c r="AN516" i="4"/>
  <c r="AO516" i="4"/>
  <c r="AT516" i="4"/>
  <c r="AW516" i="4"/>
  <c r="AX516" i="4"/>
  <c r="AL517" i="4"/>
  <c r="AM517" i="4"/>
  <c r="AN517" i="4"/>
  <c r="AO517" i="4"/>
  <c r="AT517" i="4"/>
  <c r="AW517" i="4" s="1"/>
  <c r="AX517" i="4"/>
  <c r="AL518" i="4"/>
  <c r="AM518" i="4"/>
  <c r="AN518" i="4"/>
  <c r="AO518" i="4"/>
  <c r="AT518" i="4"/>
  <c r="AU518" i="4" s="1"/>
  <c r="AV518" i="4"/>
  <c r="AX518" i="4"/>
  <c r="AL519" i="4"/>
  <c r="AM519" i="4"/>
  <c r="AN519" i="4"/>
  <c r="AO519" i="4"/>
  <c r="AT519" i="4"/>
  <c r="AU519" i="4" s="1"/>
  <c r="AV519" i="4"/>
  <c r="AW519" i="4"/>
  <c r="AX519" i="4"/>
  <c r="AZ519" i="4" s="1"/>
  <c r="AY519" i="4"/>
  <c r="BA519" i="4"/>
  <c r="AL520" i="4"/>
  <c r="AM520" i="4"/>
  <c r="AN520" i="4"/>
  <c r="AO520" i="4"/>
  <c r="AT520" i="4"/>
  <c r="AW520" i="4" s="1"/>
  <c r="AX520" i="4"/>
  <c r="AL521" i="4"/>
  <c r="AM521" i="4"/>
  <c r="AN521" i="4"/>
  <c r="AO521" i="4"/>
  <c r="AT521" i="4"/>
  <c r="AW521" i="4" s="1"/>
  <c r="AU521" i="4"/>
  <c r="AX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BA525" i="4"/>
  <c r="AL526" i="4"/>
  <c r="AM526" i="4"/>
  <c r="AN526" i="4"/>
  <c r="AO526" i="4"/>
  <c r="AT526" i="4"/>
  <c r="AX526" i="4"/>
  <c r="AL527" i="4"/>
  <c r="AM527" i="4"/>
  <c r="AN527" i="4"/>
  <c r="AO527" i="4"/>
  <c r="AT527" i="4"/>
  <c r="AW527" i="4" s="1"/>
  <c r="AU527" i="4"/>
  <c r="AV527" i="4"/>
  <c r="AX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s="1"/>
  <c r="AX530" i="4"/>
  <c r="AL531" i="4"/>
  <c r="AM531" i="4"/>
  <c r="AN531" i="4"/>
  <c r="AO531" i="4"/>
  <c r="AT531" i="4"/>
  <c r="AV531" i="4" s="1"/>
  <c r="AU531" i="4"/>
  <c r="AW531" i="4"/>
  <c r="AX531" i="4"/>
  <c r="AY531" i="4"/>
  <c r="AL532" i="4"/>
  <c r="AM532" i="4"/>
  <c r="AN532" i="4"/>
  <c r="AO532" i="4"/>
  <c r="AT532" i="4"/>
  <c r="AW532" i="4"/>
  <c r="AX532" i="4"/>
  <c r="AL533" i="4"/>
  <c r="AM533" i="4"/>
  <c r="AN533" i="4"/>
  <c r="AO533" i="4"/>
  <c r="AT533" i="4"/>
  <c r="AW533" i="4" s="1"/>
  <c r="AU533" i="4"/>
  <c r="AX533" i="4"/>
  <c r="AL534" i="4"/>
  <c r="AM534" i="4"/>
  <c r="AN534" i="4"/>
  <c r="AO534" i="4"/>
  <c r="AT534" i="4"/>
  <c r="AU534" i="4" s="1"/>
  <c r="AV534" i="4"/>
  <c r="AX534" i="4"/>
  <c r="AL535" i="4"/>
  <c r="AM535" i="4"/>
  <c r="AN535" i="4"/>
  <c r="AO535" i="4"/>
  <c r="AT535" i="4"/>
  <c r="AU535" i="4"/>
  <c r="AV535" i="4"/>
  <c r="AW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X539" i="4"/>
  <c r="AZ539" i="4"/>
  <c r="AL540" i="4"/>
  <c r="AM540" i="4"/>
  <c r="AN540" i="4"/>
  <c r="AO540" i="4"/>
  <c r="AT540" i="4"/>
  <c r="AU540" i="4"/>
  <c r="AX540" i="4"/>
  <c r="BA540" i="4"/>
  <c r="AL541" i="4"/>
  <c r="AM541" i="4"/>
  <c r="AN541" i="4"/>
  <c r="AO541" i="4"/>
  <c r="AT541" i="4"/>
  <c r="AU541" i="4" s="1"/>
  <c r="AX541" i="4"/>
  <c r="AY541" i="4" s="1"/>
  <c r="AZ541" i="4"/>
  <c r="BA541" i="4"/>
  <c r="AL542" i="4"/>
  <c r="AM542" i="4"/>
  <c r="AN542" i="4"/>
  <c r="AO542" i="4"/>
  <c r="AT542" i="4"/>
  <c r="AX542" i="4"/>
  <c r="AZ542" i="4"/>
  <c r="AL543" i="4"/>
  <c r="AM543" i="4"/>
  <c r="AN543" i="4"/>
  <c r="AO543" i="4"/>
  <c r="AT543" i="4"/>
  <c r="AX543" i="4"/>
  <c r="AY543" i="4" s="1"/>
  <c r="BA543" i="4"/>
  <c r="AL544" i="4"/>
  <c r="AM544" i="4"/>
  <c r="AN544" i="4"/>
  <c r="AO544" i="4"/>
  <c r="AT544" i="4"/>
  <c r="AW544" i="4"/>
  <c r="AX544" i="4"/>
  <c r="AL545" i="4"/>
  <c r="AM545" i="4"/>
  <c r="AN545" i="4"/>
  <c r="AO545" i="4"/>
  <c r="AT545" i="4"/>
  <c r="AV545" i="4"/>
  <c r="AX545" i="4"/>
  <c r="AY545" i="4" s="1"/>
  <c r="AZ545" i="4"/>
  <c r="BA545" i="4"/>
  <c r="AL546" i="4"/>
  <c r="AM546" i="4"/>
  <c r="AN546" i="4"/>
  <c r="AO546" i="4"/>
  <c r="AT546" i="4"/>
  <c r="AU546" i="4" s="1"/>
  <c r="AV546" i="4"/>
  <c r="AW546" i="4"/>
  <c r="AX546" i="4"/>
  <c r="AL547" i="4"/>
  <c r="AM547" i="4"/>
  <c r="AN547" i="4"/>
  <c r="AO547" i="4"/>
  <c r="AT547" i="4"/>
  <c r="AU547" i="4" s="1"/>
  <c r="AV547" i="4"/>
  <c r="AX547" i="4"/>
  <c r="AY547" i="4" s="1"/>
  <c r="BA547" i="4"/>
  <c r="AL548" i="4"/>
  <c r="AM548" i="4"/>
  <c r="AN548" i="4"/>
  <c r="AO548" i="4"/>
  <c r="AT548" i="4"/>
  <c r="AX548" i="4"/>
  <c r="AL549" i="4"/>
  <c r="AM549" i="4"/>
  <c r="AN549" i="4"/>
  <c r="AO549" i="4"/>
  <c r="AT549" i="4"/>
  <c r="AX549" i="4"/>
  <c r="AZ549" i="4"/>
  <c r="AL550" i="4"/>
  <c r="AM550" i="4"/>
  <c r="AN550" i="4"/>
  <c r="AO550" i="4"/>
  <c r="AT550" i="4"/>
  <c r="AV550" i="4" s="1"/>
  <c r="AU550" i="4"/>
  <c r="AW550" i="4"/>
  <c r="AX550" i="4"/>
  <c r="AY550" i="4" s="1"/>
  <c r="AZ550" i="4"/>
  <c r="BA550" i="4"/>
  <c r="AL551" i="4"/>
  <c r="AM551" i="4"/>
  <c r="AN551" i="4"/>
  <c r="AO551" i="4"/>
  <c r="AT551" i="4"/>
  <c r="AX551" i="4"/>
  <c r="AL552" i="4"/>
  <c r="AM552" i="4"/>
  <c r="AN552" i="4"/>
  <c r="AO552" i="4"/>
  <c r="AT552" i="4"/>
  <c r="AU552" i="4"/>
  <c r="AV552" i="4"/>
  <c r="AW552" i="4"/>
  <c r="AX552" i="4"/>
  <c r="AY552" i="4" s="1"/>
  <c r="AZ552" i="4"/>
  <c r="BA552" i="4"/>
  <c r="AL553" i="4"/>
  <c r="AM553" i="4"/>
  <c r="AN553" i="4"/>
  <c r="AO553" i="4"/>
  <c r="AT553" i="4"/>
  <c r="AV553" i="4" s="1"/>
  <c r="AX553" i="4"/>
  <c r="AY553" i="4" s="1"/>
  <c r="AZ553" i="4"/>
  <c r="BA553" i="4"/>
  <c r="AL554" i="4"/>
  <c r="AM554" i="4"/>
  <c r="AN554" i="4"/>
  <c r="AO554" i="4"/>
  <c r="AT554" i="4"/>
  <c r="AU554" i="4"/>
  <c r="AV554" i="4"/>
  <c r="AW554" i="4"/>
  <c r="AX554" i="4"/>
  <c r="AY554" i="4" s="1"/>
  <c r="AZ554" i="4"/>
  <c r="BA554" i="4"/>
  <c r="AL555" i="4"/>
  <c r="AM555" i="4"/>
  <c r="AN555" i="4"/>
  <c r="AO555" i="4"/>
  <c r="AT555" i="4"/>
  <c r="AV555" i="4" s="1"/>
  <c r="AX555" i="4"/>
  <c r="AY555" i="4" s="1"/>
  <c r="AZ555" i="4"/>
  <c r="BA555" i="4"/>
  <c r="AL556" i="4"/>
  <c r="AM556" i="4"/>
  <c r="AN556" i="4"/>
  <c r="AO556" i="4"/>
  <c r="AT556" i="4"/>
  <c r="AV556" i="4" s="1"/>
  <c r="AU556" i="4"/>
  <c r="AW556" i="4"/>
  <c r="AX556" i="4"/>
  <c r="AL557" i="4"/>
  <c r="AM557" i="4"/>
  <c r="AN557" i="4"/>
  <c r="AO557" i="4"/>
  <c r="AT557" i="4"/>
  <c r="AX557" i="4"/>
  <c r="AY557" i="4" s="1"/>
  <c r="AZ557" i="4"/>
  <c r="BA557" i="4"/>
  <c r="AL558" i="4"/>
  <c r="AM558" i="4"/>
  <c r="AN558" i="4"/>
  <c r="AO558" i="4"/>
  <c r="AT558" i="4"/>
  <c r="AX558" i="4"/>
  <c r="AZ558" i="4"/>
  <c r="AL559" i="4"/>
  <c r="AM559" i="4"/>
  <c r="AN559" i="4"/>
  <c r="AO559" i="4"/>
  <c r="AT559" i="4"/>
  <c r="AU559" i="4"/>
  <c r="AX559" i="4"/>
  <c r="BA559" i="4"/>
  <c r="AL560" i="4"/>
  <c r="AM560" i="4"/>
  <c r="AN560" i="4"/>
  <c r="AO560" i="4"/>
  <c r="AT560" i="4"/>
  <c r="AX560" i="4"/>
  <c r="AL561" i="4"/>
  <c r="AM561" i="4"/>
  <c r="AN561" i="4"/>
  <c r="AO561" i="4"/>
  <c r="AT561" i="4"/>
  <c r="AV561" i="4"/>
  <c r="AX561" i="4"/>
  <c r="AL562" i="4"/>
  <c r="AM562" i="4"/>
  <c r="AN562" i="4"/>
  <c r="AO562" i="4"/>
  <c r="AT562" i="4"/>
  <c r="AU562" i="4"/>
  <c r="AX562" i="4"/>
  <c r="AL563" i="4"/>
  <c r="AM563" i="4"/>
  <c r="AN563" i="4"/>
  <c r="AO563" i="4"/>
  <c r="AT563" i="4"/>
  <c r="AU563" i="4" s="1"/>
  <c r="AV563" i="4"/>
  <c r="AW563" i="4"/>
  <c r="AX563" i="4"/>
  <c r="BA563" i="4"/>
  <c r="AL564" i="4"/>
  <c r="AM564" i="4"/>
  <c r="AN564" i="4"/>
  <c r="AO564" i="4"/>
  <c r="AT564" i="4"/>
  <c r="AV564" i="4" s="1"/>
  <c r="AU564" i="4"/>
  <c r="AX564" i="4"/>
  <c r="AY564" i="4" s="1"/>
  <c r="AZ564" i="4"/>
  <c r="BA564" i="4"/>
  <c r="AL565" i="4"/>
  <c r="AM565" i="4"/>
  <c r="AN565" i="4"/>
  <c r="AO565" i="4"/>
  <c r="AT565" i="4"/>
  <c r="AX565" i="4"/>
  <c r="AY565" i="4" s="1"/>
  <c r="AZ565" i="4"/>
  <c r="BA565" i="4"/>
  <c r="AL566" i="4"/>
  <c r="AM566" i="4"/>
  <c r="AN566" i="4"/>
  <c r="AO566" i="4"/>
  <c r="AT566" i="4"/>
  <c r="AV566" i="4" s="1"/>
  <c r="AU566" i="4"/>
  <c r="AW566" i="4"/>
  <c r="AX566" i="4"/>
  <c r="AL567" i="4"/>
  <c r="AM567" i="4"/>
  <c r="AN567" i="4"/>
  <c r="AO567" i="4"/>
  <c r="AT567" i="4"/>
  <c r="AX567" i="4"/>
  <c r="AY567" i="4" s="1"/>
  <c r="AZ567" i="4"/>
  <c r="BA567" i="4"/>
  <c r="AL568" i="4"/>
  <c r="AM568" i="4"/>
  <c r="AN568" i="4"/>
  <c r="AO568" i="4"/>
  <c r="AT568" i="4"/>
  <c r="AU568" i="4"/>
  <c r="AV568" i="4"/>
  <c r="AW568" i="4"/>
  <c r="AX568" i="4"/>
  <c r="AY568" i="4" s="1"/>
  <c r="AZ568" i="4"/>
  <c r="BA568" i="4"/>
  <c r="AL569" i="4"/>
  <c r="AM569" i="4"/>
  <c r="AN569" i="4"/>
  <c r="AO569" i="4"/>
  <c r="AT569" i="4"/>
  <c r="AV569" i="4" s="1"/>
  <c r="AX569" i="4"/>
  <c r="AY569" i="4" s="1"/>
  <c r="AZ569" i="4"/>
  <c r="BA569" i="4"/>
  <c r="AL570" i="4"/>
  <c r="AM570" i="4"/>
  <c r="AN570" i="4"/>
  <c r="AO570" i="4"/>
  <c r="AT570" i="4"/>
  <c r="AU570" i="4"/>
  <c r="AX570" i="4"/>
  <c r="AZ570" i="4"/>
  <c r="AL571" i="4"/>
  <c r="AM571" i="4"/>
  <c r="AN571" i="4"/>
  <c r="AO571" i="4"/>
  <c r="AT571" i="4"/>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L574" i="4"/>
  <c r="AM574" i="4"/>
  <c r="AN574" i="4"/>
  <c r="AO574" i="4"/>
  <c r="AT574" i="4"/>
  <c r="AV574" i="4" s="1"/>
  <c r="AU574" i="4"/>
  <c r="AW574" i="4"/>
  <c r="AX574" i="4"/>
  <c r="AY574" i="4" s="1"/>
  <c r="AZ574" i="4"/>
  <c r="BA574" i="4"/>
  <c r="AL575" i="4"/>
  <c r="AM575" i="4"/>
  <c r="AN575" i="4"/>
  <c r="AO575" i="4"/>
  <c r="AT575" i="4"/>
  <c r="AX575" i="4"/>
  <c r="AL576" i="4"/>
  <c r="AM576" i="4"/>
  <c r="AN576" i="4"/>
  <c r="AO576" i="4"/>
  <c r="AT576" i="4"/>
  <c r="AV576" i="4"/>
  <c r="AX576" i="4"/>
  <c r="AY576" i="4" s="1"/>
  <c r="AZ576" i="4"/>
  <c r="BA576" i="4"/>
  <c r="AL577" i="4"/>
  <c r="AM577" i="4"/>
  <c r="AN577" i="4"/>
  <c r="AO577" i="4"/>
  <c r="AT577" i="4"/>
  <c r="AV577" i="4"/>
  <c r="AX577" i="4"/>
  <c r="AL578" i="4"/>
  <c r="AM578" i="4"/>
  <c r="AN578" i="4"/>
  <c r="AO578" i="4"/>
  <c r="AT578" i="4"/>
  <c r="AW578" i="4" s="1"/>
  <c r="AU578" i="4"/>
  <c r="AV578" i="4"/>
  <c r="AX578" i="4"/>
  <c r="AY578" i="4" s="1"/>
  <c r="AZ578" i="4"/>
  <c r="BA578" i="4"/>
  <c r="AL579" i="4"/>
  <c r="AM579" i="4"/>
  <c r="AN579" i="4"/>
  <c r="AO579" i="4"/>
  <c r="AT579" i="4"/>
  <c r="AU579" i="4" s="1"/>
  <c r="AV579" i="4"/>
  <c r="AX579" i="4"/>
  <c r="AZ579" i="4"/>
  <c r="AL580" i="4"/>
  <c r="AM580" i="4"/>
  <c r="AN580" i="4"/>
  <c r="AO580" i="4"/>
  <c r="AT580" i="4"/>
  <c r="AX580" i="4"/>
  <c r="AY580" i="4" s="1"/>
  <c r="AZ580" i="4"/>
  <c r="BA580" i="4"/>
  <c r="AL581" i="4"/>
  <c r="AM581" i="4"/>
  <c r="AN581" i="4"/>
  <c r="AO581" i="4"/>
  <c r="AT581" i="4"/>
  <c r="AX581" i="4"/>
  <c r="AY581" i="4" s="1"/>
  <c r="AZ581" i="4"/>
  <c r="BA581" i="4"/>
  <c r="AL582" i="4"/>
  <c r="AM582" i="4"/>
  <c r="AN582" i="4"/>
  <c r="AO582" i="4"/>
  <c r="AT582" i="4"/>
  <c r="AX582" i="4"/>
  <c r="AZ582" i="4"/>
  <c r="AL583" i="4"/>
  <c r="AM583" i="4"/>
  <c r="AN583" i="4"/>
  <c r="AO583" i="4"/>
  <c r="AT583" i="4"/>
  <c r="AW583" i="4" s="1"/>
  <c r="AU583" i="4"/>
  <c r="AX583" i="4"/>
  <c r="BA583" i="4"/>
  <c r="AL584" i="4"/>
  <c r="AM584" i="4"/>
  <c r="AN584" i="4"/>
  <c r="AO584" i="4"/>
  <c r="AT584" i="4"/>
  <c r="AV584" i="4" s="1"/>
  <c r="AU584" i="4"/>
  <c r="AW584" i="4"/>
  <c r="AX584" i="4"/>
  <c r="AL585" i="4"/>
  <c r="AM585" i="4"/>
  <c r="AN585" i="4"/>
  <c r="AO585" i="4"/>
  <c r="AT585" i="4"/>
  <c r="AV585" i="4"/>
  <c r="AX585" i="4"/>
  <c r="AL586" i="4"/>
  <c r="AM586" i="4"/>
  <c r="AN586" i="4"/>
  <c r="AO586" i="4"/>
  <c r="AT586" i="4"/>
  <c r="AU586" i="4"/>
  <c r="AX586" i="4"/>
  <c r="AZ586" i="4"/>
  <c r="AL587" i="4"/>
  <c r="AM587" i="4"/>
  <c r="AN587" i="4"/>
  <c r="AO587" i="4"/>
  <c r="AT587" i="4"/>
  <c r="AV587" i="4" s="1"/>
  <c r="AX587" i="4"/>
  <c r="AZ587" i="4"/>
  <c r="AL588" i="4"/>
  <c r="AM588" i="4"/>
  <c r="AN588" i="4"/>
  <c r="AO588" i="4"/>
  <c r="AT588" i="4"/>
  <c r="AV588" i="4" s="1"/>
  <c r="AU588" i="4"/>
  <c r="AW588" i="4"/>
  <c r="AX588" i="4"/>
  <c r="AY588" i="4" s="1"/>
  <c r="AZ588" i="4"/>
  <c r="BA588" i="4"/>
  <c r="AL589" i="4"/>
  <c r="AM589" i="4"/>
  <c r="AN589" i="4"/>
  <c r="AO589" i="4"/>
  <c r="AT589" i="4"/>
  <c r="AX589" i="4"/>
  <c r="AY589" i="4" s="1"/>
  <c r="AZ589" i="4"/>
  <c r="AL590" i="4"/>
  <c r="AM590" i="4"/>
  <c r="AN590" i="4"/>
  <c r="AO590" i="4"/>
  <c r="AT590" i="4"/>
  <c r="AV590" i="4" s="1"/>
  <c r="AU590" i="4"/>
  <c r="AW590" i="4"/>
  <c r="AX590" i="4"/>
  <c r="AL591" i="4"/>
  <c r="AM591" i="4"/>
  <c r="AN591" i="4"/>
  <c r="AO591" i="4"/>
  <c r="AT591" i="4"/>
  <c r="AU591" i="4"/>
  <c r="AX591" i="4"/>
  <c r="AY591" i="4" s="1"/>
  <c r="AZ591" i="4"/>
  <c r="BA591" i="4"/>
  <c r="AL592" i="4"/>
  <c r="AM592" i="4"/>
  <c r="AN592" i="4"/>
  <c r="AO592" i="4"/>
  <c r="AT592" i="4"/>
  <c r="AU592" i="4" s="1"/>
  <c r="AV592" i="4"/>
  <c r="AX592" i="4"/>
  <c r="BA592" i="4" s="1"/>
  <c r="AL593" i="4"/>
  <c r="AM593" i="4"/>
  <c r="AN593" i="4"/>
  <c r="AO593" i="4"/>
  <c r="AT593" i="4"/>
  <c r="AV593" i="4" s="1"/>
  <c r="AX593" i="4"/>
  <c r="AY593" i="4" s="1"/>
  <c r="AZ593" i="4"/>
  <c r="BA593" i="4"/>
  <c r="AL594" i="4"/>
  <c r="AM594" i="4"/>
  <c r="AN594" i="4"/>
  <c r="AO594" i="4"/>
  <c r="AT594" i="4"/>
  <c r="AW594" i="4"/>
  <c r="AX594" i="4"/>
  <c r="AZ594" i="4" s="1"/>
  <c r="AL595" i="4"/>
  <c r="AM595" i="4"/>
  <c r="AN595" i="4"/>
  <c r="AO595" i="4"/>
  <c r="AT595" i="4"/>
  <c r="AU595" i="4" s="1"/>
  <c r="AV595" i="4"/>
  <c r="AW595" i="4"/>
  <c r="AX595" i="4"/>
  <c r="AY595" i="4" s="1"/>
  <c r="AZ595" i="4"/>
  <c r="BA595" i="4"/>
  <c r="AL596" i="4"/>
  <c r="AM596" i="4"/>
  <c r="AN596" i="4"/>
  <c r="AO596" i="4"/>
  <c r="AT596" i="4"/>
  <c r="AX596" i="4"/>
  <c r="AL597" i="4"/>
  <c r="AM597" i="4"/>
  <c r="AN597" i="4"/>
  <c r="AO597" i="4"/>
  <c r="AT597" i="4"/>
  <c r="AU597" i="4" s="1"/>
  <c r="AV597" i="4"/>
  <c r="AW597" i="4"/>
  <c r="AX597" i="4"/>
  <c r="BA597" i="4"/>
  <c r="AL598" i="4"/>
  <c r="AM598" i="4"/>
  <c r="AN598" i="4"/>
  <c r="AO598" i="4"/>
  <c r="AT598" i="4"/>
  <c r="AX598" i="4"/>
  <c r="AY598" i="4" s="1"/>
  <c r="AZ598" i="4"/>
  <c r="BA598" i="4"/>
  <c r="AL599" i="4"/>
  <c r="AM599" i="4"/>
  <c r="AN599" i="4"/>
  <c r="AO599" i="4"/>
  <c r="AT599" i="4"/>
  <c r="AW599" i="4" s="1"/>
  <c r="AU599" i="4"/>
  <c r="AV599" i="4"/>
  <c r="AX599" i="4"/>
  <c r="AL600" i="4"/>
  <c r="AM600" i="4"/>
  <c r="AN600" i="4"/>
  <c r="AO600" i="4"/>
  <c r="AT600" i="4"/>
  <c r="AV600" i="4" s="1"/>
  <c r="AU600" i="4"/>
  <c r="AW600" i="4"/>
  <c r="AX600" i="4"/>
  <c r="AZ600" i="4"/>
  <c r="AL601" i="4"/>
  <c r="AM601" i="4"/>
  <c r="AN601" i="4"/>
  <c r="AO601" i="4"/>
  <c r="AT601" i="4"/>
  <c r="AV601" i="4"/>
  <c r="AX601" i="4"/>
  <c r="BA601" i="4"/>
  <c r="AL602" i="4"/>
  <c r="AM602" i="4"/>
  <c r="AN602" i="4"/>
  <c r="AO602" i="4"/>
  <c r="AT602" i="4"/>
  <c r="AU602" i="4"/>
  <c r="AX602" i="4"/>
  <c r="AY602" i="4" s="1"/>
  <c r="AZ602" i="4"/>
  <c r="BA602" i="4"/>
  <c r="AL603" i="4"/>
  <c r="AM603" i="4"/>
  <c r="AN603" i="4"/>
  <c r="AO603" i="4"/>
  <c r="AT603" i="4"/>
  <c r="AX603" i="4"/>
  <c r="AZ603" i="4"/>
  <c r="AL604" i="4"/>
  <c r="AM604" i="4"/>
  <c r="AN604" i="4"/>
  <c r="AO604" i="4"/>
  <c r="AT604" i="4"/>
  <c r="AU604" i="4" s="1"/>
  <c r="AX604" i="4"/>
  <c r="BA604" i="4"/>
  <c r="AL605" i="4"/>
  <c r="AM605" i="4"/>
  <c r="AN605" i="4"/>
  <c r="AO605" i="4"/>
  <c r="AT605" i="4"/>
  <c r="AX605" i="4"/>
  <c r="AY605" i="4" s="1"/>
  <c r="AZ605" i="4"/>
  <c r="BA605" i="4"/>
  <c r="AL606" i="4"/>
  <c r="AM606" i="4"/>
  <c r="AN606" i="4"/>
  <c r="AO606" i="4"/>
  <c r="AT606" i="4"/>
  <c r="AW606" i="4"/>
  <c r="AX606" i="4"/>
  <c r="AZ606" i="4"/>
  <c r="AL607" i="4"/>
  <c r="AM607" i="4"/>
  <c r="AN607" i="4"/>
  <c r="AO607" i="4"/>
  <c r="AT607" i="4"/>
  <c r="AW607" i="4" s="1"/>
  <c r="AU607" i="4"/>
  <c r="AV607" i="4"/>
  <c r="AX607" i="4"/>
  <c r="AY607" i="4" s="1"/>
  <c r="AZ607" i="4"/>
  <c r="BA607" i="4"/>
  <c r="AL608" i="4"/>
  <c r="AM608" i="4"/>
  <c r="AN608" i="4"/>
  <c r="AO608" i="4"/>
  <c r="AT608" i="4"/>
  <c r="AV608" i="4"/>
  <c r="AX608" i="4"/>
  <c r="BA608" i="4"/>
  <c r="AL609" i="4"/>
  <c r="AM609" i="4"/>
  <c r="AN609" i="4"/>
  <c r="AO609" i="4"/>
  <c r="AT609" i="4"/>
  <c r="AV609" i="4" s="1"/>
  <c r="AX609" i="4"/>
  <c r="AY609" i="4" s="1"/>
  <c r="AZ609" i="4"/>
  <c r="BA609" i="4"/>
  <c r="AL610" i="4"/>
  <c r="AM610" i="4"/>
  <c r="AN610" i="4"/>
  <c r="AO610" i="4"/>
  <c r="AT610" i="4"/>
  <c r="AU610" i="4" s="1"/>
  <c r="AV610" i="4"/>
  <c r="AW610" i="4"/>
  <c r="AX610" i="4"/>
  <c r="AL611" i="4"/>
  <c r="AM611" i="4"/>
  <c r="AN611" i="4"/>
  <c r="AO611" i="4"/>
  <c r="AT611" i="4"/>
  <c r="AU611" i="4" s="1"/>
  <c r="AV611" i="4"/>
  <c r="AX611" i="4"/>
  <c r="AY611" i="4" s="1"/>
  <c r="AZ611" i="4"/>
  <c r="BA611" i="4"/>
  <c r="AL612" i="4"/>
  <c r="AM612" i="4"/>
  <c r="AN612" i="4"/>
  <c r="AO612" i="4"/>
  <c r="AT612" i="4"/>
  <c r="AW612" i="4"/>
  <c r="AX612" i="4"/>
  <c r="AZ612" i="4"/>
  <c r="AL613" i="4"/>
  <c r="AM613" i="4"/>
  <c r="AN613" i="4"/>
  <c r="AO613" i="4"/>
  <c r="AT613" i="4"/>
  <c r="AV613" i="4"/>
  <c r="AX613" i="4"/>
  <c r="BA613" i="4"/>
  <c r="AL614" i="4"/>
  <c r="AM614" i="4"/>
  <c r="AN614" i="4"/>
  <c r="AO614" i="4"/>
  <c r="AT614" i="4"/>
  <c r="AU614" i="4"/>
  <c r="AX614" i="4"/>
  <c r="AY614" i="4" s="1"/>
  <c r="AZ614" i="4"/>
  <c r="BA614" i="4"/>
  <c r="AL615" i="4"/>
  <c r="AM615" i="4"/>
  <c r="AN615" i="4"/>
  <c r="AO615" i="4"/>
  <c r="AT615" i="4"/>
  <c r="AW615" i="4" s="1"/>
  <c r="AU615" i="4"/>
  <c r="AX615" i="4"/>
  <c r="AZ615" i="4"/>
  <c r="AL616" i="4"/>
  <c r="AM616" i="4"/>
  <c r="AN616" i="4"/>
  <c r="AO616" i="4"/>
  <c r="AT616" i="4"/>
  <c r="AV616" i="4" s="1"/>
  <c r="AX616" i="4"/>
  <c r="AZ616" i="4"/>
  <c r="AL617" i="4"/>
  <c r="AM617" i="4"/>
  <c r="AN617" i="4"/>
  <c r="AO617" i="4"/>
  <c r="AT617" i="4"/>
  <c r="AV617" i="4"/>
  <c r="AX617" i="4"/>
  <c r="AL618" i="4"/>
  <c r="AM618" i="4"/>
  <c r="AN618" i="4"/>
  <c r="AO618" i="4"/>
  <c r="AT618" i="4"/>
  <c r="AW618" i="4" s="1"/>
  <c r="AU618" i="4"/>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c r="AX622" i="4"/>
  <c r="BA622" i="4" s="1"/>
  <c r="AL623" i="4"/>
  <c r="AM623" i="4"/>
  <c r="AN623" i="4"/>
  <c r="AO623" i="4"/>
  <c r="AT623" i="4"/>
  <c r="AW623" i="4"/>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X629" i="4"/>
  <c r="BA629" i="4" s="1"/>
  <c r="AL630" i="4"/>
  <c r="AM630" i="4"/>
  <c r="AN630" i="4"/>
  <c r="AO630" i="4"/>
  <c r="AT630" i="4"/>
  <c r="AX630" i="4"/>
  <c r="AZ630" i="4" s="1"/>
  <c r="AL631" i="4"/>
  <c r="AM631" i="4"/>
  <c r="AN631" i="4"/>
  <c r="AO631" i="4"/>
  <c r="AT631" i="4"/>
  <c r="AU631" i="4" s="1"/>
  <c r="AV631" i="4"/>
  <c r="AW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BA635" i="4"/>
  <c r="AL636" i="4"/>
  <c r="AM636" i="4"/>
  <c r="AN636" i="4"/>
  <c r="AO636" i="4"/>
  <c r="AT636" i="4"/>
  <c r="AU636" i="4"/>
  <c r="AX636" i="4"/>
  <c r="BA636" i="4"/>
  <c r="AL637" i="4"/>
  <c r="AM637" i="4"/>
  <c r="AN637" i="4"/>
  <c r="AO637" i="4"/>
  <c r="AT637" i="4"/>
  <c r="AW637" i="4"/>
  <c r="AX637" i="4"/>
  <c r="BA637" i="4"/>
  <c r="AL638" i="4"/>
  <c r="AM638" i="4"/>
  <c r="AN638" i="4"/>
  <c r="AO638" i="4"/>
  <c r="AT638" i="4"/>
  <c r="AU638" i="4"/>
  <c r="AV638" i="4"/>
  <c r="AW638" i="4"/>
  <c r="AX638" i="4"/>
  <c r="AY638" i="4" s="1"/>
  <c r="AZ638" i="4"/>
  <c r="AL639" i="4"/>
  <c r="AM639" i="4"/>
  <c r="AN639" i="4"/>
  <c r="AO639" i="4"/>
  <c r="AT639" i="4"/>
  <c r="AV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V646" i="4" s="1"/>
  <c r="AU646" i="4"/>
  <c r="AX646" i="4"/>
  <c r="AZ646" i="4"/>
  <c r="AL647" i="4"/>
  <c r="AM647" i="4"/>
  <c r="AN647" i="4"/>
  <c r="AO647" i="4"/>
  <c r="AT647" i="4"/>
  <c r="AU647" i="4" s="1"/>
  <c r="AV647" i="4"/>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U654" i="4"/>
  <c r="AX654" i="4"/>
  <c r="AY654" i="4" s="1"/>
  <c r="AZ654" i="4"/>
  <c r="BA654" i="4"/>
  <c r="AL655" i="4"/>
  <c r="AM655" i="4"/>
  <c r="AN655" i="4"/>
  <c r="AO655" i="4"/>
  <c r="AT655" i="4"/>
  <c r="AV655" i="4" s="1"/>
  <c r="AX655" i="4"/>
  <c r="BA655" i="4"/>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X661" i="4"/>
  <c r="BA661" i="4"/>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V666" i="4" s="1"/>
  <c r="AU666" i="4"/>
  <c r="AW666" i="4"/>
  <c r="AX666" i="4"/>
  <c r="AZ666" i="4"/>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Z669" i="4"/>
  <c r="AL670" i="4"/>
  <c r="AM670" i="4"/>
  <c r="AN670" i="4"/>
  <c r="AO670" i="4"/>
  <c r="AT670" i="4"/>
  <c r="AX670" i="4"/>
  <c r="AZ670" i="4" s="1"/>
  <c r="AY670" i="4"/>
  <c r="BA670" i="4"/>
  <c r="AL671" i="4"/>
  <c r="AM671" i="4"/>
  <c r="AN671" i="4"/>
  <c r="AO671" i="4"/>
  <c r="AT671" i="4"/>
  <c r="AX671" i="4"/>
  <c r="BA671" i="4" s="1"/>
  <c r="AY671" i="4"/>
  <c r="AZ671" i="4"/>
  <c r="AL672" i="4"/>
  <c r="AM672" i="4"/>
  <c r="AN672" i="4"/>
  <c r="AO672" i="4"/>
  <c r="AT672" i="4"/>
  <c r="AV672" i="4" s="1"/>
  <c r="AU672" i="4"/>
  <c r="AX672" i="4"/>
  <c r="AY672" i="4" s="1"/>
  <c r="AZ672" i="4"/>
  <c r="AL673" i="4"/>
  <c r="AM673" i="4"/>
  <c r="AN673" i="4"/>
  <c r="AO673" i="4"/>
  <c r="AT673" i="4"/>
  <c r="AU673" i="4" s="1"/>
  <c r="AX673" i="4"/>
  <c r="BA673" i="4" s="1"/>
  <c r="AY673" i="4"/>
  <c r="AL674" i="4"/>
  <c r="AM674" i="4"/>
  <c r="AN674" i="4"/>
  <c r="AO674" i="4"/>
  <c r="AT674" i="4"/>
  <c r="AX674" i="4"/>
  <c r="AZ674" i="4" s="1"/>
  <c r="AY674" i="4"/>
  <c r="AL675" i="4"/>
  <c r="AM675" i="4"/>
  <c r="AN675" i="4"/>
  <c r="AO675" i="4"/>
  <c r="AT675" i="4"/>
  <c r="AU675" i="4"/>
  <c r="AX675" i="4"/>
  <c r="AL676" i="4"/>
  <c r="AM676" i="4"/>
  <c r="AN676" i="4"/>
  <c r="AO676" i="4"/>
  <c r="AT676" i="4"/>
  <c r="AV676" i="4" s="1"/>
  <c r="AU676" i="4"/>
  <c r="AX676" i="4"/>
  <c r="AY676" i="4" s="1"/>
  <c r="AZ676" i="4"/>
  <c r="BA676" i="4"/>
  <c r="AL677" i="4"/>
  <c r="AM677" i="4"/>
  <c r="AN677" i="4"/>
  <c r="AO677" i="4"/>
  <c r="AT677" i="4"/>
  <c r="AU677" i="4" s="1"/>
  <c r="AX677" i="4"/>
  <c r="BA677" i="4" s="1"/>
  <c r="AY677" i="4"/>
  <c r="AZ677" i="4"/>
  <c r="AL678" i="4"/>
  <c r="AM678" i="4"/>
  <c r="AN678" i="4"/>
  <c r="AO678" i="4"/>
  <c r="AT678" i="4"/>
  <c r="AX678" i="4"/>
  <c r="AL679" i="4"/>
  <c r="AM679" i="4"/>
  <c r="AN679" i="4"/>
  <c r="AO679" i="4"/>
  <c r="AT679" i="4"/>
  <c r="AU679" i="4" s="1"/>
  <c r="AV679" i="4"/>
  <c r="AW679" i="4"/>
  <c r="AX679" i="4"/>
  <c r="AL680" i="4"/>
  <c r="AM680" i="4"/>
  <c r="AN680" i="4"/>
  <c r="AO680" i="4"/>
  <c r="AT680" i="4"/>
  <c r="AV680" i="4" s="1"/>
  <c r="AX680" i="4"/>
  <c r="AY680" i="4" s="1"/>
  <c r="AZ680" i="4"/>
  <c r="BA680" i="4"/>
  <c r="AL681" i="4"/>
  <c r="AM681" i="4"/>
  <c r="AN681" i="4"/>
  <c r="AO681" i="4"/>
  <c r="AT681" i="4"/>
  <c r="AU681" i="4" s="1"/>
  <c r="AV681" i="4"/>
  <c r="AW681" i="4"/>
  <c r="AX681" i="4"/>
  <c r="BA681" i="4"/>
  <c r="AL682" i="4"/>
  <c r="AM682" i="4"/>
  <c r="AN682" i="4"/>
  <c r="AO682" i="4"/>
  <c r="AT682" i="4"/>
  <c r="AX682" i="4"/>
  <c r="AZ682" i="4"/>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BA685" i="4" s="1"/>
  <c r="AY685" i="4"/>
  <c r="AZ685" i="4"/>
  <c r="AL686" i="4"/>
  <c r="AM686" i="4"/>
  <c r="AN686" i="4"/>
  <c r="AO686" i="4"/>
  <c r="AT686" i="4"/>
  <c r="AW686" i="4" s="1"/>
  <c r="AV686" i="4"/>
  <c r="AX686" i="4"/>
  <c r="AY686" i="4"/>
  <c r="AL687" i="4"/>
  <c r="AM687" i="4"/>
  <c r="AN687" i="4"/>
  <c r="AO687" i="4"/>
  <c r="AT687" i="4"/>
  <c r="AU687" i="4"/>
  <c r="AX687" i="4"/>
  <c r="BA687" i="4" s="1"/>
  <c r="AY687" i="4"/>
  <c r="AZ687" i="4"/>
  <c r="AL688" i="4"/>
  <c r="AM688" i="4"/>
  <c r="AN688" i="4"/>
  <c r="AO688" i="4"/>
  <c r="AT688" i="4"/>
  <c r="AW688" i="4" s="1"/>
  <c r="AU688" i="4"/>
  <c r="AV688" i="4"/>
  <c r="AX688" i="4"/>
  <c r="BA688" i="4" s="1"/>
  <c r="AY688" i="4"/>
  <c r="AZ688" i="4"/>
  <c r="AL689" i="4"/>
  <c r="AM689" i="4"/>
  <c r="AN689" i="4"/>
  <c r="AO689" i="4"/>
  <c r="AT689" i="4"/>
  <c r="AV689" i="4"/>
  <c r="AX689" i="4"/>
  <c r="BA689" i="4" s="1"/>
  <c r="AY689" i="4"/>
  <c r="AZ689" i="4"/>
  <c r="AL690" i="4"/>
  <c r="AM690" i="4"/>
  <c r="AN690" i="4"/>
  <c r="AO690" i="4"/>
  <c r="AT690" i="4"/>
  <c r="AU690" i="4" s="1"/>
  <c r="AW690" i="4"/>
  <c r="AX690" i="4"/>
  <c r="AY690" i="4" s="1"/>
  <c r="BA690" i="4"/>
  <c r="AL691" i="4"/>
  <c r="AM691" i="4"/>
  <c r="AN691" i="4"/>
  <c r="AO691" i="4"/>
  <c r="AT691" i="4"/>
  <c r="AX691" i="4"/>
  <c r="BA691" i="4" s="1"/>
  <c r="AZ691" i="4"/>
  <c r="AL692" i="4"/>
  <c r="AM692" i="4"/>
  <c r="AN692" i="4"/>
  <c r="AO692" i="4"/>
  <c r="AT692" i="4"/>
  <c r="AX692" i="4"/>
  <c r="AY692" i="4" s="1"/>
  <c r="AL693" i="4"/>
  <c r="AM693" i="4"/>
  <c r="AN693" i="4"/>
  <c r="AO693" i="4"/>
  <c r="AT693" i="4"/>
  <c r="AU693" i="4" s="1"/>
  <c r="AX693" i="4"/>
  <c r="AL694" i="4"/>
  <c r="AM694" i="4"/>
  <c r="AN694" i="4"/>
  <c r="AO694" i="4"/>
  <c r="AT694" i="4"/>
  <c r="AX694" i="4"/>
  <c r="AZ694" i="4" s="1"/>
  <c r="AY694" i="4"/>
  <c r="BA694" i="4"/>
  <c r="AL695" i="4"/>
  <c r="AM695" i="4"/>
  <c r="AN695" i="4"/>
  <c r="AO695" i="4"/>
  <c r="AT695" i="4"/>
  <c r="AX695" i="4"/>
  <c r="AY695" i="4" s="1"/>
  <c r="AZ695" i="4"/>
  <c r="BA695" i="4"/>
  <c r="AL696" i="4"/>
  <c r="AM696" i="4"/>
  <c r="AN696" i="4"/>
  <c r="AO696" i="4"/>
  <c r="AT696" i="4"/>
  <c r="AW696" i="4"/>
  <c r="AX696" i="4"/>
  <c r="AL697" i="4"/>
  <c r="AM697" i="4"/>
  <c r="AN697" i="4"/>
  <c r="AO697" i="4"/>
  <c r="AT697" i="4"/>
  <c r="AX697" i="4"/>
  <c r="AY697" i="4" s="1"/>
  <c r="AZ697" i="4"/>
  <c r="BA697" i="4"/>
  <c r="AL698" i="4"/>
  <c r="AM698" i="4"/>
  <c r="AN698" i="4"/>
  <c r="AO698" i="4"/>
  <c r="AT698" i="4"/>
  <c r="AX698" i="4"/>
  <c r="BA698" i="4" s="1"/>
  <c r="AY698" i="4"/>
  <c r="AZ698" i="4"/>
  <c r="AL699" i="4"/>
  <c r="AM699" i="4"/>
  <c r="AN699" i="4"/>
  <c r="AO699" i="4"/>
  <c r="AT699" i="4"/>
  <c r="AX699" i="4"/>
  <c r="AL700" i="4"/>
  <c r="AM700" i="4"/>
  <c r="AN700" i="4"/>
  <c r="AO700" i="4"/>
  <c r="AT700" i="4"/>
  <c r="AX700" i="4"/>
  <c r="AY700" i="4"/>
  <c r="AZ700" i="4"/>
  <c r="BA700" i="4"/>
  <c r="AL701" i="4"/>
  <c r="AM701" i="4"/>
  <c r="AN701" i="4"/>
  <c r="AO701" i="4"/>
  <c r="AT701" i="4"/>
  <c r="AU701" i="4"/>
  <c r="AX701" i="4"/>
  <c r="AZ701" i="4" s="1"/>
  <c r="AY701" i="4"/>
  <c r="BA701" i="4"/>
  <c r="AL702" i="4"/>
  <c r="AM702" i="4"/>
  <c r="AN702" i="4"/>
  <c r="AO702" i="4"/>
  <c r="AT702" i="4"/>
  <c r="AU702" i="4"/>
  <c r="AX702" i="4"/>
  <c r="AY702" i="4"/>
  <c r="AZ702" i="4"/>
  <c r="BA702" i="4"/>
  <c r="AL703" i="4"/>
  <c r="AM703" i="4"/>
  <c r="AN703" i="4"/>
  <c r="AO703" i="4"/>
  <c r="AT703" i="4"/>
  <c r="AU703" i="4" s="1"/>
  <c r="AW703" i="4"/>
  <c r="AX703" i="4"/>
  <c r="AY703" i="4"/>
  <c r="AL704" i="4"/>
  <c r="AM704" i="4"/>
  <c r="AN704" i="4"/>
  <c r="AO704" i="4"/>
  <c r="AT704" i="4"/>
  <c r="AX704" i="4"/>
  <c r="AZ704" i="4" s="1"/>
  <c r="AY704" i="4"/>
  <c r="BA704" i="4"/>
  <c r="AL705" i="4"/>
  <c r="AM705" i="4"/>
  <c r="AN705" i="4"/>
  <c r="AO705" i="4"/>
  <c r="AT705" i="4"/>
  <c r="AV705" i="4" s="1"/>
  <c r="AU705" i="4"/>
  <c r="AW705" i="4"/>
  <c r="AX705" i="4"/>
  <c r="AY705" i="4"/>
  <c r="AL706" i="4"/>
  <c r="AM706" i="4"/>
  <c r="AN706" i="4"/>
  <c r="AO706" i="4"/>
  <c r="AT706" i="4"/>
  <c r="AU706" i="4" s="1"/>
  <c r="AW706" i="4"/>
  <c r="AX706" i="4"/>
  <c r="AY706" i="4"/>
  <c r="AZ706" i="4"/>
  <c r="BA706" i="4"/>
  <c r="AL707" i="4"/>
  <c r="AM707" i="4"/>
  <c r="AN707" i="4"/>
  <c r="AO707" i="4"/>
  <c r="AT707" i="4"/>
  <c r="AV707" i="4" s="1"/>
  <c r="AU707" i="4"/>
  <c r="AX707" i="4"/>
  <c r="AZ707" i="4" s="1"/>
  <c r="AY707" i="4"/>
  <c r="BA707" i="4"/>
  <c r="AL708" i="4"/>
  <c r="AM708" i="4"/>
  <c r="AN708" i="4"/>
  <c r="AO708" i="4"/>
  <c r="AT708" i="4"/>
  <c r="AX708" i="4"/>
  <c r="AY708" i="4" s="1"/>
  <c r="AZ708" i="4"/>
  <c r="BA708" i="4"/>
  <c r="AL709" i="4"/>
  <c r="AM709" i="4"/>
  <c r="AN709" i="4"/>
  <c r="AO709" i="4"/>
  <c r="AT709" i="4"/>
  <c r="AU709" i="4" s="1"/>
  <c r="AX709" i="4"/>
  <c r="BA709" i="4" s="1"/>
  <c r="AY709" i="4"/>
  <c r="AZ709" i="4"/>
  <c r="AL710" i="4"/>
  <c r="AM710" i="4"/>
  <c r="AN710" i="4"/>
  <c r="AO710" i="4"/>
  <c r="AT710" i="4"/>
  <c r="AX710" i="4"/>
  <c r="AL711" i="4"/>
  <c r="AM711" i="4"/>
  <c r="AN711" i="4"/>
  <c r="AO711" i="4"/>
  <c r="AT711" i="4"/>
  <c r="AX711" i="4"/>
  <c r="BA711" i="4"/>
  <c r="AL712" i="4"/>
  <c r="AM712" i="4"/>
  <c r="AN712" i="4"/>
  <c r="AO712" i="4"/>
  <c r="AT712" i="4"/>
  <c r="AV712" i="4" s="1"/>
  <c r="AX712" i="4"/>
  <c r="AL713" i="4"/>
  <c r="AM713" i="4"/>
  <c r="AN713" i="4"/>
  <c r="AO713" i="4"/>
  <c r="AT713" i="4"/>
  <c r="AX713" i="4"/>
  <c r="BA713" i="4" s="1"/>
  <c r="AL714" i="4"/>
  <c r="AM714" i="4"/>
  <c r="AN714" i="4"/>
  <c r="AO714" i="4"/>
  <c r="AT714" i="4"/>
  <c r="AX714" i="4"/>
  <c r="AZ714" i="4"/>
  <c r="AL715" i="4"/>
  <c r="AM715" i="4"/>
  <c r="AN715" i="4"/>
  <c r="AO715" i="4"/>
  <c r="AT715" i="4"/>
  <c r="AV715" i="4" s="1"/>
  <c r="AU715" i="4"/>
  <c r="AX715" i="4"/>
  <c r="AL716" i="4"/>
  <c r="AM716" i="4"/>
  <c r="AN716" i="4"/>
  <c r="AO716" i="4"/>
  <c r="AT716" i="4"/>
  <c r="AX716" i="4"/>
  <c r="AY716" i="4" s="1"/>
  <c r="AZ716" i="4"/>
  <c r="BA716" i="4"/>
  <c r="AL717" i="4"/>
  <c r="AM717" i="4"/>
  <c r="AN717" i="4"/>
  <c r="AO717" i="4"/>
  <c r="AT717" i="4"/>
  <c r="AX717" i="4"/>
  <c r="BA717" i="4" s="1"/>
  <c r="AY717" i="4"/>
  <c r="AZ717" i="4"/>
  <c r="AL718" i="4"/>
  <c r="AM718" i="4"/>
  <c r="AN718" i="4"/>
  <c r="AO718" i="4"/>
  <c r="AT718" i="4"/>
  <c r="AW718" i="4" s="1"/>
  <c r="AV718" i="4"/>
  <c r="AX718" i="4"/>
  <c r="BA718" i="4"/>
  <c r="AL719" i="4"/>
  <c r="AM719" i="4"/>
  <c r="AN719" i="4"/>
  <c r="AO719" i="4"/>
  <c r="AT719" i="4"/>
  <c r="AV719" i="4" s="1"/>
  <c r="AX719" i="4"/>
  <c r="AY719" i="4"/>
  <c r="AL720" i="4"/>
  <c r="AM720" i="4"/>
  <c r="AN720" i="4"/>
  <c r="AO720" i="4"/>
  <c r="AT720" i="4"/>
  <c r="AU720" i="4" s="1"/>
  <c r="AX720" i="4"/>
  <c r="AZ720" i="4" s="1"/>
  <c r="AY720" i="4"/>
  <c r="BA720" i="4"/>
  <c r="AL721" i="4"/>
  <c r="AM721" i="4"/>
  <c r="AN721" i="4"/>
  <c r="AO721" i="4"/>
  <c r="AT721" i="4"/>
  <c r="AV721" i="4" s="1"/>
  <c r="AU721" i="4"/>
  <c r="AW721" i="4"/>
  <c r="AX721" i="4"/>
  <c r="AL722" i="4"/>
  <c r="AM722" i="4"/>
  <c r="AN722" i="4"/>
  <c r="AO722" i="4"/>
  <c r="AT722" i="4"/>
  <c r="AU722" i="4" s="1"/>
  <c r="AW722" i="4"/>
  <c r="AX722" i="4"/>
  <c r="AY722" i="4" s="1"/>
  <c r="AZ722" i="4"/>
  <c r="BA722" i="4"/>
  <c r="AL723" i="4"/>
  <c r="AM723" i="4"/>
  <c r="AN723" i="4"/>
  <c r="AO723" i="4"/>
  <c r="AT723" i="4"/>
  <c r="AV723" i="4" s="1"/>
  <c r="AX723" i="4"/>
  <c r="AZ723" i="4" s="1"/>
  <c r="AY723" i="4"/>
  <c r="BA723" i="4"/>
  <c r="AL724" i="4"/>
  <c r="AM724" i="4"/>
  <c r="AN724" i="4"/>
  <c r="AO724" i="4"/>
  <c r="AT724" i="4"/>
  <c r="AX724" i="4"/>
  <c r="AL725" i="4"/>
  <c r="AM725" i="4"/>
  <c r="AN725" i="4"/>
  <c r="AO725" i="4"/>
  <c r="AT725" i="4"/>
  <c r="AX725" i="4"/>
  <c r="AY725" i="4"/>
  <c r="AZ725" i="4"/>
  <c r="BA725" i="4"/>
  <c r="AL726" i="4"/>
  <c r="AM726" i="4"/>
  <c r="AN726" i="4"/>
  <c r="AO726" i="4"/>
  <c r="AT726" i="4"/>
  <c r="AX726" i="4"/>
  <c r="BA726" i="4" s="1"/>
  <c r="AL727" i="4"/>
  <c r="AM727" i="4"/>
  <c r="AN727" i="4"/>
  <c r="AO727" i="4"/>
  <c r="AT727" i="4"/>
  <c r="AX727" i="4"/>
  <c r="AY727" i="4" s="1"/>
  <c r="AL728" i="4"/>
  <c r="AM728" i="4"/>
  <c r="AN728" i="4"/>
  <c r="AO728" i="4"/>
  <c r="AT728" i="4"/>
  <c r="AX728" i="4"/>
  <c r="AL729" i="4"/>
  <c r="AM729" i="4"/>
  <c r="AN729" i="4"/>
  <c r="AO729" i="4"/>
  <c r="AT729" i="4"/>
  <c r="AX729" i="4"/>
  <c r="AY729" i="4" s="1"/>
  <c r="AZ729" i="4"/>
  <c r="BA729" i="4"/>
  <c r="AL730" i="4"/>
  <c r="AM730" i="4"/>
  <c r="AN730" i="4"/>
  <c r="AO730" i="4"/>
  <c r="AT730" i="4"/>
  <c r="AX730" i="4"/>
  <c r="BA730" i="4" s="1"/>
  <c r="AY730" i="4"/>
  <c r="AZ730" i="4"/>
  <c r="AL731" i="4"/>
  <c r="AM731" i="4"/>
  <c r="AN731" i="4"/>
  <c r="AO731" i="4"/>
  <c r="AT731" i="4"/>
  <c r="AX731" i="4"/>
  <c r="AZ731" i="4" s="1"/>
  <c r="AY731" i="4"/>
  <c r="BA731" i="4"/>
  <c r="AL732" i="4"/>
  <c r="AM732" i="4"/>
  <c r="AN732" i="4"/>
  <c r="AO732" i="4"/>
  <c r="AT732" i="4"/>
  <c r="AX732" i="4"/>
  <c r="AY732" i="4" s="1"/>
  <c r="AZ732" i="4"/>
  <c r="BA732" i="4"/>
  <c r="AL733" i="4"/>
  <c r="AM733" i="4"/>
  <c r="AN733" i="4"/>
  <c r="AO733" i="4"/>
  <c r="AT733" i="4"/>
  <c r="AX733" i="4"/>
  <c r="AY733" i="4"/>
  <c r="AZ733" i="4"/>
  <c r="BA733" i="4"/>
  <c r="AL734" i="4"/>
  <c r="AM734" i="4"/>
  <c r="AN734" i="4"/>
  <c r="AO734" i="4"/>
  <c r="AT734" i="4"/>
  <c r="AX734" i="4"/>
  <c r="AY734" i="4"/>
  <c r="AL735" i="4"/>
  <c r="AM735" i="4"/>
  <c r="AN735" i="4"/>
  <c r="AO735" i="4"/>
  <c r="AT735" i="4"/>
  <c r="AX735" i="4"/>
  <c r="AY735" i="4" s="1"/>
  <c r="AL736" i="4"/>
  <c r="AM736" i="4"/>
  <c r="AN736" i="4"/>
  <c r="AO736" i="4"/>
  <c r="AT736" i="4"/>
  <c r="AX736" i="4"/>
  <c r="AL737" i="4"/>
  <c r="AM737" i="4"/>
  <c r="AN737" i="4"/>
  <c r="AO737" i="4"/>
  <c r="AT737" i="4"/>
  <c r="AX737" i="4"/>
  <c r="AY737" i="4" s="1"/>
  <c r="AZ737" i="4"/>
  <c r="BA737" i="4"/>
  <c r="AL738" i="4"/>
  <c r="AM738" i="4"/>
  <c r="AN738" i="4"/>
  <c r="AO738" i="4"/>
  <c r="AT738" i="4"/>
  <c r="AX738" i="4"/>
  <c r="BA738" i="4" s="1"/>
  <c r="AY738" i="4"/>
  <c r="AZ738" i="4"/>
  <c r="AL739" i="4"/>
  <c r="AM739" i="4"/>
  <c r="AN739" i="4"/>
  <c r="AO739" i="4"/>
  <c r="AT739" i="4"/>
  <c r="AX739" i="4"/>
  <c r="AZ739" i="4" s="1"/>
  <c r="AY739" i="4"/>
  <c r="BA739" i="4"/>
  <c r="AL740" i="4"/>
  <c r="AM740" i="4"/>
  <c r="AN740" i="4"/>
  <c r="AO740" i="4"/>
  <c r="AT740" i="4"/>
  <c r="AX740" i="4"/>
  <c r="AZ740" i="4"/>
  <c r="AL741" i="4"/>
  <c r="AM741" i="4"/>
  <c r="AN741" i="4"/>
  <c r="AO741" i="4"/>
  <c r="AT741" i="4"/>
  <c r="AX741" i="4"/>
  <c r="AY741" i="4"/>
  <c r="AZ741" i="4"/>
  <c r="BA741" i="4"/>
  <c r="AL742" i="4"/>
  <c r="AM742" i="4"/>
  <c r="AN742" i="4"/>
  <c r="AO742" i="4"/>
  <c r="AT742" i="4"/>
  <c r="AX742" i="4"/>
  <c r="AZ742" i="4"/>
  <c r="AL743" i="4"/>
  <c r="AM743" i="4"/>
  <c r="AN743" i="4"/>
  <c r="AO743" i="4"/>
  <c r="AT743" i="4"/>
  <c r="AX743" i="4"/>
  <c r="AL744" i="4"/>
  <c r="AM744" i="4"/>
  <c r="AN744" i="4"/>
  <c r="AO744" i="4"/>
  <c r="AT744" i="4"/>
  <c r="AX744" i="4"/>
  <c r="AL745" i="4"/>
  <c r="AM745" i="4"/>
  <c r="AN745" i="4"/>
  <c r="AO745" i="4"/>
  <c r="AT745" i="4"/>
  <c r="AX745" i="4"/>
  <c r="AY745" i="4" s="1"/>
  <c r="AZ745" i="4"/>
  <c r="BA745" i="4"/>
  <c r="AL746" i="4"/>
  <c r="AM746" i="4"/>
  <c r="AN746" i="4"/>
  <c r="AO746" i="4"/>
  <c r="AT746" i="4"/>
  <c r="AX746" i="4"/>
  <c r="BA746" i="4" s="1"/>
  <c r="AY746" i="4"/>
  <c r="AZ746" i="4"/>
  <c r="AL747" i="4"/>
  <c r="AM747" i="4"/>
  <c r="AN747" i="4"/>
  <c r="AO747" i="4"/>
  <c r="AT747" i="4"/>
  <c r="AX747" i="4"/>
  <c r="AZ747" i="4" s="1"/>
  <c r="AY747" i="4"/>
  <c r="BA747" i="4"/>
  <c r="AL748" i="4"/>
  <c r="AM748" i="4"/>
  <c r="AN748" i="4"/>
  <c r="AO748" i="4"/>
  <c r="AT748" i="4"/>
  <c r="AX748" i="4"/>
  <c r="AY748" i="4" s="1"/>
  <c r="AZ748" i="4"/>
  <c r="BA748" i="4"/>
  <c r="AL749" i="4"/>
  <c r="AM749" i="4"/>
  <c r="AN749" i="4"/>
  <c r="AO749" i="4"/>
  <c r="AT749" i="4"/>
  <c r="AX749" i="4"/>
  <c r="AY749" i="4"/>
  <c r="AZ749" i="4"/>
  <c r="BA749" i="4"/>
  <c r="AL750" i="4"/>
  <c r="AM750" i="4"/>
  <c r="AN750" i="4"/>
  <c r="AO750" i="4"/>
  <c r="AT750" i="4"/>
  <c r="AX750" i="4"/>
  <c r="BA750" i="4" s="1"/>
  <c r="AY750" i="4"/>
  <c r="AZ750" i="4"/>
  <c r="AL751" i="4"/>
  <c r="AM751" i="4"/>
  <c r="AN751" i="4"/>
  <c r="AO751" i="4"/>
  <c r="AT751" i="4"/>
  <c r="AX751" i="4"/>
  <c r="AY751" i="4"/>
  <c r="AL752" i="4"/>
  <c r="AM752" i="4"/>
  <c r="AN752" i="4"/>
  <c r="AO752" i="4"/>
  <c r="AT752" i="4"/>
  <c r="AX752" i="4"/>
  <c r="AL753" i="4"/>
  <c r="AM753" i="4"/>
  <c r="AN753" i="4"/>
  <c r="AO753" i="4"/>
  <c r="AT753" i="4"/>
  <c r="AX753" i="4"/>
  <c r="AY753" i="4" s="1"/>
  <c r="AZ753" i="4"/>
  <c r="BA753" i="4"/>
  <c r="AL754" i="4"/>
  <c r="AM754" i="4"/>
  <c r="AN754" i="4"/>
  <c r="AO754" i="4"/>
  <c r="AT754" i="4"/>
  <c r="AX754" i="4"/>
  <c r="BA754" i="4" s="1"/>
  <c r="AY754" i="4"/>
  <c r="AZ754" i="4"/>
  <c r="AL755" i="4"/>
  <c r="AM755" i="4"/>
  <c r="AN755" i="4"/>
  <c r="AO755" i="4"/>
  <c r="AT755" i="4"/>
  <c r="AX755" i="4"/>
  <c r="AZ755" i="4" s="1"/>
  <c r="AY755" i="4"/>
  <c r="BA755" i="4"/>
  <c r="AL756" i="4"/>
  <c r="AM756" i="4"/>
  <c r="AN756" i="4"/>
  <c r="AO756" i="4"/>
  <c r="AT756" i="4"/>
  <c r="AX756" i="4"/>
  <c r="AL757" i="4"/>
  <c r="AM757" i="4"/>
  <c r="AN757" i="4"/>
  <c r="AO757" i="4"/>
  <c r="AT757" i="4"/>
  <c r="AX757" i="4"/>
  <c r="AY757" i="4"/>
  <c r="AZ757" i="4"/>
  <c r="BA757" i="4"/>
  <c r="AL758" i="4"/>
  <c r="AM758" i="4"/>
  <c r="AN758" i="4"/>
  <c r="AO758" i="4"/>
  <c r="AT758" i="4"/>
  <c r="AX758" i="4"/>
  <c r="BA758" i="4" s="1"/>
  <c r="AL759" i="4"/>
  <c r="AM759" i="4"/>
  <c r="AN759" i="4"/>
  <c r="AO759" i="4"/>
  <c r="AT759" i="4"/>
  <c r="AX759" i="4"/>
  <c r="AY759" i="4" s="1"/>
  <c r="AL760" i="4"/>
  <c r="AM760" i="4"/>
  <c r="AN760" i="4"/>
  <c r="AO760" i="4"/>
  <c r="AT760" i="4"/>
  <c r="AX760" i="4"/>
  <c r="AL761" i="4"/>
  <c r="AM761" i="4"/>
  <c r="AN761" i="4"/>
  <c r="AO761" i="4"/>
  <c r="AT761" i="4"/>
  <c r="AX761" i="4"/>
  <c r="AY761" i="4" s="1"/>
  <c r="AZ761" i="4"/>
  <c r="BA761" i="4"/>
  <c r="AL762" i="4"/>
  <c r="AM762" i="4"/>
  <c r="AN762" i="4"/>
  <c r="AO762" i="4"/>
  <c r="AT762" i="4"/>
  <c r="AX762" i="4"/>
  <c r="BA762" i="4" s="1"/>
  <c r="AY762" i="4"/>
  <c r="AZ762" i="4"/>
  <c r="AL763" i="4"/>
  <c r="AM763" i="4"/>
  <c r="AN763" i="4"/>
  <c r="AO763" i="4"/>
  <c r="AT763" i="4"/>
  <c r="AX763" i="4"/>
  <c r="AZ763" i="4" s="1"/>
  <c r="AY763" i="4"/>
  <c r="BA763" i="4"/>
  <c r="AL764" i="4"/>
  <c r="AM764" i="4"/>
  <c r="AN764" i="4"/>
  <c r="AO764" i="4"/>
  <c r="AT764" i="4"/>
  <c r="AX764" i="4"/>
  <c r="AY764" i="4" s="1"/>
  <c r="AZ764" i="4"/>
  <c r="BA764" i="4"/>
  <c r="AL765" i="4"/>
  <c r="AM765" i="4"/>
  <c r="AN765" i="4"/>
  <c r="AO765" i="4"/>
  <c r="AT765" i="4"/>
  <c r="AX765" i="4"/>
  <c r="AY765" i="4"/>
  <c r="AZ765" i="4"/>
  <c r="BA765" i="4"/>
  <c r="AL766" i="4"/>
  <c r="AM766" i="4"/>
  <c r="AN766" i="4"/>
  <c r="AO766" i="4"/>
  <c r="AT766" i="4"/>
  <c r="AX766" i="4"/>
  <c r="AY766" i="4" s="1"/>
  <c r="AL767" i="4"/>
  <c r="AM767" i="4"/>
  <c r="AN767" i="4"/>
  <c r="AO767" i="4"/>
  <c r="AT767" i="4"/>
  <c r="AX767" i="4"/>
  <c r="AY767" i="4"/>
  <c r="AL768" i="4"/>
  <c r="AM768" i="4"/>
  <c r="AN768" i="4"/>
  <c r="AO768" i="4"/>
  <c r="AT768" i="4"/>
  <c r="AX768" i="4"/>
  <c r="AL769" i="4"/>
  <c r="AM769" i="4"/>
  <c r="AN769" i="4"/>
  <c r="AO769" i="4"/>
  <c r="AT769" i="4"/>
  <c r="AX769" i="4"/>
  <c r="AY769" i="4" s="1"/>
  <c r="AZ769" i="4"/>
  <c r="BA769" i="4"/>
  <c r="AL770" i="4"/>
  <c r="AM770" i="4"/>
  <c r="AN770" i="4"/>
  <c r="AO770" i="4"/>
  <c r="AT770" i="4"/>
  <c r="AX770" i="4"/>
  <c r="BA770" i="4" s="1"/>
  <c r="AY770" i="4"/>
  <c r="AZ770" i="4"/>
  <c r="AL771" i="4"/>
  <c r="AM771" i="4"/>
  <c r="AN771" i="4"/>
  <c r="AO771" i="4"/>
  <c r="AT771" i="4"/>
  <c r="AX771" i="4"/>
  <c r="AZ771" i="4" s="1"/>
  <c r="AY771" i="4"/>
  <c r="BA771" i="4"/>
  <c r="AL772" i="4"/>
  <c r="AM772" i="4"/>
  <c r="AN772" i="4"/>
  <c r="AO772" i="4"/>
  <c r="AT772" i="4"/>
  <c r="AX772" i="4"/>
  <c r="AZ772" i="4" s="1"/>
  <c r="AL773" i="4"/>
  <c r="AM773" i="4"/>
  <c r="AN773" i="4"/>
  <c r="AO773" i="4"/>
  <c r="AT773" i="4"/>
  <c r="AX773" i="4"/>
  <c r="AY773" i="4"/>
  <c r="AZ773" i="4"/>
  <c r="BA773" i="4"/>
  <c r="AL774" i="4"/>
  <c r="AM774" i="4"/>
  <c r="AN774" i="4"/>
  <c r="AO774" i="4"/>
  <c r="AT774" i="4"/>
  <c r="AX774" i="4"/>
  <c r="AZ774" i="4" s="1"/>
  <c r="AL775" i="4"/>
  <c r="AM775" i="4"/>
  <c r="AN775" i="4"/>
  <c r="AO775" i="4"/>
  <c r="AT775" i="4"/>
  <c r="AX775" i="4"/>
  <c r="AL776" i="4"/>
  <c r="AM776" i="4"/>
  <c r="AN776" i="4"/>
  <c r="AO776" i="4"/>
  <c r="AT776" i="4"/>
  <c r="AX776" i="4"/>
  <c r="AL777" i="4"/>
  <c r="AM777" i="4"/>
  <c r="AN777" i="4"/>
  <c r="AO777" i="4"/>
  <c r="AT777" i="4"/>
  <c r="AX777" i="4"/>
  <c r="AY777" i="4" s="1"/>
  <c r="AZ777" i="4"/>
  <c r="BA777" i="4"/>
  <c r="AL778" i="4"/>
  <c r="AM778" i="4"/>
  <c r="AN778" i="4"/>
  <c r="AO778" i="4"/>
  <c r="AT778" i="4"/>
  <c r="AX778" i="4"/>
  <c r="BA778" i="4" s="1"/>
  <c r="AY778" i="4"/>
  <c r="AZ778" i="4"/>
  <c r="AL779" i="4"/>
  <c r="AM779" i="4"/>
  <c r="AN779" i="4"/>
  <c r="AO779" i="4"/>
  <c r="AT779" i="4"/>
  <c r="AX779" i="4"/>
  <c r="AZ779" i="4" s="1"/>
  <c r="AY779" i="4"/>
  <c r="BA779" i="4"/>
  <c r="AL780" i="4"/>
  <c r="AM780" i="4"/>
  <c r="AN780" i="4"/>
  <c r="AO780" i="4"/>
  <c r="AT780" i="4"/>
  <c r="AX780" i="4"/>
  <c r="AY780" i="4" s="1"/>
  <c r="AZ780" i="4"/>
  <c r="BA780" i="4"/>
  <c r="AL781" i="4"/>
  <c r="AM781" i="4"/>
  <c r="AN781" i="4"/>
  <c r="AO781" i="4"/>
  <c r="AT781" i="4"/>
  <c r="AX781" i="4"/>
  <c r="AY781" i="4"/>
  <c r="AZ781" i="4"/>
  <c r="BA781" i="4"/>
  <c r="AL782" i="4"/>
  <c r="AM782" i="4"/>
  <c r="AN782" i="4"/>
  <c r="AO782" i="4"/>
  <c r="AT782" i="4"/>
  <c r="AX782" i="4"/>
  <c r="BA782" i="4" s="1"/>
  <c r="AY782" i="4"/>
  <c r="AZ782" i="4"/>
  <c r="AL783" i="4"/>
  <c r="AM783" i="4"/>
  <c r="AN783" i="4"/>
  <c r="AO783" i="4"/>
  <c r="AT783" i="4"/>
  <c r="AX783" i="4"/>
  <c r="AY783" i="4"/>
  <c r="AL784" i="4"/>
  <c r="AM784" i="4"/>
  <c r="AN784" i="4"/>
  <c r="AO784" i="4"/>
  <c r="AT784" i="4"/>
  <c r="AX784" i="4"/>
  <c r="AL785" i="4"/>
  <c r="AM785" i="4"/>
  <c r="AN785" i="4"/>
  <c r="AO785" i="4"/>
  <c r="AT785" i="4"/>
  <c r="AX785" i="4"/>
  <c r="AY785" i="4" s="1"/>
  <c r="AZ785" i="4"/>
  <c r="BA785" i="4"/>
  <c r="AL786" i="4"/>
  <c r="AM786" i="4"/>
  <c r="AN786" i="4"/>
  <c r="AO786" i="4"/>
  <c r="AT786" i="4"/>
  <c r="AX786" i="4"/>
  <c r="BA786" i="4" s="1"/>
  <c r="AY786" i="4"/>
  <c r="AZ786" i="4"/>
  <c r="AL787" i="4"/>
  <c r="AM787" i="4"/>
  <c r="AN787" i="4"/>
  <c r="AO787" i="4"/>
  <c r="AT787" i="4"/>
  <c r="AX787" i="4"/>
  <c r="AZ787" i="4" s="1"/>
  <c r="AY787" i="4"/>
  <c r="BA787" i="4"/>
  <c r="AL788" i="4"/>
  <c r="AM788" i="4"/>
  <c r="AN788" i="4"/>
  <c r="AO788" i="4"/>
  <c r="AT788" i="4"/>
  <c r="AX788" i="4"/>
  <c r="AL789" i="4"/>
  <c r="AM789" i="4"/>
  <c r="AN789" i="4"/>
  <c r="AO789" i="4"/>
  <c r="AT789" i="4"/>
  <c r="AX789" i="4"/>
  <c r="AY789" i="4"/>
  <c r="AZ789" i="4"/>
  <c r="BA789" i="4"/>
  <c r="AL790" i="4"/>
  <c r="AM790" i="4"/>
  <c r="AN790" i="4"/>
  <c r="AO790" i="4"/>
  <c r="AT790" i="4"/>
  <c r="AX790" i="4"/>
  <c r="BA790" i="4" s="1"/>
  <c r="AL791" i="4"/>
  <c r="AM791" i="4"/>
  <c r="AN791" i="4"/>
  <c r="AO791" i="4"/>
  <c r="AT791" i="4"/>
  <c r="AX791" i="4"/>
  <c r="AY791" i="4" s="1"/>
  <c r="AL792" i="4"/>
  <c r="AM792" i="4"/>
  <c r="AN792" i="4"/>
  <c r="AO792" i="4"/>
  <c r="AT792" i="4"/>
  <c r="AX792" i="4"/>
  <c r="AL793" i="4"/>
  <c r="AM793" i="4"/>
  <c r="AN793" i="4"/>
  <c r="AO793" i="4"/>
  <c r="AT793" i="4"/>
  <c r="AX793" i="4"/>
  <c r="AY793" i="4" s="1"/>
  <c r="AZ793" i="4"/>
  <c r="BA793" i="4"/>
  <c r="AL794" i="4"/>
  <c r="AM794" i="4"/>
  <c r="AN794" i="4"/>
  <c r="AO794" i="4"/>
  <c r="AT794" i="4"/>
  <c r="AX794" i="4"/>
  <c r="BA794" i="4" s="1"/>
  <c r="AY794" i="4"/>
  <c r="AZ794" i="4"/>
  <c r="AL795" i="4"/>
  <c r="AM795" i="4"/>
  <c r="AN795" i="4"/>
  <c r="AO795" i="4"/>
  <c r="AT795" i="4"/>
  <c r="AX795" i="4"/>
  <c r="AZ795" i="4" s="1"/>
  <c r="AY795" i="4"/>
  <c r="BA795" i="4"/>
  <c r="AL796" i="4"/>
  <c r="AM796" i="4"/>
  <c r="AN796" i="4"/>
  <c r="AO796" i="4"/>
  <c r="AT796" i="4"/>
  <c r="AX796" i="4"/>
  <c r="AY796" i="4" s="1"/>
  <c r="AZ796" i="4"/>
  <c r="BA796" i="4"/>
  <c r="AL797" i="4"/>
  <c r="AM797" i="4"/>
  <c r="AN797" i="4"/>
  <c r="AO797" i="4"/>
  <c r="AT797" i="4"/>
  <c r="AX797" i="4"/>
  <c r="AY797" i="4"/>
  <c r="AZ797" i="4"/>
  <c r="BA797" i="4"/>
  <c r="AL798" i="4"/>
  <c r="AM798" i="4"/>
  <c r="AN798" i="4"/>
  <c r="AO798" i="4"/>
  <c r="AT798" i="4"/>
  <c r="AX798" i="4"/>
  <c r="AY798" i="4"/>
  <c r="AL799" i="4"/>
  <c r="AM799" i="4"/>
  <c r="AN799" i="4"/>
  <c r="AO799" i="4"/>
  <c r="AT799" i="4"/>
  <c r="AX799" i="4"/>
  <c r="AY799" i="4"/>
  <c r="AL800" i="4"/>
  <c r="AM800" i="4"/>
  <c r="AN800" i="4"/>
  <c r="AO800" i="4"/>
  <c r="AT800" i="4"/>
  <c r="AX800" i="4"/>
  <c r="AL801" i="4"/>
  <c r="AM801" i="4"/>
  <c r="AN801" i="4"/>
  <c r="AO801" i="4"/>
  <c r="AT801" i="4"/>
  <c r="AX801" i="4"/>
  <c r="AY801" i="4" s="1"/>
  <c r="AZ801" i="4"/>
  <c r="BA801" i="4"/>
  <c r="AL802" i="4"/>
  <c r="AM802" i="4"/>
  <c r="AN802" i="4"/>
  <c r="AO802" i="4"/>
  <c r="AT802" i="4"/>
  <c r="AX802" i="4"/>
  <c r="BA802" i="4" s="1"/>
  <c r="AY802" i="4"/>
  <c r="AZ802" i="4"/>
  <c r="AL803" i="4"/>
  <c r="AM803" i="4"/>
  <c r="AN803" i="4"/>
  <c r="AO803" i="4"/>
  <c r="AT803" i="4"/>
  <c r="AX803" i="4"/>
  <c r="AZ803" i="4" s="1"/>
  <c r="AY803" i="4"/>
  <c r="BA803" i="4"/>
  <c r="AL804" i="4"/>
  <c r="AM804" i="4"/>
  <c r="AN804" i="4"/>
  <c r="AO804" i="4"/>
  <c r="AT804" i="4"/>
  <c r="AX804" i="4"/>
  <c r="AL805" i="4"/>
  <c r="AM805" i="4"/>
  <c r="AN805" i="4"/>
  <c r="AO805" i="4"/>
  <c r="AT805" i="4"/>
  <c r="AX805" i="4"/>
  <c r="AY805" i="4"/>
  <c r="AZ805" i="4"/>
  <c r="BA805" i="4"/>
  <c r="AL806" i="4"/>
  <c r="AM806" i="4"/>
  <c r="AN806" i="4"/>
  <c r="AO806" i="4"/>
  <c r="AT806" i="4"/>
  <c r="AX806" i="4"/>
  <c r="AL807" i="4"/>
  <c r="AM807" i="4"/>
  <c r="AN807" i="4"/>
  <c r="AO807" i="4"/>
  <c r="AT807" i="4"/>
  <c r="AX807" i="4"/>
  <c r="AL808" i="4"/>
  <c r="AM808" i="4"/>
  <c r="AN808" i="4"/>
  <c r="AO808" i="4"/>
  <c r="AT808" i="4"/>
  <c r="AX808" i="4"/>
  <c r="AL809" i="4"/>
  <c r="AM809" i="4"/>
  <c r="AN809" i="4"/>
  <c r="AO809" i="4"/>
  <c r="AT809" i="4"/>
  <c r="AX809" i="4"/>
  <c r="AY809" i="4" s="1"/>
  <c r="AZ809" i="4"/>
  <c r="BA809" i="4"/>
  <c r="AL810" i="4"/>
  <c r="AM810" i="4"/>
  <c r="AN810" i="4"/>
  <c r="AO810" i="4"/>
  <c r="AT810" i="4"/>
  <c r="AX810" i="4"/>
  <c r="BA810" i="4" s="1"/>
  <c r="AY810" i="4"/>
  <c r="AZ810" i="4"/>
  <c r="AL811" i="4"/>
  <c r="AM811" i="4"/>
  <c r="AN811" i="4"/>
  <c r="AO811" i="4"/>
  <c r="AT811" i="4"/>
  <c r="AX811" i="4"/>
  <c r="AZ811" i="4" s="1"/>
  <c r="AY811" i="4"/>
  <c r="BA811" i="4"/>
  <c r="AL812" i="4"/>
  <c r="AM812" i="4"/>
  <c r="AN812" i="4"/>
  <c r="AO812" i="4"/>
  <c r="AT812" i="4"/>
  <c r="AX812" i="4"/>
  <c r="AY812" i="4" s="1"/>
  <c r="AZ812" i="4"/>
  <c r="BA812" i="4"/>
  <c r="AL813" i="4"/>
  <c r="AM813" i="4"/>
  <c r="AN813" i="4"/>
  <c r="AO813" i="4"/>
  <c r="AT813" i="4"/>
  <c r="AX813" i="4"/>
  <c r="AY813" i="4"/>
  <c r="AZ813" i="4"/>
  <c r="BA813" i="4"/>
  <c r="AL814" i="4"/>
  <c r="AM814" i="4"/>
  <c r="AN814" i="4"/>
  <c r="AO814" i="4"/>
  <c r="AT814" i="4"/>
  <c r="AX814" i="4"/>
  <c r="BA814" i="4" s="1"/>
  <c r="AY814" i="4"/>
  <c r="AZ814" i="4"/>
  <c r="AL815" i="4"/>
  <c r="AM815" i="4"/>
  <c r="AN815" i="4"/>
  <c r="AO815" i="4"/>
  <c r="AT815" i="4"/>
  <c r="AX815" i="4"/>
  <c r="AY815" i="4"/>
  <c r="AL816" i="4"/>
  <c r="AM816" i="4"/>
  <c r="AN816" i="4"/>
  <c r="AO816" i="4"/>
  <c r="AT816" i="4"/>
  <c r="AX816" i="4"/>
  <c r="AL817" i="4"/>
  <c r="AM817" i="4"/>
  <c r="AN817" i="4"/>
  <c r="AO817" i="4"/>
  <c r="AT817" i="4"/>
  <c r="AX817" i="4"/>
  <c r="AY817" i="4" s="1"/>
  <c r="BA817" i="4"/>
  <c r="AL818" i="4"/>
  <c r="AM818" i="4"/>
  <c r="AN818" i="4"/>
  <c r="AO818" i="4"/>
  <c r="AT818" i="4"/>
  <c r="AX818" i="4"/>
  <c r="AY818" i="4" s="1"/>
  <c r="AZ818" i="4"/>
  <c r="AL819" i="4"/>
  <c r="AM819" i="4"/>
  <c r="AN819" i="4"/>
  <c r="AO819" i="4"/>
  <c r="AT819" i="4"/>
  <c r="AX819" i="4"/>
  <c r="AZ819" i="4" s="1"/>
  <c r="AY819" i="4"/>
  <c r="BA819" i="4"/>
  <c r="AL820" i="4"/>
  <c r="AM820" i="4"/>
  <c r="AN820" i="4"/>
  <c r="AO820" i="4"/>
  <c r="AT820" i="4"/>
  <c r="AX820" i="4"/>
  <c r="AY820" i="4" s="1"/>
  <c r="AZ820" i="4"/>
  <c r="BA820" i="4"/>
  <c r="AL821" i="4"/>
  <c r="AM821" i="4"/>
  <c r="AN821" i="4"/>
  <c r="AO821" i="4"/>
  <c r="AT821" i="4"/>
  <c r="AX821" i="4"/>
  <c r="AY821" i="4"/>
  <c r="AZ821" i="4"/>
  <c r="BA821" i="4"/>
  <c r="AL822" i="4"/>
  <c r="AM822" i="4"/>
  <c r="AN822" i="4"/>
  <c r="AO822" i="4"/>
  <c r="AT822" i="4"/>
  <c r="AX822" i="4"/>
  <c r="BA822" i="4" s="1"/>
  <c r="AL823" i="4"/>
  <c r="AM823" i="4"/>
  <c r="AN823" i="4"/>
  <c r="AO823" i="4"/>
  <c r="AT823" i="4"/>
  <c r="AX823" i="4"/>
  <c r="AL824" i="4"/>
  <c r="AM824" i="4"/>
  <c r="AN824" i="4"/>
  <c r="AO824" i="4"/>
  <c r="AT824" i="4"/>
  <c r="AX824" i="4"/>
  <c r="AL825" i="4"/>
  <c r="AM825" i="4"/>
  <c r="AN825" i="4"/>
  <c r="AO825" i="4"/>
  <c r="AT825" i="4"/>
  <c r="AX825" i="4"/>
  <c r="AY825" i="4" s="1"/>
  <c r="BA825" i="4"/>
  <c r="AL826" i="4"/>
  <c r="AM826" i="4"/>
  <c r="AN826" i="4"/>
  <c r="AO826" i="4"/>
  <c r="AT826" i="4"/>
  <c r="AX826" i="4"/>
  <c r="AY826" i="4" s="1"/>
  <c r="AZ826" i="4"/>
  <c r="AL827" i="4"/>
  <c r="AM827" i="4"/>
  <c r="AN827" i="4"/>
  <c r="AO827" i="4"/>
  <c r="AT827" i="4"/>
  <c r="AX827" i="4"/>
  <c r="AZ827" i="4" s="1"/>
  <c r="AY827" i="4"/>
  <c r="BA827" i="4"/>
  <c r="AL828" i="4"/>
  <c r="AM828" i="4"/>
  <c r="AN828" i="4"/>
  <c r="AO828" i="4"/>
  <c r="AT828" i="4"/>
  <c r="AX828" i="4"/>
  <c r="AY828" i="4" s="1"/>
  <c r="AZ828" i="4"/>
  <c r="BA828" i="4"/>
  <c r="AL829" i="4"/>
  <c r="AM829" i="4"/>
  <c r="AN829" i="4"/>
  <c r="AO829" i="4"/>
  <c r="AT829" i="4"/>
  <c r="AX829" i="4"/>
  <c r="AY829" i="4"/>
  <c r="AZ829" i="4"/>
  <c r="BA829" i="4"/>
  <c r="AL830" i="4"/>
  <c r="AM830" i="4"/>
  <c r="AN830" i="4"/>
  <c r="AO830" i="4"/>
  <c r="AT830" i="4"/>
  <c r="AX830" i="4"/>
  <c r="BA830" i="4" s="1"/>
  <c r="AY830" i="4"/>
  <c r="AZ830" i="4"/>
  <c r="AL831" i="4"/>
  <c r="AM831" i="4"/>
  <c r="AN831" i="4"/>
  <c r="AO831" i="4"/>
  <c r="AT831" i="4"/>
  <c r="AX831" i="4"/>
  <c r="AY831" i="4"/>
  <c r="AL832" i="4"/>
  <c r="AM832" i="4"/>
  <c r="AN832" i="4"/>
  <c r="AO832" i="4"/>
  <c r="AT832" i="4"/>
  <c r="AX832" i="4"/>
  <c r="AL833" i="4"/>
  <c r="AM833" i="4"/>
  <c r="AN833" i="4"/>
  <c r="AO833" i="4"/>
  <c r="AT833" i="4"/>
  <c r="AX833" i="4"/>
  <c r="AY833" i="4" s="1"/>
  <c r="BA833" i="4"/>
  <c r="AL834" i="4"/>
  <c r="AM834" i="4"/>
  <c r="AN834" i="4"/>
  <c r="AO834" i="4"/>
  <c r="AT834" i="4"/>
  <c r="AX834" i="4"/>
  <c r="AY834" i="4" s="1"/>
  <c r="AZ834" i="4"/>
  <c r="AL835" i="4"/>
  <c r="AM835" i="4"/>
  <c r="AN835" i="4"/>
  <c r="AO835" i="4"/>
  <c r="AT835" i="4"/>
  <c r="AX835" i="4"/>
  <c r="AZ835" i="4" s="1"/>
  <c r="AY835" i="4"/>
  <c r="BA835" i="4"/>
  <c r="AL836" i="4"/>
  <c r="AM836" i="4"/>
  <c r="AN836" i="4"/>
  <c r="AO836" i="4"/>
  <c r="AT836" i="4"/>
  <c r="AX836" i="4"/>
  <c r="AY836" i="4" s="1"/>
  <c r="AZ836" i="4"/>
  <c r="BA836" i="4"/>
  <c r="AL837" i="4"/>
  <c r="AM837" i="4"/>
  <c r="AN837" i="4"/>
  <c r="AO837" i="4"/>
  <c r="AT837" i="4"/>
  <c r="AX837" i="4"/>
  <c r="AY837" i="4"/>
  <c r="AZ837" i="4"/>
  <c r="BA837" i="4"/>
  <c r="AL838" i="4"/>
  <c r="AM838" i="4"/>
  <c r="AN838" i="4"/>
  <c r="AO838" i="4"/>
  <c r="AT838" i="4"/>
  <c r="AX838" i="4"/>
  <c r="BA838" i="4" s="1"/>
  <c r="AL839" i="4"/>
  <c r="AM839" i="4"/>
  <c r="AN839" i="4"/>
  <c r="AO839" i="4"/>
  <c r="AT839" i="4"/>
  <c r="AX839" i="4"/>
  <c r="AL840" i="4"/>
  <c r="AM840" i="4"/>
  <c r="AN840" i="4"/>
  <c r="AO840" i="4"/>
  <c r="AT840" i="4"/>
  <c r="AX840" i="4"/>
  <c r="AL841" i="4"/>
  <c r="AM841" i="4"/>
  <c r="AN841" i="4"/>
  <c r="AO841" i="4"/>
  <c r="AT841" i="4"/>
  <c r="AX841" i="4"/>
  <c r="AY841" i="4" s="1"/>
  <c r="BA841" i="4"/>
  <c r="AL842" i="4"/>
  <c r="AM842" i="4"/>
  <c r="AN842" i="4"/>
  <c r="AO842" i="4"/>
  <c r="AT842" i="4"/>
  <c r="AX842" i="4"/>
  <c r="AZ842" i="4"/>
  <c r="AL843" i="4"/>
  <c r="AM843" i="4"/>
  <c r="AN843" i="4"/>
  <c r="AO843" i="4"/>
  <c r="AT843" i="4"/>
  <c r="AX843" i="4"/>
  <c r="AZ843" i="4" s="1"/>
  <c r="AY843" i="4"/>
  <c r="BA843" i="4"/>
  <c r="AL844" i="4"/>
  <c r="AM844" i="4"/>
  <c r="AN844" i="4"/>
  <c r="AO844" i="4"/>
  <c r="AT844" i="4"/>
  <c r="AX844" i="4"/>
  <c r="AY844" i="4" s="1"/>
  <c r="AZ844" i="4"/>
  <c r="BA844" i="4"/>
  <c r="AL845" i="4"/>
  <c r="AM845" i="4"/>
  <c r="AN845" i="4"/>
  <c r="AO845" i="4"/>
  <c r="AT845" i="4"/>
  <c r="AX845" i="4"/>
  <c r="AY845" i="4"/>
  <c r="AZ845" i="4"/>
  <c r="BA845" i="4"/>
  <c r="AL846" i="4"/>
  <c r="AM846" i="4"/>
  <c r="AN846" i="4"/>
  <c r="AO846" i="4"/>
  <c r="AT846" i="4"/>
  <c r="AX846" i="4"/>
  <c r="BA846" i="4" s="1"/>
  <c r="AY846" i="4"/>
  <c r="AZ846" i="4"/>
  <c r="AL847" i="4"/>
  <c r="AM847" i="4"/>
  <c r="AN847" i="4"/>
  <c r="AO847" i="4"/>
  <c r="AT847" i="4"/>
  <c r="AX847" i="4"/>
  <c r="AZ847" i="4" s="1"/>
  <c r="AY847" i="4"/>
  <c r="AL848" i="4"/>
  <c r="AM848" i="4"/>
  <c r="AN848" i="4"/>
  <c r="AO848" i="4"/>
  <c r="AT848" i="4"/>
  <c r="AX848" i="4"/>
  <c r="AY848" i="4" s="1"/>
  <c r="AZ848" i="4"/>
  <c r="AL849" i="4"/>
  <c r="AM849" i="4"/>
  <c r="AN849" i="4"/>
  <c r="AO849" i="4"/>
  <c r="AT849" i="4"/>
  <c r="AX849" i="4"/>
  <c r="AY849" i="4"/>
  <c r="AZ849" i="4"/>
  <c r="BA849" i="4"/>
  <c r="AL850" i="4"/>
  <c r="AM850" i="4"/>
  <c r="AN850" i="4"/>
  <c r="AO850" i="4"/>
  <c r="AT850" i="4"/>
  <c r="AX850" i="4"/>
  <c r="BA850" i="4" s="1"/>
  <c r="AL851" i="4"/>
  <c r="AM851" i="4"/>
  <c r="AN851" i="4"/>
  <c r="AO851" i="4"/>
  <c r="AT851" i="4"/>
  <c r="AX851" i="4"/>
  <c r="AZ851" i="4" s="1"/>
  <c r="AL852" i="4"/>
  <c r="AM852" i="4"/>
  <c r="AN852" i="4"/>
  <c r="AO852" i="4"/>
  <c r="AT852" i="4"/>
  <c r="AX852" i="4"/>
  <c r="AY852" i="4" s="1"/>
  <c r="AL853" i="4"/>
  <c r="AM853" i="4"/>
  <c r="AN853" i="4"/>
  <c r="AO853" i="4"/>
  <c r="AT853" i="4"/>
  <c r="AX853" i="4"/>
  <c r="AY853" i="4"/>
  <c r="AZ853" i="4"/>
  <c r="BA853" i="4"/>
  <c r="AL854" i="4"/>
  <c r="AM854" i="4"/>
  <c r="AN854" i="4"/>
  <c r="AO854" i="4"/>
  <c r="AT854" i="4"/>
  <c r="AX854" i="4"/>
  <c r="AY854" i="4"/>
  <c r="AL855" i="4"/>
  <c r="AM855" i="4"/>
  <c r="AN855" i="4"/>
  <c r="AO855" i="4"/>
  <c r="AT855" i="4"/>
  <c r="AX855" i="4"/>
  <c r="BA855" i="4" s="1"/>
  <c r="AL856" i="4"/>
  <c r="AM856" i="4"/>
  <c r="AN856" i="4"/>
  <c r="AO856" i="4"/>
  <c r="AT856" i="4"/>
  <c r="AX856" i="4"/>
  <c r="AY856" i="4"/>
  <c r="AZ856" i="4"/>
  <c r="BA856" i="4"/>
  <c r="AL857" i="4"/>
  <c r="AM857" i="4"/>
  <c r="AN857" i="4"/>
  <c r="AO857" i="4"/>
  <c r="AT857" i="4"/>
  <c r="AX857" i="4"/>
  <c r="BA857" i="4" s="1"/>
  <c r="AY857" i="4"/>
  <c r="AZ857" i="4"/>
  <c r="AL858" i="4"/>
  <c r="AM858" i="4"/>
  <c r="AN858" i="4"/>
  <c r="AO858" i="4"/>
  <c r="AT858" i="4"/>
  <c r="AX858" i="4"/>
  <c r="AY858" i="4" s="1"/>
  <c r="AL859" i="4"/>
  <c r="AM859" i="4"/>
  <c r="AN859" i="4"/>
  <c r="AO859" i="4"/>
  <c r="AT859" i="4"/>
  <c r="AX859" i="4"/>
  <c r="AY859" i="4"/>
  <c r="AL860" i="4"/>
  <c r="AM860" i="4"/>
  <c r="AN860" i="4"/>
  <c r="AO860" i="4"/>
  <c r="AT860" i="4"/>
  <c r="AX860" i="4"/>
  <c r="AZ860" i="4"/>
  <c r="AL861" i="4"/>
  <c r="AM861" i="4"/>
  <c r="AN861" i="4"/>
  <c r="AO861" i="4"/>
  <c r="AT861" i="4"/>
  <c r="AX861" i="4"/>
  <c r="AY861" i="4"/>
  <c r="AZ861" i="4"/>
  <c r="BA861" i="4"/>
  <c r="AL862" i="4"/>
  <c r="AM862" i="4"/>
  <c r="AN862" i="4"/>
  <c r="AO862" i="4"/>
  <c r="AT862" i="4"/>
  <c r="AX862" i="4"/>
  <c r="AY862" i="4" s="1"/>
  <c r="AZ862" i="4"/>
  <c r="BA862" i="4"/>
  <c r="AL863" i="4"/>
  <c r="AM863" i="4"/>
  <c r="AN863" i="4"/>
  <c r="AO863" i="4"/>
  <c r="AT863" i="4"/>
  <c r="AX863" i="4"/>
  <c r="AY863" i="4"/>
  <c r="AZ863" i="4"/>
  <c r="BA863" i="4"/>
  <c r="AL864" i="4"/>
  <c r="AM864" i="4"/>
  <c r="AN864" i="4"/>
  <c r="AO864" i="4"/>
  <c r="AT864" i="4"/>
  <c r="AX864" i="4"/>
  <c r="BA864" i="4" s="1"/>
  <c r="AY864" i="4"/>
  <c r="AL865" i="4"/>
  <c r="AM865" i="4"/>
  <c r="AN865" i="4"/>
  <c r="AO865" i="4"/>
  <c r="AT865" i="4"/>
  <c r="AX865" i="4"/>
  <c r="AY865" i="4"/>
  <c r="AL866" i="4"/>
  <c r="AM866" i="4"/>
  <c r="AN866" i="4"/>
  <c r="AO866" i="4"/>
  <c r="AT866" i="4"/>
  <c r="AX866" i="4"/>
  <c r="AL867" i="4"/>
  <c r="AM867" i="4"/>
  <c r="AN867" i="4"/>
  <c r="AO867" i="4"/>
  <c r="AT867" i="4"/>
  <c r="AX867" i="4"/>
  <c r="AL868" i="4"/>
  <c r="AM868" i="4"/>
  <c r="AN868" i="4"/>
  <c r="AO868" i="4"/>
  <c r="AT868" i="4"/>
  <c r="AX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BA871" i="4" s="1"/>
  <c r="AY871" i="4"/>
  <c r="AZ871" i="4"/>
  <c r="AL872" i="4"/>
  <c r="AM872" i="4"/>
  <c r="AN872" i="4"/>
  <c r="AO872" i="4"/>
  <c r="AT872" i="4"/>
  <c r="AX872" i="4"/>
  <c r="AZ872" i="4" s="1"/>
  <c r="AY872" i="4"/>
  <c r="AL873" i="4"/>
  <c r="AM873" i="4"/>
  <c r="AN873" i="4"/>
  <c r="AO873" i="4"/>
  <c r="AT873" i="4"/>
  <c r="AX873" i="4"/>
  <c r="AY873" i="4" s="1"/>
  <c r="AZ873" i="4"/>
  <c r="AL874" i="4"/>
  <c r="AM874" i="4"/>
  <c r="AN874" i="4"/>
  <c r="AO874" i="4"/>
  <c r="AT874" i="4"/>
  <c r="AX874" i="4"/>
  <c r="AY874" i="4"/>
  <c r="AZ874" i="4"/>
  <c r="BA874" i="4"/>
  <c r="AL875" i="4"/>
  <c r="AM875" i="4"/>
  <c r="AN875" i="4"/>
  <c r="AO875" i="4"/>
  <c r="AT875" i="4"/>
  <c r="AX875" i="4"/>
  <c r="BA875" i="4" s="1"/>
  <c r="AL876" i="4"/>
  <c r="AM876" i="4"/>
  <c r="AN876" i="4"/>
  <c r="AO876" i="4"/>
  <c r="AT876" i="4"/>
  <c r="AX876" i="4"/>
  <c r="AZ876" i="4" s="1"/>
  <c r="AL877" i="4"/>
  <c r="AM877" i="4"/>
  <c r="AN877" i="4"/>
  <c r="AO877" i="4"/>
  <c r="AT877" i="4"/>
  <c r="AX877" i="4"/>
  <c r="AY877" i="4" s="1"/>
  <c r="AL878" i="4"/>
  <c r="AM878" i="4"/>
  <c r="AN878" i="4"/>
  <c r="AO878" i="4"/>
  <c r="AT878" i="4"/>
  <c r="AX878" i="4"/>
  <c r="AY878" i="4"/>
  <c r="AZ878" i="4"/>
  <c r="BA878" i="4"/>
  <c r="AL879" i="4"/>
  <c r="AM879" i="4"/>
  <c r="AN879" i="4"/>
  <c r="AO879" i="4"/>
  <c r="AT879" i="4"/>
  <c r="AX879" i="4"/>
  <c r="BA879" i="4" s="1"/>
  <c r="AZ879" i="4"/>
  <c r="AL880" i="4"/>
  <c r="AM880" i="4"/>
  <c r="AN880" i="4"/>
  <c r="AO880" i="4"/>
  <c r="AT880" i="4"/>
  <c r="AX880" i="4"/>
  <c r="AZ880" i="4" s="1"/>
  <c r="BA880" i="4"/>
  <c r="AL881" i="4"/>
  <c r="AM881" i="4"/>
  <c r="AN881" i="4"/>
  <c r="AO881" i="4"/>
  <c r="AT881" i="4"/>
  <c r="AX881" i="4"/>
  <c r="AY881" i="4" s="1"/>
  <c r="BA881" i="4"/>
  <c r="AL882" i="4"/>
  <c r="AM882" i="4"/>
  <c r="AN882" i="4"/>
  <c r="AO882" i="4"/>
  <c r="AT882" i="4"/>
  <c r="AX882" i="4"/>
  <c r="AY882" i="4"/>
  <c r="AZ882" i="4"/>
  <c r="BA882" i="4"/>
  <c r="AL883" i="4"/>
  <c r="AM883" i="4"/>
  <c r="AN883" i="4"/>
  <c r="AO883" i="4"/>
  <c r="AT883" i="4"/>
  <c r="AX883" i="4"/>
  <c r="BA883" i="4" s="1"/>
  <c r="AY883" i="4"/>
  <c r="AZ883" i="4"/>
  <c r="AL884" i="4"/>
  <c r="AM884" i="4"/>
  <c r="AN884" i="4"/>
  <c r="AO884" i="4"/>
  <c r="AT884" i="4"/>
  <c r="AX884" i="4"/>
  <c r="AZ884" i="4" s="1"/>
  <c r="AY884" i="4"/>
  <c r="BA884" i="4"/>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BA887" i="4" s="1"/>
  <c r="AY887" i="4"/>
  <c r="AZ887" i="4"/>
  <c r="AL888" i="4"/>
  <c r="AM888" i="4"/>
  <c r="AN888" i="4"/>
  <c r="AO888" i="4"/>
  <c r="AT888" i="4"/>
  <c r="AX888" i="4"/>
  <c r="AZ888" i="4" s="1"/>
  <c r="AY888" i="4"/>
  <c r="BA888" i="4"/>
  <c r="AL889" i="4"/>
  <c r="AM889" i="4"/>
  <c r="AN889" i="4"/>
  <c r="AO889" i="4"/>
  <c r="AT889" i="4"/>
  <c r="AX889" i="4"/>
  <c r="AY889" i="4" s="1"/>
  <c r="AZ889" i="4"/>
  <c r="BA889" i="4"/>
  <c r="AL890" i="4"/>
  <c r="AM890" i="4"/>
  <c r="AN890" i="4"/>
  <c r="AO890" i="4"/>
  <c r="AT890" i="4"/>
  <c r="AX890" i="4"/>
  <c r="AY890" i="4"/>
  <c r="AZ890" i="4"/>
  <c r="BA890" i="4"/>
  <c r="AL891" i="4"/>
  <c r="AM891" i="4"/>
  <c r="AN891" i="4"/>
  <c r="AO891" i="4"/>
  <c r="AT891" i="4"/>
  <c r="AX891" i="4"/>
  <c r="BA891" i="4" s="1"/>
  <c r="AY891" i="4"/>
  <c r="AL892" i="4"/>
  <c r="AM892" i="4"/>
  <c r="AN892" i="4"/>
  <c r="AO892" i="4"/>
  <c r="AT892" i="4"/>
  <c r="AV892" i="4"/>
  <c r="AX892" i="4"/>
  <c r="AY892" i="4" s="1"/>
  <c r="AL893" i="4"/>
  <c r="AM893" i="4"/>
  <c r="AN893" i="4"/>
  <c r="AO893" i="4"/>
  <c r="AT893" i="4"/>
  <c r="AV893" i="4" s="1"/>
  <c r="AX893" i="4"/>
  <c r="BA893" i="4" s="1"/>
  <c r="AL894" i="4"/>
  <c r="AM894" i="4"/>
  <c r="AN894" i="4"/>
  <c r="AO894" i="4"/>
  <c r="AT894" i="4"/>
  <c r="AV894" i="4"/>
  <c r="AX894" i="4"/>
  <c r="AY894" i="4" s="1"/>
  <c r="AZ894" i="4"/>
  <c r="BA894" i="4"/>
  <c r="AL895" i="4"/>
  <c r="AM895" i="4"/>
  <c r="AN895" i="4"/>
  <c r="AO895" i="4"/>
  <c r="AT895" i="4"/>
  <c r="AV895" i="4" s="1"/>
  <c r="AX895" i="4"/>
  <c r="AY895" i="4"/>
  <c r="AZ895" i="4"/>
  <c r="BA895" i="4"/>
  <c r="AL896" i="4"/>
  <c r="AM896" i="4"/>
  <c r="AN896" i="4"/>
  <c r="AO896" i="4"/>
  <c r="AT896" i="4"/>
  <c r="AV896" i="4" s="1"/>
  <c r="AX896" i="4"/>
  <c r="BA896" i="4" s="1"/>
  <c r="AY896" i="4"/>
  <c r="AL897" i="4"/>
  <c r="AM897" i="4"/>
  <c r="AN897" i="4"/>
  <c r="AO897" i="4"/>
  <c r="AT897" i="4"/>
  <c r="AX897" i="4"/>
  <c r="AZ897" i="4" s="1"/>
  <c r="AY897" i="4"/>
  <c r="AL898" i="4"/>
  <c r="AM898" i="4"/>
  <c r="AN898" i="4"/>
  <c r="AO898" i="4"/>
  <c r="AT898" i="4"/>
  <c r="AV898" i="4"/>
  <c r="AX898" i="4"/>
  <c r="AY898" i="4"/>
  <c r="AZ898" i="4"/>
  <c r="BA898" i="4"/>
  <c r="AL899" i="4"/>
  <c r="AM899" i="4"/>
  <c r="AN899" i="4"/>
  <c r="AO899" i="4"/>
  <c r="AT899" i="4"/>
  <c r="AV899" i="4" s="1"/>
  <c r="AX899" i="4"/>
  <c r="BA899" i="4" s="1"/>
  <c r="AZ899" i="4"/>
  <c r="AL900" i="4"/>
  <c r="AM900" i="4"/>
  <c r="AN900" i="4"/>
  <c r="AO900" i="4"/>
  <c r="AT900" i="4"/>
  <c r="AV900" i="4" s="1"/>
  <c r="AX900" i="4"/>
  <c r="AY900" i="4" s="1"/>
  <c r="AZ900" i="4"/>
  <c r="BA900" i="4"/>
  <c r="AL901" i="4"/>
  <c r="AM901" i="4"/>
  <c r="AN901" i="4"/>
  <c r="AO901" i="4"/>
  <c r="AT901" i="4"/>
  <c r="AV901" i="4" s="1"/>
  <c r="AX901" i="4"/>
  <c r="BA901" i="4" s="1"/>
  <c r="AY901" i="4"/>
  <c r="AZ901" i="4"/>
  <c r="AL902" i="4"/>
  <c r="AM902" i="4"/>
  <c r="AN902" i="4"/>
  <c r="AO902" i="4"/>
  <c r="AT902" i="4"/>
  <c r="AV902" i="4" s="1"/>
  <c r="AX902" i="4"/>
  <c r="AY902" i="4" s="1"/>
  <c r="AZ902" i="4"/>
  <c r="BA902" i="4"/>
  <c r="AL903" i="4"/>
  <c r="AM903" i="4"/>
  <c r="AN903" i="4"/>
  <c r="AO903" i="4"/>
  <c r="AT903" i="4"/>
  <c r="AX903" i="4"/>
  <c r="AY903" i="4"/>
  <c r="AZ903" i="4"/>
  <c r="BA903" i="4"/>
  <c r="AL904" i="4"/>
  <c r="AM904" i="4"/>
  <c r="AN904" i="4"/>
  <c r="AO904" i="4"/>
  <c r="AT904" i="4"/>
  <c r="AV904" i="4" s="1"/>
  <c r="AX904" i="4"/>
  <c r="BA904" i="4" s="1"/>
  <c r="AY904" i="4"/>
  <c r="AL905" i="4"/>
  <c r="AM905" i="4"/>
  <c r="AN905" i="4"/>
  <c r="AO905" i="4"/>
  <c r="AT905" i="4"/>
  <c r="AX905" i="4"/>
  <c r="AZ905" i="4" s="1"/>
  <c r="AY905" i="4"/>
  <c r="AL906" i="4"/>
  <c r="AM906" i="4"/>
  <c r="AN906" i="4"/>
  <c r="AO906" i="4"/>
  <c r="AT906" i="4"/>
  <c r="AV906" i="4"/>
  <c r="AX906" i="4"/>
  <c r="AY906" i="4"/>
  <c r="AZ906" i="4"/>
  <c r="BA906" i="4"/>
  <c r="AL907" i="4"/>
  <c r="AM907" i="4"/>
  <c r="AN907" i="4"/>
  <c r="AO907" i="4"/>
  <c r="AT907" i="4"/>
  <c r="AV907" i="4" s="1"/>
  <c r="AX907" i="4"/>
  <c r="BA907" i="4" s="1"/>
  <c r="AY907" i="4"/>
  <c r="AZ907" i="4"/>
  <c r="AL908" i="4"/>
  <c r="AM908" i="4"/>
  <c r="AN908" i="4"/>
  <c r="AO908" i="4"/>
  <c r="AT908" i="4"/>
  <c r="AV908" i="4" s="1"/>
  <c r="AX908" i="4"/>
  <c r="AY908" i="4" s="1"/>
  <c r="AZ908" i="4"/>
  <c r="AL909" i="4"/>
  <c r="AM909" i="4"/>
  <c r="AN909" i="4"/>
  <c r="AO909" i="4"/>
  <c r="AT909" i="4"/>
  <c r="AV909" i="4" s="1"/>
  <c r="AX909" i="4"/>
  <c r="BA909" i="4" s="1"/>
  <c r="AY909" i="4"/>
  <c r="AL910" i="4"/>
  <c r="AM910" i="4"/>
  <c r="AN910" i="4"/>
  <c r="AO910" i="4"/>
  <c r="AT910" i="4"/>
  <c r="AV910" i="4"/>
  <c r="AX910" i="4"/>
  <c r="AY910" i="4" s="1"/>
  <c r="AL911" i="4"/>
  <c r="AM911" i="4"/>
  <c r="AN911" i="4"/>
  <c r="AO911" i="4"/>
  <c r="AT911" i="4"/>
  <c r="AV911" i="4" s="1"/>
  <c r="AX911" i="4"/>
  <c r="BA911" i="4" s="1"/>
  <c r="AL912" i="4"/>
  <c r="AM912" i="4"/>
  <c r="AN912" i="4"/>
  <c r="AO912" i="4"/>
  <c r="AT912" i="4"/>
  <c r="AV912" i="4" s="1"/>
  <c r="AX912" i="4"/>
  <c r="AZ912" i="4" s="1"/>
  <c r="AL913" i="4"/>
  <c r="AM913" i="4"/>
  <c r="AN913" i="4"/>
  <c r="AO913" i="4"/>
  <c r="AT913" i="4"/>
  <c r="AX913" i="4"/>
  <c r="AY913" i="4" s="1"/>
  <c r="AL914" i="4"/>
  <c r="AM914" i="4"/>
  <c r="AN914" i="4"/>
  <c r="AO914" i="4"/>
  <c r="AT914" i="4"/>
  <c r="AV914" i="4" s="1"/>
  <c r="AX914" i="4"/>
  <c r="BA914" i="4" s="1"/>
  <c r="AL915" i="4"/>
  <c r="AM915" i="4"/>
  <c r="AN915" i="4"/>
  <c r="AO915" i="4"/>
  <c r="AT915" i="4"/>
  <c r="AV915" i="4" s="1"/>
  <c r="AX915" i="4"/>
  <c r="AZ915" i="4" s="1"/>
  <c r="AL916" i="4"/>
  <c r="AM916" i="4"/>
  <c r="AN916" i="4"/>
  <c r="AO916" i="4"/>
  <c r="AT916" i="4"/>
  <c r="AV916" i="4" s="1"/>
  <c r="AX916" i="4"/>
  <c r="AY916" i="4" s="1"/>
  <c r="AL917" i="4"/>
  <c r="AM917" i="4"/>
  <c r="AN917" i="4"/>
  <c r="AO917" i="4"/>
  <c r="AT917" i="4"/>
  <c r="AV917" i="4" s="1"/>
  <c r="AX917" i="4"/>
  <c r="BA917" i="4" s="1"/>
  <c r="AL918" i="4"/>
  <c r="AM918" i="4"/>
  <c r="AN918" i="4"/>
  <c r="AO918" i="4"/>
  <c r="AT918" i="4"/>
  <c r="AV918" i="4"/>
  <c r="AX918" i="4"/>
  <c r="AY918" i="4" s="1"/>
  <c r="BA918" i="4"/>
  <c r="AL919" i="4"/>
  <c r="AM919" i="4"/>
  <c r="AN919" i="4"/>
  <c r="AO919" i="4"/>
  <c r="AT919" i="4"/>
  <c r="AV919" i="4" s="1"/>
  <c r="AX919" i="4"/>
  <c r="BA919" i="4" s="1"/>
  <c r="AZ919" i="4"/>
  <c r="AL920" i="4"/>
  <c r="AM920" i="4"/>
  <c r="AN920" i="4"/>
  <c r="AO920" i="4"/>
  <c r="AT920" i="4"/>
  <c r="AV920" i="4" s="1"/>
  <c r="AX920" i="4"/>
  <c r="AZ920" i="4" s="1"/>
  <c r="BA920" i="4"/>
  <c r="AL921" i="4"/>
  <c r="AM921" i="4"/>
  <c r="AN921" i="4"/>
  <c r="AO921" i="4"/>
  <c r="AT921" i="4"/>
  <c r="AX921" i="4"/>
  <c r="AY921" i="4" s="1"/>
  <c r="BA921" i="4"/>
  <c r="AL922" i="4"/>
  <c r="AM922" i="4"/>
  <c r="AN922" i="4"/>
  <c r="AO922" i="4"/>
  <c r="AT922" i="4"/>
  <c r="AV922" i="4" s="1"/>
  <c r="AX922" i="4"/>
  <c r="BA922" i="4" s="1"/>
  <c r="AZ922" i="4"/>
  <c r="AL923" i="4"/>
  <c r="AM923" i="4"/>
  <c r="AN923" i="4"/>
  <c r="AO923" i="4"/>
  <c r="AT923" i="4"/>
  <c r="AV923" i="4" s="1"/>
  <c r="AX923" i="4"/>
  <c r="AZ923" i="4" s="1"/>
  <c r="BA923" i="4"/>
  <c r="AL924" i="4"/>
  <c r="AM924" i="4"/>
  <c r="AN924" i="4"/>
  <c r="AO924" i="4"/>
  <c r="AT924" i="4"/>
  <c r="AV924" i="4" s="1"/>
  <c r="AX924" i="4"/>
  <c r="AY924" i="4"/>
  <c r="AZ924" i="4"/>
  <c r="BA924" i="4"/>
  <c r="AL925" i="4"/>
  <c r="AM925" i="4"/>
  <c r="AN925" i="4"/>
  <c r="AO925" i="4"/>
  <c r="AT925" i="4"/>
  <c r="AV925" i="4"/>
  <c r="AX925" i="4"/>
  <c r="AZ925" i="4" s="1"/>
  <c r="AY925" i="4"/>
  <c r="AL926" i="4"/>
  <c r="AM926" i="4"/>
  <c r="AN926" i="4"/>
  <c r="AO926" i="4"/>
  <c r="AT926" i="4"/>
  <c r="AV926" i="4"/>
  <c r="AX926" i="4"/>
  <c r="AY926" i="4"/>
  <c r="AZ926" i="4"/>
  <c r="BA926" i="4"/>
  <c r="AL927" i="4"/>
  <c r="AM927" i="4"/>
  <c r="AN927" i="4"/>
  <c r="AO927" i="4"/>
  <c r="AT927" i="4"/>
  <c r="AV927" i="4" s="1"/>
  <c r="AX927" i="4"/>
  <c r="BA927" i="4" s="1"/>
  <c r="AY927" i="4"/>
  <c r="AZ927" i="4"/>
  <c r="AL928" i="4"/>
  <c r="AM928" i="4"/>
  <c r="AN928" i="4"/>
  <c r="AO928" i="4"/>
  <c r="AT928" i="4"/>
  <c r="AV928" i="4" s="1"/>
  <c r="AX928" i="4"/>
  <c r="AZ928" i="4" s="1"/>
  <c r="AY928" i="4"/>
  <c r="BA928" i="4"/>
  <c r="AL929" i="4"/>
  <c r="AM929" i="4"/>
  <c r="AN929" i="4"/>
  <c r="AO929" i="4"/>
  <c r="AT929" i="4"/>
  <c r="AX929" i="4"/>
  <c r="AY929" i="4" s="1"/>
  <c r="AZ929" i="4"/>
  <c r="BA929" i="4"/>
  <c r="AL930" i="4"/>
  <c r="AM930" i="4"/>
  <c r="AN930" i="4"/>
  <c r="AO930" i="4"/>
  <c r="AT930" i="4"/>
  <c r="AV930" i="4" s="1"/>
  <c r="AX930" i="4"/>
  <c r="BA930" i="4" s="1"/>
  <c r="AY930" i="4"/>
  <c r="AZ930" i="4"/>
  <c r="AL931" i="4"/>
  <c r="AM931" i="4"/>
  <c r="AN931" i="4"/>
  <c r="AO931" i="4"/>
  <c r="AT931" i="4"/>
  <c r="AV931" i="4" s="1"/>
  <c r="AX931" i="4"/>
  <c r="AZ931" i="4" s="1"/>
  <c r="AY931" i="4"/>
  <c r="BA931" i="4"/>
  <c r="AL932" i="4"/>
  <c r="AM932" i="4"/>
  <c r="AN932" i="4"/>
  <c r="AO932" i="4"/>
  <c r="AT932" i="4"/>
  <c r="AX932" i="4"/>
  <c r="AY932" i="4" s="1"/>
  <c r="AZ932" i="4"/>
  <c r="BA932" i="4"/>
  <c r="AL933" i="4"/>
  <c r="AM933" i="4"/>
  <c r="AN933" i="4"/>
  <c r="AO933" i="4"/>
  <c r="AT933" i="4"/>
  <c r="AV933" i="4" s="1"/>
  <c r="AX933" i="4"/>
  <c r="BA933" i="4" s="1"/>
  <c r="AY933" i="4"/>
  <c r="AZ933" i="4"/>
  <c r="AL934" i="4"/>
  <c r="AM934" i="4"/>
  <c r="AN934" i="4"/>
  <c r="AO934" i="4"/>
  <c r="AT934" i="4"/>
  <c r="AV934" i="4" s="1"/>
  <c r="AX934" i="4"/>
  <c r="AY934" i="4" s="1"/>
  <c r="AZ934" i="4"/>
  <c r="AL935" i="4"/>
  <c r="AM935" i="4"/>
  <c r="AN935" i="4"/>
  <c r="AO935" i="4"/>
  <c r="AT935" i="4"/>
  <c r="AV935" i="4" s="1"/>
  <c r="AX935" i="4"/>
  <c r="AY935" i="4"/>
  <c r="AZ935" i="4"/>
  <c r="BA935" i="4"/>
  <c r="AL936" i="4"/>
  <c r="AM936" i="4"/>
  <c r="AN936" i="4"/>
  <c r="AO936" i="4"/>
  <c r="AT936" i="4"/>
  <c r="AV936" i="4" s="1"/>
  <c r="AX936" i="4"/>
  <c r="BA936" i="4" s="1"/>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Y939" i="4"/>
  <c r="BA939" i="4"/>
  <c r="AL940" i="4"/>
  <c r="AM940" i="4"/>
  <c r="AN940" i="4"/>
  <c r="AO940" i="4"/>
  <c r="AT940" i="4"/>
  <c r="AV940" i="4" s="1"/>
  <c r="AX940" i="4"/>
  <c r="AY940" i="4" s="1"/>
  <c r="AZ940" i="4"/>
  <c r="BA940" i="4"/>
  <c r="AL941" i="4"/>
  <c r="AM941" i="4"/>
  <c r="AN941" i="4"/>
  <c r="AO941" i="4"/>
  <c r="AT941" i="4"/>
  <c r="AV941" i="4" s="1"/>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AZ951" i="4"/>
  <c r="AL952" i="4"/>
  <c r="AM952" i="4"/>
  <c r="AN952" i="4"/>
  <c r="AO952" i="4"/>
  <c r="AT952" i="4"/>
  <c r="AV952" i="4" s="1"/>
  <c r="AX952" i="4"/>
  <c r="AY952" i="4" s="1"/>
  <c r="AZ952" i="4"/>
  <c r="BA952" i="4"/>
  <c r="AL953" i="4"/>
  <c r="AM953" i="4"/>
  <c r="AN953" i="4"/>
  <c r="AO953" i="4"/>
  <c r="AT953" i="4"/>
  <c r="AV953" i="4" s="1"/>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s="1"/>
  <c r="AX958" i="4"/>
  <c r="AY958" i="4" s="1"/>
  <c r="AL959" i="4"/>
  <c r="AM959" i="4"/>
  <c r="AN959" i="4"/>
  <c r="AO959" i="4"/>
  <c r="AT959" i="4"/>
  <c r="AV959" i="4" s="1"/>
  <c r="AX959" i="4"/>
  <c r="AY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c r="AX962" i="4"/>
  <c r="AY962" i="4" s="1"/>
  <c r="AL963" i="4"/>
  <c r="AM963" i="4"/>
  <c r="AN963" i="4"/>
  <c r="AO963" i="4"/>
  <c r="AT963" i="4"/>
  <c r="AV963" i="4" s="1"/>
  <c r="AX963" i="4"/>
  <c r="AZ963" i="4" s="1"/>
  <c r="AL964" i="4"/>
  <c r="AM964" i="4"/>
  <c r="AN964" i="4"/>
  <c r="AO964" i="4"/>
  <c r="AT964" i="4"/>
  <c r="AV964" i="4" s="1"/>
  <c r="AX964" i="4"/>
  <c r="AY964" i="4" s="1"/>
  <c r="AZ964" i="4"/>
  <c r="AL965" i="4"/>
  <c r="AM965" i="4"/>
  <c r="AN965" i="4"/>
  <c r="AO965" i="4"/>
  <c r="AT965" i="4"/>
  <c r="AV965" i="4"/>
  <c r="AX965" i="4"/>
  <c r="AL966" i="4"/>
  <c r="AM966" i="4"/>
  <c r="AN966" i="4"/>
  <c r="AO966" i="4"/>
  <c r="AT966" i="4"/>
  <c r="AV966" i="4"/>
  <c r="AX966" i="4"/>
  <c r="AY966" i="4" s="1"/>
  <c r="AL967" i="4"/>
  <c r="AM967" i="4"/>
  <c r="AN967" i="4"/>
  <c r="AO967" i="4"/>
  <c r="AT967" i="4"/>
  <c r="AV967" i="4" s="1"/>
  <c r="AX967" i="4"/>
  <c r="AY967" i="4" s="1"/>
  <c r="BA967" i="4"/>
  <c r="AL968" i="4"/>
  <c r="AM968" i="4"/>
  <c r="AN968" i="4"/>
  <c r="AO968" i="4"/>
  <c r="AT968" i="4"/>
  <c r="AV968" i="4"/>
  <c r="AX968" i="4"/>
  <c r="AZ968" i="4"/>
  <c r="AL969" i="4"/>
  <c r="AM969" i="4"/>
  <c r="AN969" i="4"/>
  <c r="AO969" i="4"/>
  <c r="AT969" i="4"/>
  <c r="AV969" i="4"/>
  <c r="AX969" i="4"/>
  <c r="AZ969" i="4"/>
  <c r="AL970" i="4"/>
  <c r="AM970" i="4"/>
  <c r="AN970" i="4"/>
  <c r="AO970" i="4"/>
  <c r="AT970" i="4"/>
  <c r="AU970" i="4" s="1"/>
  <c r="AX970" i="4"/>
  <c r="AL971" i="4"/>
  <c r="AM971" i="4"/>
  <c r="AN971" i="4"/>
  <c r="AO971" i="4"/>
  <c r="AT971" i="4"/>
  <c r="AU971" i="4"/>
  <c r="AV971" i="4"/>
  <c r="AW971" i="4"/>
  <c r="AX971" i="4"/>
  <c r="AL972" i="4"/>
  <c r="AM972" i="4"/>
  <c r="AN972" i="4"/>
  <c r="AO972" i="4"/>
  <c r="AT972" i="4"/>
  <c r="AW972" i="4" s="1"/>
  <c r="AU972" i="4"/>
  <c r="AV972" i="4"/>
  <c r="AX972" i="4"/>
  <c r="AL973" i="4"/>
  <c r="AM973" i="4"/>
  <c r="AN973" i="4"/>
  <c r="AO973" i="4"/>
  <c r="AT973" i="4"/>
  <c r="AV973" i="4" s="1"/>
  <c r="AU973" i="4"/>
  <c r="AW973" i="4"/>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W976" i="4" s="1"/>
  <c r="AU976" i="4"/>
  <c r="AX976" i="4"/>
  <c r="AL977" i="4"/>
  <c r="AM977" i="4"/>
  <c r="AN977" i="4"/>
  <c r="AO977" i="4"/>
  <c r="AT977" i="4"/>
  <c r="AV977" i="4" s="1"/>
  <c r="AU977" i="4"/>
  <c r="AX977" i="4"/>
  <c r="AL978" i="4"/>
  <c r="AM978" i="4"/>
  <c r="AN978" i="4"/>
  <c r="AO978" i="4"/>
  <c r="AT978" i="4"/>
  <c r="AU978" i="4" s="1"/>
  <c r="AV978" i="4"/>
  <c r="AX978" i="4"/>
  <c r="AL979" i="4"/>
  <c r="AM979" i="4"/>
  <c r="AN979" i="4"/>
  <c r="AO979" i="4"/>
  <c r="AT979" i="4"/>
  <c r="AU979" i="4"/>
  <c r="AV979" i="4"/>
  <c r="AW979" i="4"/>
  <c r="AX979" i="4"/>
  <c r="AL980" i="4"/>
  <c r="AM980" i="4"/>
  <c r="AN980" i="4"/>
  <c r="AO980" i="4"/>
  <c r="AT980" i="4"/>
  <c r="AW980" i="4" s="1"/>
  <c r="AX980" i="4"/>
  <c r="AL981" i="4"/>
  <c r="AM981" i="4"/>
  <c r="AN981" i="4"/>
  <c r="AO981" i="4"/>
  <c r="AT981" i="4"/>
  <c r="AV981" i="4" s="1"/>
  <c r="AX981" i="4"/>
  <c r="AL982" i="4"/>
  <c r="AM982" i="4"/>
  <c r="AN982" i="4"/>
  <c r="AO982" i="4"/>
  <c r="AT982" i="4"/>
  <c r="AU982" i="4" s="1"/>
  <c r="AX982" i="4"/>
  <c r="AL983" i="4"/>
  <c r="AM983" i="4"/>
  <c r="AN983" i="4"/>
  <c r="AO983" i="4"/>
  <c r="AT983" i="4"/>
  <c r="AU983" i="4"/>
  <c r="AV983" i="4"/>
  <c r="AW983" i="4"/>
  <c r="AX983" i="4"/>
  <c r="AL984" i="4"/>
  <c r="AM984" i="4"/>
  <c r="AN984" i="4"/>
  <c r="AO984" i="4"/>
  <c r="AT984" i="4"/>
  <c r="AW984" i="4" s="1"/>
  <c r="AU984" i="4"/>
  <c r="AV984" i="4"/>
  <c r="AX984" i="4"/>
  <c r="AL985" i="4"/>
  <c r="AM985" i="4"/>
  <c r="AN985" i="4"/>
  <c r="AO985" i="4"/>
  <c r="AT985" i="4"/>
  <c r="AV985" i="4" s="1"/>
  <c r="AU985" i="4"/>
  <c r="AW985" i="4"/>
  <c r="AX985" i="4"/>
  <c r="AL986" i="4"/>
  <c r="AM986" i="4"/>
  <c r="AN986" i="4"/>
  <c r="AO986" i="4"/>
  <c r="AT986" i="4"/>
  <c r="AU986" i="4" s="1"/>
  <c r="AV986" i="4"/>
  <c r="AW986" i="4"/>
  <c r="AX986" i="4"/>
  <c r="AL987" i="4"/>
  <c r="AM987" i="4"/>
  <c r="AN987" i="4"/>
  <c r="AO987" i="4"/>
  <c r="AT987" i="4"/>
  <c r="AU987" i="4"/>
  <c r="AV987" i="4"/>
  <c r="AW987" i="4"/>
  <c r="AX987" i="4"/>
  <c r="AL988" i="4"/>
  <c r="AM988" i="4"/>
  <c r="AN988" i="4"/>
  <c r="AO988" i="4"/>
  <c r="AT988" i="4"/>
  <c r="AV988" i="4" s="1"/>
  <c r="AU988" i="4"/>
  <c r="AX988" i="4"/>
  <c r="AL989" i="4"/>
  <c r="AM989" i="4"/>
  <c r="AN989" i="4"/>
  <c r="AO989" i="4"/>
  <c r="AT989" i="4"/>
  <c r="AU989" i="4" s="1"/>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W992" i="4" s="1"/>
  <c r="AU992" i="4"/>
  <c r="AV992" i="4"/>
  <c r="AX992" i="4"/>
  <c r="AL993" i="4"/>
  <c r="AM993" i="4"/>
  <c r="AN993" i="4"/>
  <c r="AO993" i="4"/>
  <c r="AT993" i="4"/>
  <c r="AV993" i="4" s="1"/>
  <c r="AU993" i="4"/>
  <c r="AW993" i="4"/>
  <c r="AX993" i="4"/>
  <c r="AL994" i="4"/>
  <c r="AM994" i="4"/>
  <c r="AN994" i="4"/>
  <c r="AO994" i="4"/>
  <c r="AT994" i="4"/>
  <c r="AU994" i="4" s="1"/>
  <c r="AW994" i="4"/>
  <c r="AX994" i="4"/>
  <c r="AL995" i="4"/>
  <c r="AM995" i="4"/>
  <c r="AN995" i="4"/>
  <c r="AO995" i="4"/>
  <c r="AT995" i="4"/>
  <c r="AU995" i="4"/>
  <c r="AV995" i="4"/>
  <c r="AW995" i="4"/>
  <c r="AX995" i="4"/>
  <c r="AL996" i="4"/>
  <c r="AM996" i="4"/>
  <c r="AN996" i="4"/>
  <c r="AO996" i="4"/>
  <c r="AT996" i="4"/>
  <c r="AV996" i="4" s="1"/>
  <c r="AU996" i="4"/>
  <c r="AX996" i="4"/>
  <c r="AL997" i="4"/>
  <c r="AM997" i="4"/>
  <c r="AN997" i="4"/>
  <c r="AO997" i="4"/>
  <c r="AT997" i="4"/>
  <c r="AU997" i="4" s="1"/>
  <c r="AX997" i="4"/>
  <c r="AL998" i="4"/>
  <c r="AM998" i="4"/>
  <c r="AN998" i="4"/>
  <c r="AO998" i="4"/>
  <c r="AT998" i="4"/>
  <c r="AU998" i="4" s="1"/>
  <c r="AV998" i="4"/>
  <c r="AW998" i="4"/>
  <c r="AX998" i="4"/>
  <c r="AL999" i="4"/>
  <c r="AM999" i="4"/>
  <c r="AN999" i="4"/>
  <c r="AO999" i="4"/>
  <c r="AT999" i="4"/>
  <c r="AU999" i="4"/>
  <c r="AV999" i="4"/>
  <c r="AW999" i="4"/>
  <c r="AX999" i="4"/>
  <c r="AL1000" i="4"/>
  <c r="AM1000" i="4"/>
  <c r="AN1000" i="4"/>
  <c r="AO1000" i="4"/>
  <c r="AT1000" i="4"/>
  <c r="AW1000" i="4" s="1"/>
  <c r="AU1000" i="4"/>
  <c r="AV1000" i="4"/>
  <c r="AX1000" i="4"/>
  <c r="AL1001" i="4"/>
  <c r="AM1001" i="4"/>
  <c r="AN1001" i="4"/>
  <c r="AO1001" i="4"/>
  <c r="AT1001" i="4"/>
  <c r="AV1001" i="4" s="1"/>
  <c r="AU1001" i="4"/>
  <c r="AW1001" i="4"/>
  <c r="AX1001" i="4"/>
  <c r="AL1002" i="4"/>
  <c r="AM1002" i="4"/>
  <c r="AN1002" i="4"/>
  <c r="AO1002" i="4"/>
  <c r="AT1002" i="4"/>
  <c r="AU1002" i="4" s="1"/>
  <c r="AW1002" i="4"/>
  <c r="AX1002" i="4"/>
  <c r="AL1003" i="4"/>
  <c r="AM1003" i="4"/>
  <c r="AN1003" i="4"/>
  <c r="AO1003" i="4"/>
  <c r="AT1003" i="4"/>
  <c r="AU1003" i="4"/>
  <c r="AV1003" i="4"/>
  <c r="AW1003" i="4"/>
  <c r="AX1003" i="4"/>
  <c r="AL1004" i="4"/>
  <c r="AM1004" i="4"/>
  <c r="AN1004" i="4"/>
  <c r="AO1004" i="4"/>
  <c r="AT1004" i="4"/>
  <c r="AV1004" i="4" s="1"/>
  <c r="AU1004" i="4"/>
  <c r="AX1004" i="4"/>
  <c r="AL1005" i="4"/>
  <c r="AM1005" i="4"/>
  <c r="AN1005" i="4"/>
  <c r="AO1005" i="4"/>
  <c r="AT1005" i="4"/>
  <c r="AU1005" i="4" s="1"/>
  <c r="AX1005" i="4"/>
  <c r="AL1006" i="4"/>
  <c r="AM1006" i="4"/>
  <c r="AN1006" i="4"/>
  <c r="AO1006" i="4"/>
  <c r="AT1006" i="4"/>
  <c r="AU1006" i="4" s="1"/>
  <c r="AV1006" i="4"/>
  <c r="AW1006" i="4"/>
  <c r="AX1006" i="4"/>
  <c r="AL1007" i="4"/>
  <c r="AM1007" i="4"/>
  <c r="AN1007" i="4"/>
  <c r="AO1007" i="4"/>
  <c r="AT1007" i="4"/>
  <c r="AU1007" i="4"/>
  <c r="AV1007" i="4"/>
  <c r="AW1007" i="4"/>
  <c r="AX1007" i="4"/>
  <c r="AL1008" i="4"/>
  <c r="AM1008" i="4"/>
  <c r="AN1008" i="4"/>
  <c r="AO1008" i="4"/>
  <c r="AT1008" i="4"/>
  <c r="AW1008" i="4" s="1"/>
  <c r="AU1008" i="4"/>
  <c r="AV1008" i="4"/>
  <c r="AX1008" i="4"/>
  <c r="AL1009" i="4"/>
  <c r="AM1009" i="4"/>
  <c r="AN1009" i="4"/>
  <c r="AO1009" i="4"/>
  <c r="AT1009" i="4"/>
  <c r="AV1009" i="4" s="1"/>
  <c r="AU1009" i="4"/>
  <c r="AW1009" i="4"/>
  <c r="AX1009" i="4"/>
  <c r="AL1010" i="4"/>
  <c r="AM1010" i="4"/>
  <c r="AN1010" i="4"/>
  <c r="AO1010" i="4"/>
  <c r="AT1010" i="4"/>
  <c r="AU1010" i="4" s="1"/>
  <c r="AW1010" i="4"/>
  <c r="AX1010" i="4"/>
  <c r="AL1011" i="4"/>
  <c r="AM1011" i="4"/>
  <c r="AN1011" i="4"/>
  <c r="AO1011" i="4"/>
  <c r="AT1011" i="4"/>
  <c r="AU1011" i="4"/>
  <c r="AV1011" i="4"/>
  <c r="AW1011" i="4"/>
  <c r="AX1011" i="4"/>
  <c r="AZ839" i="4" l="1"/>
  <c r="BA839" i="4"/>
  <c r="AZ823" i="4"/>
  <c r="BA823" i="4"/>
  <c r="BA806" i="4"/>
  <c r="AY806" i="4"/>
  <c r="AY804" i="4"/>
  <c r="BA804" i="4"/>
  <c r="AZ775" i="4"/>
  <c r="BA775" i="4"/>
  <c r="AY775" i="4"/>
  <c r="AW710" i="4"/>
  <c r="AU710" i="4"/>
  <c r="AV691" i="4"/>
  <c r="AU691" i="4"/>
  <c r="AY562" i="4"/>
  <c r="BA562" i="4"/>
  <c r="AZ562" i="4"/>
  <c r="AY548" i="4"/>
  <c r="BA548" i="4"/>
  <c r="AZ548" i="4"/>
  <c r="AW543" i="4"/>
  <c r="AU543" i="4"/>
  <c r="AV543" i="4"/>
  <c r="AZ117" i="4"/>
  <c r="AY117" i="4"/>
  <c r="AV99" i="4"/>
  <c r="AW99" i="4"/>
  <c r="AU99" i="4"/>
  <c r="AV1010" i="4"/>
  <c r="AV1002" i="4"/>
  <c r="AV994" i="4"/>
  <c r="AW982" i="4"/>
  <c r="AW981" i="4"/>
  <c r="AV980" i="4"/>
  <c r="AZ893" i="4"/>
  <c r="BA892" i="4"/>
  <c r="AY868" i="4"/>
  <c r="AZ868" i="4"/>
  <c r="BA868" i="4"/>
  <c r="BA852" i="4"/>
  <c r="BA851" i="4"/>
  <c r="AZ850" i="4"/>
  <c r="AZ807" i="4"/>
  <c r="BA807" i="4"/>
  <c r="AY807" i="4"/>
  <c r="AY744" i="4"/>
  <c r="AZ744" i="4"/>
  <c r="BA744" i="4"/>
  <c r="AY728" i="4"/>
  <c r="AZ728" i="4"/>
  <c r="BA728" i="4"/>
  <c r="AY712" i="4"/>
  <c r="AZ712" i="4"/>
  <c r="BA712" i="4"/>
  <c r="AY711" i="4"/>
  <c r="AZ711" i="4"/>
  <c r="AZ705" i="4"/>
  <c r="BA705" i="4"/>
  <c r="AW689" i="4"/>
  <c r="AU689" i="4"/>
  <c r="AV630" i="4"/>
  <c r="AU630" i="4"/>
  <c r="AY262" i="4"/>
  <c r="BA262" i="4"/>
  <c r="AZ262" i="4"/>
  <c r="AY248" i="4"/>
  <c r="AZ248" i="4"/>
  <c r="AZ181" i="4"/>
  <c r="BA181" i="4"/>
  <c r="AW129" i="4"/>
  <c r="AU129" i="4"/>
  <c r="AV982" i="4"/>
  <c r="AU981" i="4"/>
  <c r="AU980" i="4"/>
  <c r="AW978" i="4"/>
  <c r="AW977" i="4"/>
  <c r="AV976" i="4"/>
  <c r="BA969" i="4"/>
  <c r="AY969" i="4"/>
  <c r="AY968" i="4"/>
  <c r="BA968" i="4"/>
  <c r="BA925" i="4"/>
  <c r="BA905" i="4"/>
  <c r="AZ904" i="4"/>
  <c r="AY893" i="4"/>
  <c r="AZ892" i="4"/>
  <c r="AZ891" i="4"/>
  <c r="AZ864" i="4"/>
  <c r="AZ854" i="4"/>
  <c r="BA854" i="4"/>
  <c r="AZ852" i="4"/>
  <c r="AY851" i="4"/>
  <c r="AY850" i="4"/>
  <c r="BA848" i="4"/>
  <c r="BA847" i="4"/>
  <c r="AY776" i="4"/>
  <c r="AZ776" i="4"/>
  <c r="BA776" i="4"/>
  <c r="AY760" i="4"/>
  <c r="AZ760" i="4"/>
  <c r="BA760" i="4"/>
  <c r="BA734" i="4"/>
  <c r="AZ734" i="4"/>
  <c r="AU711" i="4"/>
  <c r="AV711" i="4"/>
  <c r="AW711" i="4"/>
  <c r="AY693" i="4"/>
  <c r="AZ693" i="4"/>
  <c r="BA693" i="4"/>
  <c r="AZ686" i="4"/>
  <c r="BA686" i="4"/>
  <c r="AY632" i="4"/>
  <c r="BA632" i="4"/>
  <c r="AZ632" i="4"/>
  <c r="AY610" i="4"/>
  <c r="AZ610" i="4"/>
  <c r="BA610" i="4"/>
  <c r="AZ721" i="4"/>
  <c r="BA721" i="4"/>
  <c r="AY721" i="4"/>
  <c r="AZ865" i="4"/>
  <c r="BA865" i="4"/>
  <c r="BA798" i="4"/>
  <c r="AZ798" i="4"/>
  <c r="BA714" i="4"/>
  <c r="AY714" i="4"/>
  <c r="AY573" i="4"/>
  <c r="BA573" i="4"/>
  <c r="AZ573" i="4"/>
  <c r="AV487" i="4"/>
  <c r="AW487" i="4"/>
  <c r="AU487" i="4"/>
  <c r="BA866" i="4"/>
  <c r="AY866" i="4"/>
  <c r="AZ866" i="4"/>
  <c r="AY860" i="4"/>
  <c r="BA860" i="4"/>
  <c r="AZ799" i="4"/>
  <c r="BA799" i="4"/>
  <c r="AY756" i="4"/>
  <c r="AZ756" i="4"/>
  <c r="BA756" i="4"/>
  <c r="AY718" i="4"/>
  <c r="AZ718" i="4"/>
  <c r="AU714" i="4"/>
  <c r="AW714" i="4"/>
  <c r="AY699" i="4"/>
  <c r="AZ699" i="4"/>
  <c r="BA699" i="4"/>
  <c r="AU696" i="4"/>
  <c r="AV696" i="4"/>
  <c r="AW694" i="4"/>
  <c r="AU694" i="4"/>
  <c r="AV694" i="4"/>
  <c r="AW678" i="4"/>
  <c r="AU678" i="4"/>
  <c r="AV580" i="4"/>
  <c r="AU580" i="4"/>
  <c r="AW580" i="4"/>
  <c r="AW575" i="4"/>
  <c r="AU575" i="4"/>
  <c r="AV575" i="4"/>
  <c r="AZ527" i="4"/>
  <c r="AY527" i="4"/>
  <c r="BA527" i="4"/>
  <c r="AV504" i="4"/>
  <c r="AW504" i="4"/>
  <c r="AW464" i="4"/>
  <c r="AU464" i="4"/>
  <c r="AZ458" i="4"/>
  <c r="AY458" i="4"/>
  <c r="AZ407" i="4"/>
  <c r="BA407" i="4"/>
  <c r="AV383" i="4"/>
  <c r="AU383" i="4"/>
  <c r="AU339" i="4"/>
  <c r="AV339" i="4"/>
  <c r="AU334" i="4"/>
  <c r="AW334" i="4"/>
  <c r="BA965" i="4"/>
  <c r="AZ965" i="4"/>
  <c r="AY855" i="4"/>
  <c r="AZ855" i="4"/>
  <c r="AY792" i="4"/>
  <c r="AZ792" i="4"/>
  <c r="BA792" i="4"/>
  <c r="BA766" i="4"/>
  <c r="AZ766" i="4"/>
  <c r="AZ735" i="4"/>
  <c r="BA735" i="4"/>
  <c r="AU712" i="4"/>
  <c r="AW712" i="4"/>
  <c r="BA675" i="4"/>
  <c r="AY675" i="4"/>
  <c r="AZ675" i="4"/>
  <c r="AW616" i="4"/>
  <c r="AU616" i="4"/>
  <c r="AW17" i="4"/>
  <c r="AV17" i="4"/>
  <c r="AY947" i="4"/>
  <c r="AZ947" i="4"/>
  <c r="AZ859" i="4"/>
  <c r="BA859" i="4"/>
  <c r="AY724" i="4"/>
  <c r="AZ724" i="4"/>
  <c r="BA724" i="4"/>
  <c r="AU713" i="4"/>
  <c r="AV713" i="4"/>
  <c r="AW713" i="4"/>
  <c r="AV704" i="4"/>
  <c r="AW704" i="4"/>
  <c r="AU704" i="4"/>
  <c r="AY678" i="4"/>
  <c r="AZ678" i="4"/>
  <c r="BA678" i="4"/>
  <c r="AY575" i="4"/>
  <c r="BA575" i="4"/>
  <c r="AZ575" i="4"/>
  <c r="AU510" i="4"/>
  <c r="AV510" i="4"/>
  <c r="AV482" i="4"/>
  <c r="AU482" i="4"/>
  <c r="AW482" i="4"/>
  <c r="AU324" i="4"/>
  <c r="AV324" i="4"/>
  <c r="AV196" i="4"/>
  <c r="AW196" i="4"/>
  <c r="AU196" i="4"/>
  <c r="AW27" i="4"/>
  <c r="AU27" i="4"/>
  <c r="AV1005" i="4"/>
  <c r="AW1004" i="4"/>
  <c r="AV997" i="4"/>
  <c r="AW996" i="4"/>
  <c r="AV989" i="4"/>
  <c r="AW988" i="4"/>
  <c r="AZ961" i="4"/>
  <c r="BA960" i="4"/>
  <c r="BA959" i="4"/>
  <c r="BA937" i="4"/>
  <c r="AZ936" i="4"/>
  <c r="AY923" i="4"/>
  <c r="AY922" i="4"/>
  <c r="AZ921" i="4"/>
  <c r="AY920" i="4"/>
  <c r="AY919" i="4"/>
  <c r="AZ918" i="4"/>
  <c r="AZ917" i="4"/>
  <c r="BA916" i="4"/>
  <c r="BA915" i="4"/>
  <c r="AZ914" i="4"/>
  <c r="BA913" i="4"/>
  <c r="BA912" i="4"/>
  <c r="AZ911" i="4"/>
  <c r="BA910" i="4"/>
  <c r="AY899" i="4"/>
  <c r="AZ881" i="4"/>
  <c r="AY880" i="4"/>
  <c r="AY879" i="4"/>
  <c r="BA877" i="4"/>
  <c r="BA876" i="4"/>
  <c r="AZ875" i="4"/>
  <c r="AZ838" i="4"/>
  <c r="AZ822" i="4"/>
  <c r="AY788" i="4"/>
  <c r="AZ788" i="4"/>
  <c r="BA788" i="4"/>
  <c r="BA742" i="4"/>
  <c r="AY742" i="4"/>
  <c r="AY740" i="4"/>
  <c r="BA740" i="4"/>
  <c r="AV699" i="4"/>
  <c r="AU699" i="4"/>
  <c r="AU698" i="4"/>
  <c r="AW698" i="4"/>
  <c r="AU697" i="4"/>
  <c r="AV697" i="4"/>
  <c r="AW697" i="4"/>
  <c r="AY662" i="4"/>
  <c r="AZ662" i="4"/>
  <c r="BA662" i="4"/>
  <c r="BA858" i="4"/>
  <c r="AZ858" i="4"/>
  <c r="AY808" i="4"/>
  <c r="AZ808" i="4"/>
  <c r="BA808" i="4"/>
  <c r="AY713" i="4"/>
  <c r="AZ713" i="4"/>
  <c r="AY696" i="4"/>
  <c r="AZ696" i="4"/>
  <c r="BA696" i="4"/>
  <c r="AV671" i="4"/>
  <c r="AW671" i="4"/>
  <c r="AU671" i="4"/>
  <c r="AY312" i="4"/>
  <c r="BA312" i="4"/>
  <c r="AZ767" i="4"/>
  <c r="BA767" i="4"/>
  <c r="BA54" i="4"/>
  <c r="AY54" i="4"/>
  <c r="AW1005" i="4"/>
  <c r="AW997" i="4"/>
  <c r="AW989" i="4"/>
  <c r="BA951" i="4"/>
  <c r="AY951" i="4"/>
  <c r="AY965" i="4"/>
  <c r="BA964" i="4"/>
  <c r="AY963" i="4"/>
  <c r="AY961" i="4"/>
  <c r="AZ960" i="4"/>
  <c r="AZ959" i="4"/>
  <c r="AZ941" i="4"/>
  <c r="AY937" i="4"/>
  <c r="AY936" i="4"/>
  <c r="BA934" i="4"/>
  <c r="AY917" i="4"/>
  <c r="AZ916" i="4"/>
  <c r="AY915" i="4"/>
  <c r="AY914" i="4"/>
  <c r="AZ913" i="4"/>
  <c r="AY912" i="4"/>
  <c r="AY911" i="4"/>
  <c r="AZ910" i="4"/>
  <c r="AZ909" i="4"/>
  <c r="BA908" i="4"/>
  <c r="BA897" i="4"/>
  <c r="AZ896" i="4"/>
  <c r="AZ877" i="4"/>
  <c r="AY876" i="4"/>
  <c r="AY875" i="4"/>
  <c r="BA873" i="4"/>
  <c r="BA872" i="4"/>
  <c r="AZ867" i="4"/>
  <c r="AY867" i="4"/>
  <c r="BA867" i="4"/>
  <c r="AY839" i="4"/>
  <c r="AY838" i="4"/>
  <c r="AY823" i="4"/>
  <c r="AY822" i="4"/>
  <c r="AZ806" i="4"/>
  <c r="AZ804" i="4"/>
  <c r="BA774" i="4"/>
  <c r="AY774" i="4"/>
  <c r="AY772" i="4"/>
  <c r="BA772" i="4"/>
  <c r="AZ743" i="4"/>
  <c r="BA743" i="4"/>
  <c r="AY743" i="4"/>
  <c r="AV720" i="4"/>
  <c r="AW720" i="4"/>
  <c r="AW719" i="4"/>
  <c r="AU719" i="4"/>
  <c r="AY710" i="4"/>
  <c r="AZ710" i="4"/>
  <c r="BA710" i="4"/>
  <c r="AU680" i="4"/>
  <c r="AW680" i="4"/>
  <c r="AW650" i="4"/>
  <c r="AV650" i="4"/>
  <c r="AU650" i="4"/>
  <c r="AV629" i="4"/>
  <c r="AU629" i="4"/>
  <c r="AW629" i="4"/>
  <c r="AU605" i="4"/>
  <c r="AV605" i="4"/>
  <c r="AV598" i="4"/>
  <c r="AW598" i="4"/>
  <c r="AU598" i="4"/>
  <c r="AY561" i="4"/>
  <c r="AZ561" i="4"/>
  <c r="BA561" i="4"/>
  <c r="AY544" i="4"/>
  <c r="AZ544" i="4"/>
  <c r="BA544" i="4"/>
  <c r="AV542" i="4"/>
  <c r="AU542" i="4"/>
  <c r="AW542" i="4"/>
  <c r="AV541" i="4"/>
  <c r="AU539" i="4"/>
  <c r="AV539" i="4"/>
  <c r="AW539" i="4"/>
  <c r="AU466" i="4"/>
  <c r="AW466" i="4"/>
  <c r="AV466" i="4"/>
  <c r="AY840" i="4"/>
  <c r="AZ840" i="4"/>
  <c r="BA840" i="4"/>
  <c r="AY824" i="4"/>
  <c r="AZ824" i="4"/>
  <c r="BA824" i="4"/>
  <c r="AY800" i="4"/>
  <c r="AZ800" i="4"/>
  <c r="BA800" i="4"/>
  <c r="AY768" i="4"/>
  <c r="AZ768" i="4"/>
  <c r="BA768" i="4"/>
  <c r="AY736" i="4"/>
  <c r="AZ736" i="4"/>
  <c r="BA736" i="4"/>
  <c r="AZ719" i="4"/>
  <c r="BA719" i="4"/>
  <c r="AY715" i="4"/>
  <c r="AZ715" i="4"/>
  <c r="BA715" i="4"/>
  <c r="AY617" i="4"/>
  <c r="BA617" i="4"/>
  <c r="AZ617" i="4"/>
  <c r="AY616" i="4"/>
  <c r="BA616" i="4"/>
  <c r="AY615" i="4"/>
  <c r="BA615" i="4"/>
  <c r="AW576" i="4"/>
  <c r="AU576" i="4"/>
  <c r="AU571" i="4"/>
  <c r="AV571" i="4"/>
  <c r="AW571" i="4"/>
  <c r="AY566" i="4"/>
  <c r="AZ566" i="4"/>
  <c r="BA566" i="4"/>
  <c r="AY560" i="4"/>
  <c r="BA560" i="4"/>
  <c r="AZ560" i="4"/>
  <c r="AW557" i="4"/>
  <c r="AU557" i="4"/>
  <c r="AU526" i="4"/>
  <c r="AV526" i="4"/>
  <c r="AU416" i="4"/>
  <c r="AW416" i="4"/>
  <c r="AU262" i="4"/>
  <c r="AW262" i="4"/>
  <c r="BA7" i="4"/>
  <c r="AZ7" i="4"/>
  <c r="BA5" i="4"/>
  <c r="AZ5" i="4"/>
  <c r="AY842" i="4"/>
  <c r="BA842" i="4"/>
  <c r="AZ831" i="4"/>
  <c r="BA831" i="4"/>
  <c r="AZ815" i="4"/>
  <c r="BA815" i="4"/>
  <c r="AZ790" i="4"/>
  <c r="AZ783" i="4"/>
  <c r="BA783" i="4"/>
  <c r="AZ758" i="4"/>
  <c r="AZ751" i="4"/>
  <c r="BA751" i="4"/>
  <c r="AZ726" i="4"/>
  <c r="AY681" i="4"/>
  <c r="AZ681" i="4"/>
  <c r="AV661" i="4"/>
  <c r="AU661" i="4"/>
  <c r="AW661" i="4"/>
  <c r="AW625" i="4"/>
  <c r="AV625" i="4"/>
  <c r="AU625" i="4"/>
  <c r="AY603" i="4"/>
  <c r="BA603" i="4"/>
  <c r="AY599" i="4"/>
  <c r="AZ599" i="4"/>
  <c r="BA599" i="4"/>
  <c r="AW567" i="4"/>
  <c r="AV567" i="4"/>
  <c r="AU567" i="4"/>
  <c r="AU565" i="4"/>
  <c r="AV565" i="4"/>
  <c r="AY551" i="4"/>
  <c r="BA551" i="4"/>
  <c r="AZ551" i="4"/>
  <c r="AZ533" i="4"/>
  <c r="BA533" i="4"/>
  <c r="AY533" i="4"/>
  <c r="AZ517" i="4"/>
  <c r="BA517" i="4"/>
  <c r="AY517" i="4"/>
  <c r="AV411" i="4"/>
  <c r="AU411" i="4"/>
  <c r="BA28" i="4"/>
  <c r="AY28" i="4"/>
  <c r="AY832" i="4"/>
  <c r="AZ832" i="4"/>
  <c r="BA832" i="4"/>
  <c r="AY816" i="4"/>
  <c r="AZ816" i="4"/>
  <c r="BA816" i="4"/>
  <c r="AY790" i="4"/>
  <c r="AY784" i="4"/>
  <c r="AZ784" i="4"/>
  <c r="BA784" i="4"/>
  <c r="AY758" i="4"/>
  <c r="AY752" i="4"/>
  <c r="AZ752" i="4"/>
  <c r="BA752" i="4"/>
  <c r="AY726" i="4"/>
  <c r="AZ703" i="4"/>
  <c r="BA703" i="4"/>
  <c r="AY691" i="4"/>
  <c r="AZ690" i="4"/>
  <c r="AW687" i="4"/>
  <c r="AV687" i="4"/>
  <c r="BA682" i="4"/>
  <c r="AY682" i="4"/>
  <c r="AY679" i="4"/>
  <c r="AZ679" i="4"/>
  <c r="BA679" i="4"/>
  <c r="AV654" i="4"/>
  <c r="AW654" i="4"/>
  <c r="AU608" i="4"/>
  <c r="AW608" i="4"/>
  <c r="AY606" i="4"/>
  <c r="BA606" i="4"/>
  <c r="AY604" i="4"/>
  <c r="AZ604" i="4"/>
  <c r="AU603" i="4"/>
  <c r="AV603" i="4"/>
  <c r="AW603" i="4"/>
  <c r="AY596" i="4"/>
  <c r="AZ596" i="4"/>
  <c r="BA596" i="4"/>
  <c r="AY584" i="4"/>
  <c r="BA584" i="4"/>
  <c r="AZ584" i="4"/>
  <c r="AU455" i="4"/>
  <c r="AV455" i="4"/>
  <c r="AZ443" i="4"/>
  <c r="BA443" i="4"/>
  <c r="AY443" i="4"/>
  <c r="AU431" i="4"/>
  <c r="AV431" i="4"/>
  <c r="AV426" i="4"/>
  <c r="AU335" i="4"/>
  <c r="AW335" i="4"/>
  <c r="AV335" i="4"/>
  <c r="AU320" i="4"/>
  <c r="AV320" i="4"/>
  <c r="AZ791" i="4"/>
  <c r="BA791" i="4"/>
  <c r="AZ759" i="4"/>
  <c r="BA759" i="4"/>
  <c r="AZ727" i="4"/>
  <c r="BA727" i="4"/>
  <c r="AZ692" i="4"/>
  <c r="BA692" i="4"/>
  <c r="AY648" i="4"/>
  <c r="AZ648" i="4"/>
  <c r="AY630" i="4"/>
  <c r="BA630" i="4"/>
  <c r="AV596" i="4"/>
  <c r="AU596" i="4"/>
  <c r="AY594" i="4"/>
  <c r="BA594" i="4"/>
  <c r="AY592" i="4"/>
  <c r="AZ592" i="4"/>
  <c r="AY585" i="4"/>
  <c r="AZ585" i="4"/>
  <c r="BA585" i="4"/>
  <c r="AY577" i="4"/>
  <c r="BA577" i="4"/>
  <c r="AZ577" i="4"/>
  <c r="AY556" i="4"/>
  <c r="AZ556" i="4"/>
  <c r="BA556" i="4"/>
  <c r="AZ537" i="4"/>
  <c r="AY537" i="4"/>
  <c r="BA537" i="4"/>
  <c r="AU448" i="4"/>
  <c r="AW448" i="4"/>
  <c r="BA123" i="4"/>
  <c r="AY123" i="4"/>
  <c r="AV116" i="4"/>
  <c r="AU116" i="4"/>
  <c r="BA834" i="4"/>
  <c r="BA826" i="4"/>
  <c r="BA818" i="4"/>
  <c r="BA674" i="4"/>
  <c r="AZ673" i="4"/>
  <c r="BA672" i="4"/>
  <c r="AW646" i="4"/>
  <c r="AY643" i="4"/>
  <c r="AZ643" i="4"/>
  <c r="AU639" i="4"/>
  <c r="AW639" i="4"/>
  <c r="AY635" i="4"/>
  <c r="AZ635" i="4"/>
  <c r="AY613" i="4"/>
  <c r="AZ613" i="4"/>
  <c r="AY612" i="4"/>
  <c r="BA612" i="4"/>
  <c r="AV606" i="4"/>
  <c r="AU606" i="4"/>
  <c r="AY601" i="4"/>
  <c r="AZ601" i="4"/>
  <c r="AY600" i="4"/>
  <c r="BA600" i="4"/>
  <c r="AV594" i="4"/>
  <c r="AU594" i="4"/>
  <c r="AW592" i="4"/>
  <c r="AY590" i="4"/>
  <c r="AZ590" i="4"/>
  <c r="BA590" i="4"/>
  <c r="BA589" i="4"/>
  <c r="AV515" i="4"/>
  <c r="AW515" i="4"/>
  <c r="AU515" i="4"/>
  <c r="AU505" i="4"/>
  <c r="AW505" i="4"/>
  <c r="AV488" i="4"/>
  <c r="AW488" i="4"/>
  <c r="AV483" i="4"/>
  <c r="AW483" i="4"/>
  <c r="AU421" i="4"/>
  <c r="AV421" i="4"/>
  <c r="AW421" i="4"/>
  <c r="AW61" i="4"/>
  <c r="AU61" i="4"/>
  <c r="AZ841" i="4"/>
  <c r="AZ833" i="4"/>
  <c r="AZ825" i="4"/>
  <c r="AZ817" i="4"/>
  <c r="AU682" i="4"/>
  <c r="AW682" i="4"/>
  <c r="AW648" i="4"/>
  <c r="AU648" i="4"/>
  <c r="AV637" i="4"/>
  <c r="AU637" i="4"/>
  <c r="AW636" i="4"/>
  <c r="AV636" i="4"/>
  <c r="AV614" i="4"/>
  <c r="AW614" i="4"/>
  <c r="AV612" i="4"/>
  <c r="AU612" i="4"/>
  <c r="AY586" i="4"/>
  <c r="BA586" i="4"/>
  <c r="AY583" i="4"/>
  <c r="AZ583" i="4"/>
  <c r="AY582" i="4"/>
  <c r="BA582" i="4"/>
  <c r="AV560" i="4"/>
  <c r="AU560" i="4"/>
  <c r="AW560" i="4"/>
  <c r="AU484" i="4"/>
  <c r="AW484" i="4"/>
  <c r="AW478" i="4"/>
  <c r="AV478" i="4"/>
  <c r="AZ461" i="4"/>
  <c r="BA461" i="4"/>
  <c r="AU445" i="4"/>
  <c r="AV445" i="4"/>
  <c r="AW445" i="4"/>
  <c r="AV379" i="4"/>
  <c r="AU379" i="4"/>
  <c r="AU265" i="4"/>
  <c r="AW265" i="4"/>
  <c r="AV265" i="4"/>
  <c r="AV183" i="4"/>
  <c r="AW183" i="4"/>
  <c r="AV107" i="4"/>
  <c r="AU107" i="4"/>
  <c r="AW107" i="4"/>
  <c r="AW62" i="4"/>
  <c r="AU62" i="4"/>
  <c r="AU723" i="4"/>
  <c r="AV675" i="4"/>
  <c r="AW675" i="4"/>
  <c r="AU623" i="4"/>
  <c r="AV623" i="4"/>
  <c r="AV622" i="4"/>
  <c r="AW622" i="4"/>
  <c r="AY608" i="4"/>
  <c r="AZ608" i="4"/>
  <c r="AY597" i="4"/>
  <c r="AZ597" i="4"/>
  <c r="AW589" i="4"/>
  <c r="AU589" i="4"/>
  <c r="AY587" i="4"/>
  <c r="BA587" i="4"/>
  <c r="AV582" i="4"/>
  <c r="AU582" i="4"/>
  <c r="AW582" i="4"/>
  <c r="AY579" i="4"/>
  <c r="BA579" i="4"/>
  <c r="AY570" i="4"/>
  <c r="BA570" i="4"/>
  <c r="AZ521" i="4"/>
  <c r="AY521" i="4"/>
  <c r="AW502" i="4"/>
  <c r="AU502" i="4"/>
  <c r="AV502" i="4"/>
  <c r="AZ438" i="4"/>
  <c r="BA438" i="4"/>
  <c r="AZ395" i="4"/>
  <c r="BA395" i="4"/>
  <c r="AY267" i="4"/>
  <c r="BA267" i="4"/>
  <c r="AW266" i="4"/>
  <c r="AU132" i="4"/>
  <c r="AY127" i="4"/>
  <c r="AV12" i="4"/>
  <c r="BA8" i="4"/>
  <c r="AZ8" i="4"/>
  <c r="AV586" i="4"/>
  <c r="AW586" i="4"/>
  <c r="AZ525" i="4"/>
  <c r="AY525" i="4"/>
  <c r="AZ513" i="4"/>
  <c r="AY513" i="4"/>
  <c r="BA513" i="4"/>
  <c r="AU453" i="4"/>
  <c r="AV453" i="4"/>
  <c r="AU261" i="4"/>
  <c r="AV261" i="4"/>
  <c r="AW261" i="4"/>
  <c r="AV114" i="4"/>
  <c r="AU114" i="4"/>
  <c r="BA26" i="4"/>
  <c r="AY26" i="4"/>
  <c r="BA14" i="4"/>
  <c r="AY14" i="4"/>
  <c r="BA13" i="4"/>
  <c r="AZ13" i="4"/>
  <c r="AZ189" i="4"/>
  <c r="BA189" i="4"/>
  <c r="BA15" i="4"/>
  <c r="AZ15" i="4"/>
  <c r="AY563" i="4"/>
  <c r="AZ563" i="4"/>
  <c r="AY546" i="4"/>
  <c r="AZ546" i="4"/>
  <c r="BA546" i="4"/>
  <c r="AZ531" i="4"/>
  <c r="BA531" i="4"/>
  <c r="AZ509" i="4"/>
  <c r="BA509" i="4"/>
  <c r="AW494" i="4"/>
  <c r="AV494" i="4"/>
  <c r="AU449" i="4"/>
  <c r="AW449" i="4"/>
  <c r="AU437" i="4"/>
  <c r="AV437" i="4"/>
  <c r="AW437" i="4"/>
  <c r="AU424" i="4"/>
  <c r="AW424" i="4"/>
  <c r="AU347" i="4"/>
  <c r="AV347" i="4"/>
  <c r="AY256" i="4"/>
  <c r="AZ256" i="4"/>
  <c r="AV188" i="4"/>
  <c r="AW188" i="4"/>
  <c r="AV181" i="4"/>
  <c r="AU181" i="4"/>
  <c r="AV175" i="4"/>
  <c r="AW175" i="4"/>
  <c r="AZ111" i="4"/>
  <c r="AY111" i="4"/>
  <c r="BA111" i="4"/>
  <c r="AY559" i="4"/>
  <c r="AZ559" i="4"/>
  <c r="AY558" i="4"/>
  <c r="BA558" i="4"/>
  <c r="AW551" i="4"/>
  <c r="AU551" i="4"/>
  <c r="AY549" i="4"/>
  <c r="BA549" i="4"/>
  <c r="AV548" i="4"/>
  <c r="AU548" i="4"/>
  <c r="AW548" i="4"/>
  <c r="AY542" i="4"/>
  <c r="BA542" i="4"/>
  <c r="AZ515" i="4"/>
  <c r="BA515" i="4"/>
  <c r="AZ462" i="4"/>
  <c r="BA462" i="4"/>
  <c r="AU460" i="4"/>
  <c r="AV460" i="4"/>
  <c r="AZ435" i="4"/>
  <c r="AY435" i="4"/>
  <c r="AU434" i="4"/>
  <c r="AW434" i="4"/>
  <c r="AZ421" i="4"/>
  <c r="BA421" i="4"/>
  <c r="AZ391" i="4"/>
  <c r="BA391" i="4"/>
  <c r="AY250" i="4"/>
  <c r="AZ250" i="4"/>
  <c r="AV192" i="4"/>
  <c r="AW192" i="4"/>
  <c r="AV184" i="4"/>
  <c r="AW184" i="4"/>
  <c r="AW130" i="4"/>
  <c r="AU130" i="4"/>
  <c r="AW13" i="4"/>
  <c r="AU13" i="4"/>
  <c r="AV562" i="4"/>
  <c r="AW562" i="4"/>
  <c r="AV558" i="4"/>
  <c r="AU558" i="4"/>
  <c r="AW558" i="4"/>
  <c r="AU544" i="4"/>
  <c r="AV544" i="4"/>
  <c r="AY540" i="4"/>
  <c r="AZ540" i="4"/>
  <c r="AY539" i="4"/>
  <c r="BA539" i="4"/>
  <c r="AW514" i="4"/>
  <c r="AV514" i="4"/>
  <c r="AU498" i="4"/>
  <c r="AV498" i="4"/>
  <c r="AU461" i="4"/>
  <c r="AV461" i="4"/>
  <c r="AZ454" i="4"/>
  <c r="AY454" i="4"/>
  <c r="BA454" i="4"/>
  <c r="AZ453" i="4"/>
  <c r="BA453" i="4"/>
  <c r="AZ422" i="4"/>
  <c r="BA422" i="4"/>
  <c r="AU415" i="4"/>
  <c r="AV415" i="4"/>
  <c r="AW415" i="4"/>
  <c r="AU310" i="4"/>
  <c r="AW310" i="4"/>
  <c r="AZ252" i="4"/>
  <c r="AV251" i="4"/>
  <c r="AY189" i="4"/>
  <c r="BA131" i="4"/>
  <c r="AY131" i="4"/>
  <c r="AZ120" i="4"/>
  <c r="AY120" i="4"/>
  <c r="AZ119" i="4"/>
  <c r="BA119" i="4"/>
  <c r="BA107" i="4"/>
  <c r="AY60" i="4"/>
  <c r="AY15" i="4"/>
  <c r="AZ547" i="4"/>
  <c r="AZ543" i="4"/>
  <c r="AZ538" i="4"/>
  <c r="AY535" i="4"/>
  <c r="AU517" i="4"/>
  <c r="AY511" i="4"/>
  <c r="AY506" i="4"/>
  <c r="AY505" i="4"/>
  <c r="AY414" i="4"/>
  <c r="AY413" i="4"/>
  <c r="BA411" i="4"/>
  <c r="AW398" i="4"/>
  <c r="AW270" i="4"/>
  <c r="AV269" i="4"/>
  <c r="AY194" i="4"/>
  <c r="AY193" i="4"/>
  <c r="AV30" i="4"/>
  <c r="AU29" i="4"/>
  <c r="AU2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8" i="3"/>
  <c r="BC830" i="3"/>
  <c r="BC806" i="3"/>
  <c r="BC623" i="3"/>
  <c r="BC528" i="3"/>
  <c r="BC240" i="3"/>
  <c r="BC136" i="3"/>
  <c r="BC171" i="3"/>
  <c r="BC178" i="3"/>
  <c r="BC431" i="3"/>
  <c r="BC698" i="3"/>
  <c r="BC786" i="3"/>
  <c r="BC217" i="3" l="1"/>
  <c r="BC969" i="3"/>
  <c r="BC33" i="3"/>
  <c r="BC837" i="3"/>
  <c r="BB935" i="3"/>
  <c r="BB421" i="3"/>
  <c r="BB619" i="3"/>
  <c r="BB952" i="3"/>
  <c r="BC179" i="3"/>
  <c r="BB802" i="3"/>
  <c r="BB133" i="3"/>
  <c r="BC797" i="3"/>
  <c r="BB996" i="3"/>
  <c r="BC789" i="3"/>
  <c r="BC658" i="3"/>
  <c r="BC40" i="3"/>
  <c r="BC617" i="3"/>
  <c r="BC55" i="3"/>
  <c r="BC454" i="3"/>
  <c r="BC944" i="3"/>
  <c r="BC597" i="3"/>
  <c r="BC366" i="3"/>
  <c r="BC298" i="3"/>
  <c r="BC581" i="3"/>
  <c r="BC517" i="3"/>
  <c r="BC68" i="3"/>
  <c r="BC490" i="3"/>
  <c r="BB983" i="3"/>
  <c r="BB937" i="3"/>
  <c r="BC650" i="3"/>
  <c r="BC167" i="3"/>
  <c r="BC787" i="3"/>
  <c r="BC32" i="3"/>
  <c r="BB415" i="3"/>
  <c r="AU10" i="4"/>
  <c r="BC692" i="3"/>
  <c r="BC484" i="3"/>
  <c r="BC234" i="3"/>
  <c r="BC384" i="3"/>
  <c r="BB671" i="3"/>
  <c r="BC535" i="3"/>
  <c r="BC659" i="3"/>
  <c r="BC468" i="3"/>
  <c r="BC425" i="3"/>
  <c r="BC801" i="3"/>
  <c r="BB903" i="3"/>
  <c r="BB512" i="3"/>
  <c r="BC430" i="3"/>
  <c r="BC173" i="3"/>
  <c r="BC596" i="3"/>
  <c r="BC411" i="3"/>
  <c r="BC201" i="3"/>
  <c r="BB682" i="3"/>
  <c r="BB290" i="3"/>
  <c r="BC241" i="3"/>
  <c r="BB882" i="3"/>
  <c r="BB85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I998" i="4" s="1"/>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8" i="3"/>
  <c r="AO19" i="3"/>
  <c r="AO20" i="3"/>
  <c r="AO21"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8" i="3"/>
  <c r="AN19" i="3"/>
  <c r="AN20" i="3"/>
  <c r="AN21"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8" i="3"/>
  <c r="AM19" i="3"/>
  <c r="AM20" i="3"/>
  <c r="AM21"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4" i="3"/>
  <c r="AB13" i="3" s="1"/>
  <c r="Z15" i="3"/>
  <c r="Z12"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4" i="3"/>
  <c r="Y15" i="3"/>
  <c r="Y12"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4" i="3"/>
  <c r="AW13" i="3" s="1"/>
  <c r="N15" i="3"/>
  <c r="AW14" i="3" s="1"/>
  <c r="N12"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M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22" i="3" l="1"/>
  <c r="AO22" i="3" s="1"/>
  <c r="AN22" i="3"/>
  <c r="AK17" i="3"/>
  <c r="AO17" i="3" s="1"/>
  <c r="AN17"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3" i="3"/>
  <c r="Z11" i="3" s="1"/>
  <c r="Y13" i="3"/>
  <c r="N13"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M12" i="3" s="1"/>
  <c r="AE11" i="3"/>
  <c r="AE10" i="3"/>
  <c r="AK12" i="3"/>
  <c r="AO12" i="3" s="1"/>
  <c r="AN12" i="3"/>
  <c r="AK13" i="3"/>
  <c r="AO13" i="3" s="1"/>
  <c r="AN13" i="3"/>
  <c r="AI13" i="3"/>
  <c r="AM13" i="3" s="1"/>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<sst xmlns="http://schemas.openxmlformats.org/spreadsheetml/2006/main" count="7369" uniqueCount="3482">
  <si>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</si>
  <si>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</si>
  <si>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</si>
  <si>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</si>
  <si>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</si>
  <si>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</si>
  <si>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</si>
  <si>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</si>
  <si>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</si>
  <si>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</si>
  <si>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</si>
  <si>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</si>
  <si>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</si>
  <si>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</si>
  <si>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</si>
  <si>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</si>
  <si>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</si>
  <si>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</si>
  <si>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</si>
  <si>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</si>
  <si>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</si>
  <si>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</si>
  <si>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</si>
  <si>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</si>
  <si>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</si>
  <si>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</si>
  <si>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</si>
  <si>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</si>
  <si>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</si>
  <si>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</si>
  <si>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</si>
  <si>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</si>
  <si>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</si>
  <si>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</si>
  <si>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</si>
  <si>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</si>
  <si>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</si>
  <si>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</si>
  <si>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</si>
  <si>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</si>
  <si>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</si>
  <si>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</si>
  <si>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</si>
  <si>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</si>
  <si>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</si>
  <si>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</si>
  <si>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</si>
  <si>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</si>
  <si>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</si>
  <si>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</si>
  <si>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</si>
  <si>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</si>
  <si>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</si>
  <si>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</si>
  <si>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</si>
  <si>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</si>
  <si>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</si>
  <si>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</si>
  <si>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</si>
  <si>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</si>
  <si>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</si>
  <si>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</si>
  <si>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</si>
  <si>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</si>
  <si>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</si>
  <si>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</si>
  <si>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</si>
  <si>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</si>
  <si>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</si>
  <si>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</si>
  <si>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</si>
  <si>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</si>
  <si>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</si>
  <si>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</si>
  <si>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</si>
  <si>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</si>
  <si>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</si>
  <si>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</si>
  <si>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</si>
  <si>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</si>
  <si>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</si>
  <si>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</si>
  <si>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</si>
  <si>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</si>
  <si>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</si>
  <si>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</si>
  <si>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</si>
  <si>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</si>
  <si>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</si>
  <si>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</si>
  <si>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</si>
  <si>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</si>
  <si>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</si>
  <si>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</si>
  <si>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</si>
  <si>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</si>
  <si>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</si>
  <si>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</si>
  <si>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</si>
  <si>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</si>
  <si>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</si>
  <si>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</si>
  <si>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</si>
  <si>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</si>
  <si>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</si>
  <si>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</si>
  <si>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</si>
  <si>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</si>
  <si>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</si>
  <si>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</si>
  <si>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</si>
  <si>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</si>
  <si>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</si>
  <si>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</si>
  <si>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</si>
  <si>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</si>
  <si>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</si>
  <si>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</si>
  <si>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</si>
  <si>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</si>
  <si>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</si>
  <si>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</si>
  <si>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</si>
  <si>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</si>
  <si>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</si>
  <si>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</si>
  <si>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</si>
  <si>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</si>
  <si>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</si>
  <si>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</si>
  <si>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</si>
  <si>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</si>
  <si>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</si>
  <si>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</si>
  <si>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</si>
  <si>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</si>
  <si>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</si>
  <si>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</si>
  <si>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</si>
  <si>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</si>
  <si>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</si>
  <si>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</si>
  <si>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</si>
  <si>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</si>
  <si>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</si>
  <si>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</si>
  <si>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</si>
  <si>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</si>
  <si>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</si>
  <si>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</si>
  <si>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</si>
  <si>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</si>
  <si>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</si>
  <si>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</si>
  <si>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</si>
  <si>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</si>
  <si>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</si>
  <si>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</si>
  <si>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</si>
  <si>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</si>
  <si>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</si>
  <si>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</si>
  <si>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</si>
  <si>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</si>
  <si>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</si>
  <si>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</si>
  <si>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</si>
  <si>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</si>
  <si>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</si>
  <si>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</si>
  <si>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</si>
  <si>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</si>
  <si>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</si>
  <si>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</si>
  <si>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</si>
  <si>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</si>
  <si>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</si>
  <si>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</si>
  <si>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</si>
  <si>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</si>
  <si>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</si>
  <si>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</si>
  <si>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</si>
  <si>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</si>
  <si>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</si>
  <si>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</si>
  <si>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</si>
  <si>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</si>
  <si>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</si>
  <si>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</si>
  <si>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</si>
  <si>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</si>
  <si>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</si>
  <si>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</si>
  <si>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</si>
  <si>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</si>
  <si>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</si>
  <si>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</si>
  <si>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</si>
  <si>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</si>
  <si>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</si>
  <si>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</si>
  <si>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</si>
  <si>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</si>
  <si>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</si>
  <si>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</si>
  <si>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</si>
  <si>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</si>
  <si>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</si>
  <si>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</si>
  <si>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</si>
  <si>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</si>
  <si>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</si>
  <si>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</si>
  <si>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</si>
  <si>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</si>
  <si>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</si>
  <si>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</si>
  <si>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</si>
  <si>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</si>
  <si>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</si>
  <si>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</si>
  <si>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</si>
  <si>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</si>
  <si>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</si>
  <si>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</si>
  <si>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</si>
  <si>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</si>
  <si>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</si>
  <si>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</si>
  <si>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</si>
  <si>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</si>
  <si>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</si>
  <si>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</si>
  <si>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</si>
  <si>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</si>
  <si>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</si>
  <si>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</si>
  <si>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</si>
  <si>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</si>
  <si>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</si>
  <si>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</si>
  <si>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</si>
  <si>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</si>
  <si>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</si>
  <si>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</si>
  <si>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</si>
  <si>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</si>
  <si>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</si>
  <si>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</si>
  <si>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</si>
  <si>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</si>
  <si>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</si>
  <si>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</si>
  <si>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</si>
  <si>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</si>
  <si>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</si>
  <si>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</si>
  <si>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</si>
  <si>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</si>
  <si>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</si>
  <si>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</si>
  <si>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</si>
  <si>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</si>
  <si>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</si>
  <si>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</si>
  <si>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</si>
  <si>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</si>
  <si>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</si>
  <si>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</si>
  <si>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</si>
  <si>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</si>
  <si>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</si>
  <si>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</si>
  <si>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</si>
  <si>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</si>
  <si>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</si>
  <si>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</si>
  <si>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</si>
  <si>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</si>
  <si>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</si>
  <si>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</si>
  <si>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</si>
  <si>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</si>
  <si>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</si>
  <si>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</si>
  <si>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</si>
  <si>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</si>
  <si>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</si>
  <si>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</si>
  <si>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</si>
  <si>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</si>
  <si>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</si>
  <si>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</si>
  <si>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</si>
  <si>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</si>
  <si>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</si>
  <si>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</si>
  <si>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</si>
  <si>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</si>
  <si>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</si>
  <si>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</si>
  <si>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</si>
  <si>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</si>
  <si>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</si>
  <si>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</si>
  <si>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</si>
  <si>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</si>
  <si>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</si>
  <si>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</si>
  <si>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</si>
  <si>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</si>
  <si>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</si>
  <si>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</si>
  <si>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</si>
  <si>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</si>
  <si>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</si>
  <si>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</si>
  <si>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</si>
  <si>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</si>
  <si>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</si>
  <si>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</si>
  <si>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</si>
  <si>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</si>
  <si>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</si>
  <si>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</si>
  <si>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</si>
  <si>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</si>
  <si>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</si>
  <si>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</si>
  <si>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</si>
  <si>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</si>
  <si>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</si>
  <si>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</si>
  <si>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</si>
  <si>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</si>
  <si>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</si>
  <si>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</si>
  <si>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</si>
  <si>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</si>
  <si>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</si>
  <si>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</si>
  <si>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</si>
  <si>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</si>
  <si>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</si>
  <si>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</si>
  <si>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</si>
  <si>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</si>
  <si>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</si>
  <si>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</si>
  <si>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</si>
  <si>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</si>
  <si>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</si>
  <si>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</si>
  <si>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</si>
  <si>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</si>
  <si>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</si>
  <si>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</si>
  <si>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</si>
  <si>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</si>
  <si>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</si>
  <si>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</si>
  <si>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</si>
  <si>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</si>
  <si>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</si>
  <si>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</si>
  <si>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</si>
  <si>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</si>
  <si>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</si>
  <si>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</si>
  <si>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</si>
  <si>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</si>
  <si>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</si>
  <si>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</si>
  <si>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</si>
  <si>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</si>
  <si>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</si>
  <si>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</si>
  <si>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</si>
  <si>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</si>
  <si>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</si>
  <si>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</si>
  <si>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</si>
  <si>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</si>
  <si>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</si>
  <si>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</si>
  <si>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</si>
  <si>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</si>
  <si>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</si>
  <si>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</si>
  <si>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</si>
  <si>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</si>
  <si>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</si>
  <si>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</si>
  <si>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</si>
  <si>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</si>
  <si>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</si>
  <si>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</si>
  <si>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</si>
  <si>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</si>
  <si>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</si>
  <si>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</si>
  <si>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</si>
  <si>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</si>
  <si>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</si>
  <si>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</si>
  <si>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</si>
  <si>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</si>
  <si>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</si>
  <si>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</si>
  <si>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</si>
  <si>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</si>
  <si>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</si>
  <si>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</si>
  <si>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</si>
  <si>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</si>
  <si>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</si>
  <si>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</si>
  <si>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</si>
  <si>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</si>
  <si>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</si>
  <si>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</si>
  <si>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</si>
  <si>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</si>
  <si>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</si>
  <si>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</si>
  <si>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</si>
  <si>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</si>
  <si>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</si>
  <si>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</si>
  <si>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</si>
  <si>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</si>
  <si>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</si>
  <si>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</si>
  <si>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</si>
  <si>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</si>
  <si>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</si>
  <si>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</si>
  <si>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</si>
  <si>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</si>
  <si>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</si>
  <si>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</si>
  <si>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</si>
  <si>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</si>
  <si>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</si>
  <si>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</si>
  <si>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</si>
  <si>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</si>
  <si>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</si>
  <si>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</si>
  <si>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</si>
  <si>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</si>
  <si>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</si>
  <si>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</si>
  <si>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</si>
  <si>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</si>
  <si>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</si>
  <si>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</si>
  <si>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</si>
  <si>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</si>
  <si>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</si>
  <si>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</si>
  <si>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</si>
  <si>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</si>
  <si>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</si>
  <si>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</si>
  <si>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</si>
  <si>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</si>
  <si>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</si>
  <si>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</si>
  <si>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</si>
  <si>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</si>
  <si>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</si>
  <si>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</si>
  <si>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</si>
  <si>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</si>
  <si>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</si>
  <si>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</si>
  <si>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</si>
  <si>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</si>
  <si>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</si>
  <si>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</si>
  <si>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</si>
  <si>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</si>
  <si>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</si>
  <si>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</si>
  <si>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</si>
  <si>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</si>
  <si>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</si>
  <si>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</si>
  <si>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</si>
  <si>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</si>
  <si>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</si>
  <si>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</si>
  <si>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</si>
  <si>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</si>
  <si>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</si>
  <si>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</si>
  <si>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</si>
  <si>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</si>
  <si>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</si>
  <si>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</si>
  <si>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</si>
  <si>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</si>
  <si>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</si>
  <si>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</si>
  <si>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</si>
  <si>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</si>
  <si>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</si>
  <si>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</si>
  <si>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</si>
  <si>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</si>
  <si>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</si>
  <si>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</si>
  <si>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</si>
  <si>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</si>
  <si>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</si>
  <si>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</si>
  <si>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</si>
  <si>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</si>
  <si>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</si>
  <si>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</si>
  <si>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</si>
  <si>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</si>
  <si>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</si>
  <si>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</si>
  <si>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</si>
  <si>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</si>
  <si>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</si>
  <si>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</si>
  <si>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</si>
  <si>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</si>
  <si>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</si>
  <si>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</si>
  <si>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</si>
  <si>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</si>
  <si>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</si>
  <si>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</si>
  <si>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</si>
  <si>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</si>
  <si>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</si>
  <si>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</si>
  <si>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</si>
  <si>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</si>
  <si>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</si>
  <si>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</si>
  <si>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</si>
  <si>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</si>
  <si>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</si>
  <si>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</si>
  <si>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</si>
  <si>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</si>
  <si>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</si>
  <si>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</si>
  <si>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</si>
  <si>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</si>
  <si>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</si>
  <si>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</si>
  <si>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</si>
  <si>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</si>
  <si>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</si>
  <si>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</si>
  <si>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</si>
  <si>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</si>
  <si>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</si>
  <si>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</si>
  <si>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</si>
  <si>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</si>
  <si>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</si>
  <si>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</si>
  <si>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</si>
  <si>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</si>
  <si>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</si>
  <si>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</si>
  <si>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</si>
  <si>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</si>
  <si>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</si>
  <si>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</si>
  <si>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</si>
  <si>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</si>
  <si>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</si>
  <si>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</si>
  <si>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</si>
  <si>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</si>
  <si>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</si>
  <si>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</si>
  <si>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</si>
  <si>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</si>
  <si>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</si>
  <si>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</si>
  <si>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</si>
  <si>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</si>
  <si>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</si>
  <si>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</si>
  <si>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</si>
  <si>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</si>
  <si>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</si>
  <si>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</si>
  <si>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</si>
  <si>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</si>
  <si>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</si>
  <si>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</si>
  <si>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</si>
  <si>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</si>
  <si>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</si>
  <si>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</si>
  <si>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</si>
  <si>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</si>
  <si>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</si>
  <si>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</si>
  <si>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</si>
  <si>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</si>
  <si>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</si>
  <si>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</si>
  <si>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</si>
  <si>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</si>
  <si>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</si>
  <si>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</si>
  <si>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</si>
  <si>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</si>
  <si>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</si>
  <si>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</si>
  <si>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</si>
  <si>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</si>
  <si>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</si>
  <si>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</si>
  <si>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</si>
  <si>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</si>
  <si>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</si>
  <si>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</si>
  <si>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</si>
  <si>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</si>
  <si>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</si>
  <si>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</si>
  <si>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</si>
  <si>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</si>
  <si>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</si>
  <si>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</si>
  <si>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</si>
  <si>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</si>
  <si>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</si>
  <si>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</si>
  <si>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</si>
  <si>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</si>
  <si>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</si>
  <si>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</si>
  <si>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</si>
  <si>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</si>
  <si>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</si>
  <si>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</si>
  <si>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</si>
  <si>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</si>
  <si>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</si>
  <si>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</si>
  <si>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</si>
  <si>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</si>
  <si>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</si>
  <si>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</si>
  <si>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</si>
  <si>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</si>
  <si>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</si>
  <si>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</si>
  <si>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</si>
  <si>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</si>
  <si>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</si>
  <si>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</si>
  <si>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</si>
  <si>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</si>
  <si>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</si>
  <si>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</si>
  <si>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</si>
  <si>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</si>
  <si>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</si>
  <si>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</si>
  <si>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</si>
  <si>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</si>
  <si>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</si>
  <si>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</si>
  <si>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</si>
  <si>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</si>
  <si>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</si>
  <si>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</si>
  <si>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</si>
  <si>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</si>
  <si>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</si>
  <si>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</si>
  <si>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</si>
  <si>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</si>
  <si>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</si>
  <si>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</si>
  <si>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</si>
  <si>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</si>
  <si>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</si>
  <si>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</si>
  <si>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</si>
  <si>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</si>
  <si>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</si>
  <si>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</si>
  <si>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</si>
  <si>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</si>
  <si>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</si>
  <si>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</si>
  <si>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</si>
  <si>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</si>
  <si>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</si>
  <si>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</si>
  <si>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</si>
  <si>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</si>
  <si>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</si>
  <si>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</si>
  <si>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</si>
  <si>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</si>
  <si>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</si>
  <si>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</si>
  <si>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</si>
  <si>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</si>
  <si>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</si>
  <si>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</si>
  <si>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</si>
  <si>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</si>
  <si>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</si>
  <si>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</si>
  <si>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</si>
  <si>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</si>
  <si>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</si>
  <si>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</si>
  <si>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</si>
  <si>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</si>
  <si>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</si>
  <si>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</si>
  <si>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</si>
  <si>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</si>
  <si>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</si>
  <si>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</si>
  <si>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</si>
  <si>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</si>
  <si>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</si>
  <si>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</si>
  <si>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</si>
  <si>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</si>
  <si>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</si>
  <si>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</si>
  <si>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</si>
  <si>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</si>
  <si>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</si>
  <si>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</si>
  <si>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</si>
  <si>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</si>
  <si>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</si>
  <si>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</si>
  <si>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</si>
  <si>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</si>
  <si>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</si>
  <si>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</si>
  <si>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</si>
  <si>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</si>
  <si>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</si>
  <si>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</si>
  <si>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</si>
  <si>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</si>
  <si>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</si>
  <si>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</si>
  <si>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</si>
  <si>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</si>
  <si>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</si>
  <si>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</si>
  <si>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</si>
  <si>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</si>
  <si>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</si>
  <si>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</si>
  <si>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</si>
  <si>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</si>
  <si>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</si>
  <si>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</si>
  <si>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</si>
  <si>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</si>
  <si>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</si>
  <si>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</si>
  <si>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</si>
  <si>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</si>
  <si>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</si>
  <si>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</si>
  <si>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</si>
  <si>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</si>
  <si>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</si>
  <si>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</si>
  <si>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</si>
  <si>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</si>
  <si>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</si>
  <si>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</si>
  <si>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</si>
  <si>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</si>
  <si>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</si>
  <si>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</si>
  <si>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</si>
  <si>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</si>
  <si>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</si>
  <si>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</si>
  <si>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</si>
  <si>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</si>
  <si>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</si>
  <si>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</si>
  <si>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</si>
  <si>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</si>
  <si>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</si>
  <si>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</si>
  <si>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</si>
  <si>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</si>
  <si>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</si>
  <si>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</si>
  <si>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</si>
  <si>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</si>
  <si>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</si>
  <si>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</si>
  <si>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</si>
  <si>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</si>
  <si>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</si>
  <si>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</si>
  <si>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</si>
  <si>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</si>
  <si>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</si>
  <si>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</si>
  <si>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</si>
  <si>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</si>
  <si>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</si>
  <si>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</si>
  <si>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</si>
  <si>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</si>
  <si>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</si>
  <si>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</si>
  <si>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</si>
  <si>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</si>
  <si>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</si>
  <si>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</si>
  <si>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</si>
  <si>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</si>
  <si>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</si>
  <si>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</si>
  <si>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</si>
  <si>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</si>
  <si>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</si>
  <si>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</si>
  <si>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</si>
  <si>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</si>
  <si>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</si>
  <si>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</si>
  <si>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</si>
  <si>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</si>
  <si>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</si>
  <si>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</si>
  <si>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</si>
  <si>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</si>
  <si>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</si>
  <si>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</si>
  <si>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</si>
  <si>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</si>
  <si>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</si>
  <si>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</si>
  <si>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</si>
  <si>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</si>
  <si>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</si>
  <si>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</si>
  <si>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</si>
  <si>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</si>
  <si>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</si>
  <si>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</si>
  <si>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</si>
  <si>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</si>
  <si>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</si>
  <si>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</si>
  <si>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</si>
  <si>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</si>
  <si>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</si>
  <si>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</si>
  <si>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</si>
  <si>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</si>
  <si>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</si>
  <si>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</si>
  <si>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</si>
  <si>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</si>
  <si>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</si>
  <si>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</si>
  <si>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</si>
  <si>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</si>
  <si>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</si>
  <si>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</si>
  <si>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</si>
  <si>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</si>
  <si>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</si>
  <si>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</si>
  <si>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</si>
  <si>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</si>
  <si>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</si>
  <si>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</si>
  <si>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</si>
  <si>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</si>
  <si>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</si>
  <si>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</si>
  <si>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</si>
  <si>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</si>
  <si>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</si>
  <si>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</si>
  <si>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</si>
  <si>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</si>
  <si>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</si>
  <si>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</si>
  <si>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</si>
  <si>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</si>
  <si>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</si>
  <si>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</si>
  <si>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</si>
  <si>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</si>
  <si>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</si>
  <si>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</si>
  <si>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</si>
  <si>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</si>
  <si>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</si>
  <si>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</si>
  <si>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</si>
  <si>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</si>
  <si>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</si>
  <si>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</si>
  <si>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</si>
  <si>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</si>
  <si>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</si>
  <si>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</si>
  <si>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</si>
  <si>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</si>
  <si>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</si>
  <si>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</si>
  <si>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</si>
  <si>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</si>
  <si>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</si>
  <si>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</si>
  <si>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</si>
  <si>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</si>
  <si>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</si>
  <si>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</si>
  <si>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</si>
  <si>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</si>
  <si>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</si>
  <si>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</si>
  <si>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</si>
  <si>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</si>
  <si>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</si>
  <si>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</si>
  <si>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</si>
  <si>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</si>
  <si>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</si>
  <si>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</si>
  <si>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</si>
  <si>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</si>
  <si>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</si>
  <si>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</si>
  <si>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</si>
  <si>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</si>
  <si>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</si>
  <si>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</si>
  <si>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</si>
  <si>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</si>
  <si>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</si>
  <si>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</si>
  <si>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</si>
  <si>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</si>
  <si>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</si>
  <si>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</si>
  <si>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</si>
  <si>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</si>
  <si>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</si>
  <si>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</si>
  <si>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</si>
  <si>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</si>
  <si>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</si>
  <si>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</si>
  <si>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</si>
  <si>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</si>
  <si>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</si>
  <si>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</si>
  <si>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</si>
  <si>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</si>
  <si>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</si>
  <si>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</si>
  <si>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</si>
  <si>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</si>
  <si>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</si>
  <si>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</si>
  <si>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</si>
  <si>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</si>
  <si>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</si>
  <si>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</si>
  <si>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</si>
  <si>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</si>
  <si>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</si>
  <si>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</si>
  <si>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</si>
  <si>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</si>
  <si>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</si>
  <si>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</si>
  <si>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</si>
  <si>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</si>
  <si>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</si>
  <si>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</si>
  <si>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</si>
  <si>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</si>
  <si>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</si>
  <si>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</si>
  <si>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</si>
  <si>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</si>
  <si>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</si>
  <si>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</si>
  <si>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</si>
  <si>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</si>
  <si>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</si>
  <si>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</si>
  <si>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</si>
  <si>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</si>
  <si>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</si>
  <si>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</si>
  <si>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</si>
  <si>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</si>
  <si>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</si>
  <si>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</si>
  <si>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</si>
  <si>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</si>
  <si>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</si>
  <si>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</si>
  <si>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</si>
  <si>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</si>
  <si>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</si>
  <si>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</si>
  <si>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</si>
  <si>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</si>
  <si>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</si>
  <si>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</si>
  <si>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</si>
  <si>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</si>
  <si>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</si>
  <si>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</si>
  <si>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</si>
  <si>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</si>
  <si>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</si>
  <si>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</si>
  <si>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</si>
  <si>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</si>
  <si>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</si>
  <si>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</si>
  <si>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</si>
  <si>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</si>
  <si>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</si>
  <si>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</si>
  <si>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</si>
  <si>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</si>
  <si>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</si>
  <si>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</si>
  <si>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</si>
  <si>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</si>
  <si>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</si>
  <si>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</si>
  <si>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</si>
  <si>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</si>
  <si>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</si>
  <si>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</si>
  <si>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</si>
  <si>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</si>
  <si>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</si>
  <si>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</si>
  <si>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</si>
  <si>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</si>
  <si>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</si>
  <si>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</si>
  <si>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</si>
  <si>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</si>
  <si>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</si>
  <si>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</si>
  <si>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</si>
  <si>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</si>
  <si>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</si>
  <si>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</si>
  <si>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</si>
  <si>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</si>
  <si>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</si>
  <si>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</si>
  <si>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</si>
  <si>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</si>
  <si>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</si>
  <si>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</si>
  <si>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</si>
  <si>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</si>
  <si>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</si>
  <si>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</si>
  <si>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</si>
  <si>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</si>
  <si>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</si>
  <si>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</si>
  <si>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</si>
  <si>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</si>
  <si>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</si>
  <si>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</si>
  <si>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</si>
  <si>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</si>
  <si>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</si>
  <si>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</si>
  <si>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</si>
  <si>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</si>
  <si>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</si>
  <si>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</si>
  <si>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</si>
  <si>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</si>
  <si>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</si>
  <si>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</si>
  <si>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</si>
  <si>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</si>
  <si>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</si>
  <si>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</si>
  <si>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</si>
  <si>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</si>
  <si>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</si>
  <si>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</si>
  <si>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</si>
  <si>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</si>
  <si>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</si>
  <si>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</si>
  <si>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</si>
  <si>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</si>
  <si>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</si>
  <si>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</si>
  <si>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</si>
  <si>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</si>
  <si>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</si>
  <si>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</si>
  <si>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</si>
  <si>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</si>
  <si>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</si>
  <si>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</si>
  <si>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</si>
  <si>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</si>
  <si>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</si>
  <si>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</si>
  <si>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</si>
  <si>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</si>
  <si>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</si>
  <si>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</si>
  <si>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</si>
  <si>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</si>
  <si>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</si>
  <si>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</si>
  <si>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</si>
  <si>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</si>
  <si>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</si>
  <si>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</si>
  <si>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</si>
  <si>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</si>
  <si>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</si>
  <si>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</si>
  <si>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</si>
  <si>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</si>
  <si>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</si>
  <si>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</si>
  <si>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</si>
  <si>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</si>
  <si>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</si>
  <si>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</si>
  <si>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</si>
  <si>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</si>
  <si>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</si>
  <si>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</si>
  <si>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</si>
  <si>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</si>
  <si>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</si>
  <si>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</si>
  <si>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</si>
  <si>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</si>
  <si>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</si>
  <si>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</si>
  <si>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</si>
  <si>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</si>
  <si>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</si>
  <si>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</si>
  <si>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</si>
  <si>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</si>
  <si>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</si>
  <si>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</si>
  <si>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</si>
  <si>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</si>
  <si>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</si>
  <si>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</si>
  <si>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</si>
  <si>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</si>
  <si>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</si>
  <si>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</si>
  <si>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</si>
  <si>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</si>
  <si>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</si>
  <si>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</si>
  <si>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</si>
  <si>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</si>
  <si>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</si>
  <si>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</si>
  <si>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</si>
  <si>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</si>
  <si>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</si>
  <si>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</si>
  <si>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</si>
  <si>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</si>
  <si>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</si>
  <si>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</si>
  <si>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</si>
  <si>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</si>
  <si>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</si>
  <si>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</si>
  <si>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</si>
  <si>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</si>
  <si>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</si>
  <si>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</si>
  <si>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</si>
  <si>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</si>
  <si>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</si>
  <si>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</si>
  <si>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</si>
  <si>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</si>
  <si>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</si>
  <si>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</si>
  <si>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</si>
  <si>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</si>
  <si>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</si>
  <si>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</si>
  <si>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</si>
  <si>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</si>
  <si>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</si>
  <si>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</si>
  <si>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</si>
  <si>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</si>
  <si>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</si>
  <si>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</si>
  <si>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</si>
  <si>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</si>
  <si>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</si>
  <si>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</si>
  <si>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</si>
  <si>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</si>
  <si>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</si>
  <si>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</si>
  <si>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</si>
  <si>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</si>
  <si>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</si>
  <si>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</si>
  <si>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</si>
  <si>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</si>
  <si>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</si>
  <si>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</si>
  <si>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</si>
  <si>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</si>
  <si>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</si>
  <si>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</si>
  <si>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</si>
  <si>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</si>
  <si>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</si>
  <si>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</si>
  <si>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</si>
  <si>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</si>
  <si>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</si>
  <si>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</si>
  <si>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</si>
  <si>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</si>
  <si>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</si>
  <si>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</si>
  <si>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</si>
  <si>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</si>
  <si>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</si>
  <si>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</si>
  <si>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</si>
  <si>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</si>
  <si>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</si>
  <si>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</si>
  <si>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</si>
  <si>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</si>
  <si>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</si>
  <si>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</si>
  <si>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</si>
  <si>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</si>
  <si>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</si>
  <si>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</si>
  <si>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</si>
  <si>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</si>
  <si>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</si>
  <si>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</si>
  <si>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</si>
  <si>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</si>
  <si>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</si>
  <si>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</si>
  <si>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</si>
  <si>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</si>
  <si>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</si>
  <si>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</si>
  <si>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</si>
  <si>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</si>
  <si>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</si>
  <si>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</si>
  <si>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</si>
  <si>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</si>
  <si>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</si>
  <si>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</si>
  <si>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</si>
  <si>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</si>
  <si>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</si>
  <si>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</si>
  <si>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</si>
  <si>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</si>
  <si>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</si>
  <si>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</si>
  <si>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</si>
  <si>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</si>
  <si>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</si>
  <si>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</si>
  <si>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</si>
  <si>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</si>
  <si>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</si>
  <si>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</si>
  <si>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</si>
  <si>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</si>
  <si>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</si>
  <si>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</si>
  <si>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</si>
  <si>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</si>
  <si>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</si>
  <si>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</si>
  <si>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</si>
  <si>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</si>
  <si>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</si>
  <si>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</si>
  <si>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</si>
  <si>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</si>
  <si>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</si>
  <si>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</si>
  <si>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</si>
  <si>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</si>
  <si>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</si>
  <si>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</si>
  <si>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</si>
  <si>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</si>
  <si>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</si>
  <si>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</si>
  <si>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</si>
  <si>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</si>
  <si>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</si>
  <si>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</si>
  <si>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</si>
  <si>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</si>
  <si>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</si>
  <si>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</si>
  <si>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</si>
  <si>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</si>
  <si>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</si>
  <si>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</si>
  <si>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</si>
  <si>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</si>
  <si>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</si>
  <si>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</si>
  <si>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</si>
  <si>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</si>
  <si>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</si>
  <si>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</si>
  <si>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</si>
  <si>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</si>
  <si>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</si>
  <si>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</si>
  <si>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</si>
  <si>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</si>
  <si>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</si>
  <si>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</si>
  <si>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</si>
  <si>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</si>
  <si>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</si>
  <si>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</si>
  <si>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</si>
  <si>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</si>
  <si>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</si>
  <si>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</si>
  <si>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</si>
  <si>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</si>
  <si>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</si>
  <si>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</si>
  <si>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</si>
  <si>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</si>
  <si>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</si>
  <si>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</si>
  <si>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</si>
  <si>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</si>
  <si>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</si>
  <si>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</si>
  <si>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</si>
  <si>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</si>
  <si>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</si>
  <si>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</si>
  <si>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</si>
  <si>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</si>
  <si>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</si>
  <si>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</si>
  <si>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</si>
  <si>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</si>
  <si>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</si>
  <si>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</si>
  <si>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</si>
  <si>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</si>
  <si>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</si>
  <si>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</si>
  <si>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</si>
  <si>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</si>
  <si>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</si>
  <si>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</si>
  <si>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</si>
  <si>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</si>
  <si>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</si>
  <si>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</si>
  <si>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</si>
  <si>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</si>
  <si>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</si>
  <si>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</si>
  <si>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</si>
  <si>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</si>
  <si>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</si>
  <si>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</si>
  <si>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</si>
  <si>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</si>
  <si>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</si>
  <si>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</si>
  <si>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</si>
  <si>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</si>
  <si>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</si>
  <si>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</si>
  <si>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</si>
  <si>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</si>
  <si>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</si>
  <si>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</si>
  <si>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</si>
  <si>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</si>
  <si>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</si>
  <si>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</si>
  <si>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</si>
  <si>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</si>
  <si>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</si>
  <si>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</si>
  <si>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</si>
  <si>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</si>
  <si>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</si>
  <si>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</si>
  <si>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</si>
  <si>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</si>
  <si>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</si>
  <si>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</si>
  <si>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</si>
  <si>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</si>
  <si>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</si>
  <si>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</si>
  <si>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</si>
  <si>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</si>
  <si>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</si>
  <si>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</si>
  <si>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</si>
  <si>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</si>
  <si>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</si>
  <si>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</si>
  <si>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</si>
  <si>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</si>
  <si>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</si>
  <si>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</si>
  <si>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</si>
  <si>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</si>
  <si>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</si>
  <si>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</si>
  <si>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</si>
  <si>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</si>
  <si>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</si>
  <si>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</si>
  <si>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</si>
  <si>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</si>
  <si>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</si>
  <si>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</si>
  <si>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</si>
  <si>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</si>
  <si>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</si>
  <si>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</si>
  <si>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</si>
  <si>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</si>
  <si>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</si>
  <si>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</si>
  <si>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</si>
  <si>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</si>
  <si>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</si>
  <si>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</si>
  <si>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</si>
  <si>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</si>
  <si>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</si>
  <si>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</si>
  <si>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</si>
  <si>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</si>
  <si>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</si>
  <si>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</si>
  <si>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</si>
  <si>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</si>
  <si>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</si>
  <si>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</si>
  <si>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</si>
  <si>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</si>
  <si>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</si>
  <si>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</si>
  <si>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</si>
  <si>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</si>
  <si>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</si>
  <si>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</si>
  <si>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</si>
  <si>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</si>
  <si>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</si>
  <si>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</si>
  <si>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</si>
  <si>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</si>
  <si>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</si>
  <si>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</si>
  <si>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</si>
  <si>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</si>
  <si>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</si>
  <si>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</si>
  <si>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</si>
  <si>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</si>
  <si>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</si>
  <si>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</si>
  <si>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</si>
  <si>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</si>
  <si>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</si>
  <si>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</si>
  <si>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</si>
  <si>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</si>
  <si>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</si>
  <si>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</si>
  <si>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</si>
  <si>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</si>
  <si>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</si>
  <si>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</si>
  <si>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</si>
  <si>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</si>
  <si>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</si>
  <si>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</si>
  <si>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</si>
  <si>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</si>
  <si>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</si>
  <si>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</si>
  <si>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</si>
  <si>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</si>
  <si>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</si>
  <si>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</si>
  <si>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</si>
  <si>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</si>
  <si>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</si>
  <si>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</si>
  <si>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</si>
  <si>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</si>
  <si>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</si>
  <si>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</si>
  <si>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</si>
  <si>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</si>
  <si>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</si>
  <si>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</si>
  <si>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</si>
  <si>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</si>
  <si>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</si>
  <si>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</si>
  <si>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</si>
  <si>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</si>
  <si>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</si>
  <si>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</si>
  <si>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</si>
  <si>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</si>
  <si>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</si>
  <si>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</si>
  <si>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</si>
  <si>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</si>
  <si>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</si>
  <si>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</si>
  <si>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</si>
  <si>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</si>
  <si>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</si>
  <si>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</si>
  <si>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</si>
  <si>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</si>
  <si>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</si>
  <si>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</si>
  <si>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</si>
  <si>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</si>
  <si>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</si>
  <si>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</si>
  <si>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</si>
  <si>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</si>
  <si>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</si>
  <si>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</si>
  <si>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</si>
  <si>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</si>
  <si>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</si>
  <si>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</si>
  <si>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</si>
  <si>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</si>
  <si>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</si>
  <si>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</si>
  <si>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</si>
  <si>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</si>
  <si>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</si>
  <si>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</si>
  <si>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</si>
  <si>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</si>
  <si>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</si>
  <si>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</si>
  <si>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</si>
  <si>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</si>
  <si>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</si>
  <si>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</si>
  <si>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</si>
  <si>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</si>
  <si>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</si>
  <si>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</si>
  <si>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</si>
  <si>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</si>
  <si>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</si>
  <si>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</si>
  <si>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</si>
  <si>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</si>
  <si>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</si>
  <si>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</si>
  <si>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</si>
  <si>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</si>
  <si>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</si>
  <si>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</si>
  <si>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</si>
  <si>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</si>
  <si>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</si>
  <si>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</si>
  <si>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</si>
  <si>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</si>
  <si>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</si>
  <si>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</si>
  <si>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</si>
  <si>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</si>
  <si>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</si>
  <si>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</si>
  <si>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</si>
  <si>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</si>
  <si>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</si>
  <si>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</si>
  <si>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</si>
  <si>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</si>
  <si>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</si>
  <si>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</si>
  <si>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</si>
  <si>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</si>
  <si>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</si>
  <si>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</si>
  <si>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</si>
  <si>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</si>
  <si>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</si>
  <si>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</si>
  <si>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</si>
  <si>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</si>
  <si>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</si>
  <si>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</si>
  <si>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</si>
  <si>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</si>
  <si>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</si>
  <si>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</si>
  <si>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</si>
  <si>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</si>
  <si>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</si>
  <si>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</si>
  <si>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</si>
  <si>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</si>
  <si>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</si>
  <si>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</si>
  <si>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</si>
  <si>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</si>
  <si>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</si>
  <si>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</si>
  <si>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</si>
  <si>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</si>
  <si>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</si>
  <si>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</si>
  <si>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</si>
  <si>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</si>
  <si>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</si>
  <si>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</si>
  <si>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</si>
  <si>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</si>
  <si>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</si>
  <si>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</si>
  <si>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</si>
  <si>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</si>
  <si>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</si>
  <si>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</si>
  <si>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</si>
  <si>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</si>
  <si>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</si>
  <si>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</si>
  <si>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</si>
  <si>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</si>
  <si>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</si>
  <si>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</si>
  <si>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</si>
  <si>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</si>
  <si>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</si>
  <si>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</si>
  <si>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</si>
  <si>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</si>
  <si>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</si>
  <si>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</si>
  <si>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</si>
  <si>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</si>
  <si>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</si>
  <si>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</si>
  <si>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</si>
  <si>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</si>
  <si>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</si>
  <si>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</si>
  <si>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</si>
  <si>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</si>
  <si>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</si>
  <si>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</si>
  <si>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</si>
  <si>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</si>
  <si>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</si>
  <si>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</si>
  <si>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</si>
  <si>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</si>
  <si>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</si>
  <si>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</si>
  <si>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</si>
  <si>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</si>
  <si>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</si>
  <si>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</si>
  <si>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</si>
  <si>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</si>
  <si>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</si>
  <si>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</si>
  <si>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</si>
  <si>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</si>
  <si>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</si>
  <si>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</si>
  <si>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</si>
  <si>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</si>
  <si>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</si>
  <si>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</si>
  <si>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</si>
  <si>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</si>
  <si>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</si>
  <si>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</si>
  <si>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</si>
  <si>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</si>
  <si>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</si>
  <si>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</si>
  <si>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</si>
  <si>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</si>
  <si>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</si>
  <si>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</si>
  <si>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</si>
  <si>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</si>
  <si>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</si>
  <si>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</si>
  <si>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</si>
  <si>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</si>
  <si>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</si>
  <si>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</si>
  <si>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</si>
  <si>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</si>
  <si>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</si>
  <si>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</si>
  <si>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</si>
  <si>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</si>
  <si>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</si>
  <si>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</si>
  <si>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</si>
  <si>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</si>
  <si>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</si>
  <si>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</si>
  <si>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</si>
  <si>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</si>
  <si>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</si>
  <si>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</si>
  <si>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</si>
  <si>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</si>
  <si>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</si>
  <si>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</si>
  <si>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</si>
  <si>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</si>
  <si>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</si>
  <si>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</si>
  <si>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</si>
  <si>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</si>
  <si>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</si>
  <si>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</si>
  <si>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</si>
  <si>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</si>
  <si>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</si>
  <si>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</si>
  <si>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</si>
  <si>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</si>
  <si>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</si>
  <si>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</si>
  <si>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</si>
  <si>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</si>
  <si>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</si>
  <si>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</si>
  <si>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</si>
  <si>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</si>
  <si>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</si>
  <si>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</si>
  <si>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</si>
  <si>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</si>
  <si>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</si>
  <si>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</si>
  <si>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</si>
  <si>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</si>
  <si>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</si>
  <si>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</si>
  <si>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</si>
  <si>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</si>
  <si>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</si>
  <si>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</si>
  <si>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</si>
  <si>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</si>
  <si>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</si>
  <si>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</si>
  <si>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</si>
  <si>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</si>
  <si>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</si>
  <si>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</si>
  <si>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</si>
  <si>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</si>
  <si>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</si>
  <si>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</si>
  <si>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</si>
  <si>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</si>
  <si>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</si>
  <si>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</si>
  <si>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</si>
  <si>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</si>
  <si>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</si>
  <si>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</si>
  <si>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</si>
  <si>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</si>
  <si>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</si>
  <si>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</si>
  <si>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</si>
  <si>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</si>
  <si>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</si>
  <si>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</si>
  <si>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</si>
  <si>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</si>
  <si>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</si>
  <si>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</si>
  <si>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</si>
  <si>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</si>
  <si>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</si>
  <si>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</si>
  <si>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</si>
  <si>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</si>
  <si>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</si>
  <si>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</si>
  <si>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</si>
  <si>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</si>
  <si>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</si>
  <si>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</si>
  <si>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</si>
  <si>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</si>
  <si>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</si>
  <si>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</si>
  <si>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</si>
  <si>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</si>
  <si>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</si>
  <si>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</si>
  <si>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</si>
  <si>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</si>
  <si>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</si>
  <si>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</si>
  <si>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</si>
  <si>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</si>
  <si>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</si>
  <si>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</si>
  <si>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</si>
  <si>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</si>
  <si>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</si>
  <si>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</si>
  <si>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</si>
  <si>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</si>
  <si>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</si>
  <si>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</si>
  <si>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</si>
  <si>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</si>
  <si>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</si>
  <si>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</si>
  <si>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</si>
  <si>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</si>
  <si>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</si>
  <si>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</si>
  <si>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</si>
  <si>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</si>
  <si>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</si>
  <si>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</si>
  <si>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</si>
  <si>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</si>
  <si>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</si>
  <si>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</si>
  <si>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</si>
  <si>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</si>
  <si>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</si>
  <si>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</si>
  <si>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</si>
  <si>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</si>
  <si>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</si>
  <si>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</si>
  <si>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</si>
  <si>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</si>
  <si>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</si>
  <si>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</si>
  <si>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</si>
  <si>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</si>
  <si>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</si>
  <si>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</si>
  <si>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</si>
  <si>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</si>
  <si>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</si>
  <si>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</si>
  <si>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</si>
  <si>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</si>
  <si>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</si>
  <si>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</si>
  <si>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</si>
  <si>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</si>
  <si>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</si>
  <si>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</si>
  <si>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</si>
  <si>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</si>
  <si>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</si>
  <si>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</si>
  <si>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</si>
  <si>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</si>
  <si>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</si>
  <si>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</si>
  <si>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</si>
  <si>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</si>
  <si>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</si>
  <si>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</si>
  <si>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</si>
  <si>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</si>
  <si>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</si>
  <si>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</si>
  <si>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</si>
  <si>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</si>
  <si>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</si>
  <si>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</si>
  <si>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</si>
  <si>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</si>
  <si>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</si>
  <si>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</si>
  <si>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</si>
  <si>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</si>
  <si>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</si>
  <si>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</si>
  <si>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</si>
  <si>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</si>
  <si>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</si>
  <si>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</si>
  <si>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</si>
  <si>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</si>
  <si>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</si>
  <si>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</si>
  <si>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</si>
  <si>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</si>
  <si>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</si>
  <si>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</si>
  <si>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</si>
  <si>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</si>
  <si>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</si>
  <si>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</si>
  <si>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</si>
  <si>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</si>
  <si>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</si>
  <si>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</si>
  <si>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</si>
  <si>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</si>
  <si>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</si>
  <si>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</si>
  <si>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</si>
  <si>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</si>
  <si>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</si>
  <si>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</si>
  <si>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</si>
  <si>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</si>
  <si>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</si>
  <si>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</si>
  <si>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</si>
  <si>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</si>
  <si>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</si>
  <si>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</si>
  <si>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</si>
  <si>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</si>
  <si>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</si>
  <si>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</si>
  <si>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</si>
  <si>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</si>
  <si>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</si>
  <si>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</si>
  <si>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</si>
  <si>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</si>
  <si>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</si>
  <si>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</si>
  <si>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</si>
  <si>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</si>
  <si>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</si>
  <si>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</si>
  <si>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</si>
  <si>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</si>
  <si>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</si>
  <si>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</si>
  <si>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</si>
  <si>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</si>
  <si>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</si>
  <si>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</si>
  <si>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</si>
  <si>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</si>
  <si>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</si>
  <si>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</si>
  <si>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</si>
  <si>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</si>
  <si>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</si>
  <si>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</si>
  <si>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</si>
  <si>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</si>
  <si>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</si>
  <si>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</si>
  <si>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</si>
  <si>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</si>
  <si>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</si>
  <si>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</si>
  <si>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</si>
  <si>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</si>
  <si>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</si>
  <si>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</si>
  <si>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</si>
  <si>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</si>
  <si>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</si>
  <si>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</si>
  <si>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</si>
  <si>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</si>
  <si>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</si>
  <si>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</si>
  <si>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</si>
  <si>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</si>
  <si>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</si>
  <si>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</si>
  <si>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</si>
  <si>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</si>
  <si>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</si>
  <si>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</si>
  <si>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</si>
  <si>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</si>
  <si>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</si>
  <si>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</si>
  <si>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</si>
  <si>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</si>
  <si>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</si>
  <si>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</si>
  <si>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</si>
  <si>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</si>
  <si>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</si>
  <si>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</si>
  <si>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</si>
  <si>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</si>
  <si>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</si>
  <si>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</si>
  <si>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</si>
  <si>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</si>
  <si>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</si>
  <si>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</si>
  <si>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</si>
  <si>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</si>
  <si>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</si>
  <si>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</si>
  <si>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</si>
  <si>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</si>
  <si>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</si>
  <si>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</si>
  <si>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</si>
  <si>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</si>
  <si>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</si>
  <si>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</si>
  <si>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</si>
  <si>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</si>
  <si>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</si>
  <si>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</si>
  <si>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</si>
  <si>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</si>
  <si>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</si>
  <si>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</si>
  <si>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</si>
  <si>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</si>
  <si>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</si>
  <si>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</si>
  <si>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</si>
  <si>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</si>
  <si>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</si>
  <si>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</si>
  <si>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</si>
  <si>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</si>
  <si>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</si>
  <si>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</si>
  <si>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</si>
  <si>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</si>
  <si>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</si>
  <si>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</si>
  <si>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</si>
  <si>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</si>
  <si>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</si>
  <si>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</si>
  <si>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</si>
  <si>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</si>
  <si>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</si>
  <si>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</si>
  <si>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</si>
  <si>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</si>
  <si>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</si>
  <si>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</si>
  <si>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</si>
  <si>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</si>
  <si>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</si>
  <si>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</si>
  <si>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</si>
  <si>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</si>
  <si>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</si>
  <si>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</si>
  <si>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</si>
  <si>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</si>
  <si>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</si>
  <si>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</si>
  <si>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</si>
  <si>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</si>
  <si>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</si>
  <si>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</si>
  <si>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</si>
  <si>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</si>
  <si>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</si>
  <si>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</si>
  <si>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</si>
  <si>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</si>
  <si>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</si>
  <si>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</si>
  <si>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</si>
  <si>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</si>
  <si>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</si>
  <si>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</si>
  <si>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</si>
  <si>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</si>
  <si>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</si>
  <si>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</si>
  <si>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</si>
  <si>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</si>
  <si>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</si>
  <si>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</si>
  <si>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</si>
  <si>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</si>
  <si>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</si>
  <si>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</si>
  <si>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</si>
  <si>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</si>
  <si>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</si>
  <si>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</si>
  <si>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</si>
  <si>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</si>
  <si>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</si>
  <si>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</si>
  <si>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</si>
  <si>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</si>
  <si>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</si>
  <si>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</si>
  <si>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</si>
  <si>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</si>
  <si>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</si>
  <si>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</si>
  <si>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</si>
  <si>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</si>
  <si>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</si>
  <si>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</si>
  <si>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</si>
  <si>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</si>
  <si>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</si>
  <si>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</si>
  <si>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</si>
  <si>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</si>
  <si>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</si>
  <si>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</si>
  <si>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</si>
  <si>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</si>
  <si>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</si>
  <si>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</si>
  <si>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</si>
  <si>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</si>
  <si>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</si>
  <si>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</si>
  <si>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</si>
  <si>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</si>
  <si>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</si>
  <si>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</si>
  <si>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</si>
  <si>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</si>
  <si>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</si>
  <si>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</si>
  <si>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</si>
  <si>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</si>
  <si>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</si>
  <si>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</si>
  <si>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</si>
  <si>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</si>
  <si>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</si>
  <si>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</si>
  <si>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</si>
  <si>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</si>
  <si>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</si>
  <si>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</si>
  <si>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</si>
  <si>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</si>
  <si>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</si>
  <si>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</si>
  <si>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</si>
  <si>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</si>
  <si>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</si>
  <si>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</si>
  <si>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</si>
  <si>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</si>
  <si>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</si>
  <si>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</si>
  <si>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</si>
  <si>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</si>
  <si>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</si>
  <si>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</si>
  <si>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</si>
  <si>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</si>
  <si>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</si>
  <si>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</si>
  <si>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</si>
  <si>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</si>
  <si>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</si>
  <si>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</si>
  <si>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</si>
  <si>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</si>
  <si>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</si>
  <si>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</si>
  <si>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</si>
  <si>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</si>
  <si>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</si>
  <si>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</si>
  <si>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</si>
  <si>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</si>
  <si>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</si>
  <si>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</si>
  <si>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</si>
  <si>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</si>
  <si>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</si>
  <si>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</si>
  <si>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</si>
  <si>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</si>
  <si>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</si>
  <si>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</si>
  <si>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</si>
  <si>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</si>
  <si>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</si>
  <si>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</si>
  <si>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</si>
  <si>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</si>
  <si>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</si>
  <si>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</si>
  <si>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</si>
  <si>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</si>
  <si>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</si>
  <si>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</si>
  <si>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</si>
  <si>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</si>
  <si>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</si>
  <si>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</si>
  <si>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</si>
  <si>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</si>
  <si>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</si>
  <si>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</si>
  <si>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</si>
  <si>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</si>
  <si>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</si>
  <si>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</si>
  <si>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</si>
  <si>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</si>
  <si>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</si>
  <si>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</si>
  <si>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</si>
  <si>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</si>
  <si>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</si>
  <si>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</si>
  <si>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</si>
  <si>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</si>
  <si>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</si>
  <si>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</si>
  <si>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</si>
  <si>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</si>
  <si>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</si>
  <si>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</si>
  <si>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</si>
  <si>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</si>
  <si>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</si>
  <si>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</si>
  <si>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</si>
  <si>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</si>
  <si>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</si>
  <si>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</si>
  <si>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</si>
  <si>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</si>
  <si>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</si>
  <si>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</si>
  <si>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</si>
  <si>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</si>
  <si>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</si>
  <si>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</si>
  <si>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</si>
  <si>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</si>
  <si>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</si>
  <si>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</si>
  <si>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</si>
  <si>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</si>
  <si>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</si>
  <si>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</si>
  <si>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</si>
  <si>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</si>
  <si>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</si>
  <si>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</si>
  <si>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</si>
  <si>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</si>
  <si>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</si>
  <si>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</si>
  <si>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</si>
  <si>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</si>
  <si>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</si>
  <si>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</si>
  <si>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</si>
  <si>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</si>
  <si>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</si>
  <si>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</si>
  <si>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</si>
  <si>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</si>
  <si>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</si>
  <si>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</si>
  <si>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</si>
  <si>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</si>
  <si>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</si>
  <si>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</si>
  <si>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</si>
  <si>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</si>
  <si>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</si>
  <si>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</si>
  <si>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</si>
  <si>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</si>
  <si>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</si>
  <si>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</si>
  <si>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</si>
  <si>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</si>
  <si>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</si>
  <si>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</si>
  <si>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</si>
  <si>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</si>
  <si>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</si>
  <si>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</si>
  <si>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</si>
  <si>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</si>
  <si>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</si>
  <si>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</si>
  <si>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</si>
  <si>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</si>
  <si>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</si>
  <si>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</si>
  <si>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</si>
  <si>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</si>
  <si>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</si>
  <si>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</si>
  <si>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</si>
  <si>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</si>
  <si>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</si>
  <si>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</si>
  <si>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</si>
  <si>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</si>
  <si>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</si>
  <si>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</si>
  <si>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</si>
  <si>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</si>
  <si>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</si>
  <si>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</si>
  <si>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</si>
  <si>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</si>
  <si>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</si>
  <si>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</si>
  <si>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</si>
  <si>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</si>
  <si>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</si>
  <si>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</si>
  <si>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</si>
  <si>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</si>
  <si>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</si>
  <si>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</si>
  <si>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</si>
  <si>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</si>
  <si>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</si>
  <si>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</si>
  <si>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</si>
  <si>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</si>
  <si>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</si>
  <si>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</si>
  <si>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</si>
  <si>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</si>
  <si>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</si>
  <si>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</si>
  <si>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</si>
  <si>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</si>
  <si>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</si>
  <si>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</si>
  <si>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</si>
  <si>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</si>
  <si>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</si>
  <si>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</si>
  <si>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</si>
  <si>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</si>
  <si>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</si>
  <si>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</si>
  <si>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</si>
  <si>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</si>
  <si>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</si>
  <si>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</si>
  <si>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</si>
  <si>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</si>
  <si>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</si>
  <si>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</si>
  <si>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</si>
  <si>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</si>
  <si>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</si>
  <si>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</si>
  <si>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</si>
  <si>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</si>
  <si>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</si>
  <si>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</si>
  <si>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</si>
  <si>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</si>
  <si>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</si>
  <si>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</si>
  <si>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</si>
  <si>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</si>
  <si>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</si>
  <si>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</si>
  <si>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</si>
  <si>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</si>
  <si>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</si>
  <si>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</si>
  <si>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</si>
  <si>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</si>
  <si>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</si>
  <si>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</si>
  <si>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</si>
  <si>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</si>
  <si>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</si>
  <si>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</si>
  <si>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</si>
  <si>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</si>
  <si>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</si>
  <si>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</si>
  <si>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</si>
  <si>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</si>
  <si>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</si>
  <si>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</si>
  <si>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</si>
  <si>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</si>
  <si>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</si>
  <si>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</si>
  <si>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</si>
  <si>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</si>
  <si>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</si>
  <si>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</si>
  <si>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</si>
  <si>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</si>
  <si>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</si>
  <si>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</si>
  <si>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</si>
  <si>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</si>
  <si>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</si>
  <si>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</si>
  <si>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</si>
  <si>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</si>
  <si>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</si>
  <si>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</si>
  <si>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</si>
  <si>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</si>
  <si>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</si>
  <si>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</si>
  <si>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</si>
  <si>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</si>
  <si>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</si>
  <si>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</si>
  <si>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</si>
  <si>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</si>
  <si>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</si>
  <si>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</si>
  <si>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</si>
  <si>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</si>
  <si>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</si>
  <si>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</si>
  <si>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</si>
  <si>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</si>
  <si>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</si>
  <si>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</si>
  <si>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</si>
  <si>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</si>
  <si>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</si>
  <si>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</si>
  <si>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</si>
  <si>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</si>
  <si>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</si>
  <si>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</si>
  <si>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</si>
  <si>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</si>
  <si>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</si>
  <si>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</si>
  <si>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</si>
  <si>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</si>
  <si>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</si>
  <si>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</si>
  <si>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</si>
  <si>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</si>
  <si>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</si>
  <si>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</si>
  <si>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</si>
  <si>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</si>
  <si>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</si>
  <si>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</si>
  <si>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</si>
  <si>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</si>
  <si>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</si>
  <si>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</si>
  <si>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</si>
  <si>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</si>
  <si>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</si>
  <si>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</si>
  <si>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</si>
  <si>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</si>
  <si>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</si>
  <si>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</si>
  <si>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</si>
  <si>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</si>
  <si>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</si>
  <si>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</si>
  <si>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</si>
  <si>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</si>
  <si>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</si>
  <si>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</si>
  <si>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</si>
  <si>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</si>
  <si>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</si>
  <si>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</si>
  <si>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</si>
  <si>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</si>
  <si>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</si>
  <si>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</si>
  <si>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</si>
  <si>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</si>
  <si>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</si>
  <si>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</si>
  <si>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</si>
  <si>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</si>
  <si>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</si>
  <si>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</si>
  <si>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</si>
  <si>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</si>
  <si>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</si>
  <si>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</si>
  <si>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</si>
  <si>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</si>
  <si>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</si>
  <si>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</si>
  <si>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</si>
  <si>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</si>
  <si>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</si>
  <si>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</si>
  <si>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</si>
  <si>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</si>
  <si>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</si>
  <si>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</si>
  <si>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</si>
  <si>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</si>
  <si>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</si>
  <si>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</si>
  <si>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</si>
  <si>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</si>
  <si>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</si>
  <si>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</si>
  <si>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</si>
  <si>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</si>
  <si>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</si>
  <si>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</si>
  <si>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</si>
  <si>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</si>
  <si>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</si>
  <si>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</si>
  <si>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</si>
  <si>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</si>
  <si>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</si>
  <si>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</si>
  <si>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</si>
  <si>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</si>
  <si>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</si>
  <si>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</si>
  <si>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</si>
  <si>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</si>
  <si>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</si>
  <si>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</si>
  <si>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</si>
  <si>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</si>
  <si>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</si>
  <si>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</si>
  <si>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</si>
  <si>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</si>
  <si>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</si>
  <si>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</si>
  <si>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</si>
  <si>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</si>
  <si>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</si>
  <si>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</si>
  <si>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</si>
  <si>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</si>
  <si>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</si>
  <si>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</si>
  <si>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</si>
  <si>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</si>
  <si>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</si>
  <si>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</si>
  <si>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</si>
  <si>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</si>
  <si>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</si>
  <si>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</si>
  <si>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</si>
  <si>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</si>
  <si>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</si>
  <si>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</si>
  <si>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</si>
  <si>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</si>
  <si>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</si>
  <si>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</si>
  <si>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</si>
  <si>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</si>
  <si>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</si>
  <si>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</si>
  <si>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</si>
  <si>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</si>
  <si>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</si>
  <si>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</si>
  <si>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</si>
  <si>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</si>
  <si>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</si>
  <si>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</si>
  <si>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</si>
  <si>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</si>
  <si>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</si>
  <si>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</si>
  <si>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</si>
  <si>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</si>
  <si>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</si>
  <si>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</si>
  <si>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</si>
  <si>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</si>
  <si>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</si>
  <si>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</si>
  <si>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</si>
  <si>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</si>
  <si>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</si>
  <si>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</si>
  <si>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</si>
  <si>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</si>
  <si>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</si>
  <si>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</si>
  <si>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</si>
  <si>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</si>
  <si>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</si>
  <si>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</si>
  <si>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</si>
  <si>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</si>
  <si>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</si>
  <si>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</si>
  <si>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</si>
  <si>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</si>
  <si>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</si>
  <si>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</si>
  <si>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</si>
  <si>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</si>
  <si>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</si>
  <si>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</si>
  <si>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</si>
  <si>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</si>
  <si>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</si>
  <si>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</si>
  <si>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</si>
  <si>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</si>
  <si>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</si>
  <si>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</si>
  <si>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</si>
  <si>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</si>
  <si>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</si>
  <si>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</si>
  <si>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</si>
  <si>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</si>
  <si>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</si>
  <si>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</si>
  <si>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</si>
  <si>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</si>
  <si>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</si>
  <si>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</si>
  <si>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</si>
  <si>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</si>
  <si>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</si>
  <si>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</si>
  <si>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</si>
  <si>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</si>
  <si>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</si>
  <si>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</si>
  <si>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</si>
  <si>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</si>
  <si>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</si>
  <si>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</si>
  <si>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</si>
  <si>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</si>
  <si>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</si>
  <si>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</si>
  <si>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</si>
  <si>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</si>
  <si>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</si>
  <si>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</si>
  <si>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</si>
  <si>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</si>
  <si>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</si>
  <si>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</si>
  <si>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</si>
  <si>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</si>
  <si>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</si>
  <si>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</si>
  <si>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</si>
  <si>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</si>
  <si>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</si>
  <si>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</si>
  <si>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</si>
  <si>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</si>
  <si>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</si>
  <si>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</si>
  <si>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</si>
  <si>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</si>
  <si>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</si>
  <si>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</si>
  <si>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</si>
  <si>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</si>
  <si>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</si>
  <si>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</si>
  <si>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</si>
  <si>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</si>
  <si>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</si>
  <si>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</si>
  <si>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</si>
  <si>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</si>
  <si>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</si>
  <si>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</si>
  <si>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</si>
  <si>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</si>
  <si>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</si>
  <si>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</si>
  <si>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</si>
  <si>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</si>
  <si>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</si>
  <si>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</si>
  <si>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</si>
  <si>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</si>
  <si>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</si>
  <si>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</si>
  <si>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</si>
  <si>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</si>
  <si>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</si>
  <si>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</si>
  <si>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</si>
  <si>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</si>
  <si>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</si>
  <si>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</si>
  <si>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</si>
  <si>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</si>
  <si>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</si>
  <si>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</si>
  <si>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</si>
  <si>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</si>
  <si>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</si>
  <si>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</si>
  <si>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</si>
  <si>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</si>
  <si>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</si>
  <si>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</si>
  <si>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</si>
  <si>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</si>
  <si>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</si>
  <si>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</si>
  <si>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</si>
  <si>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</si>
  <si>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</si>
  <si>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</si>
  <si>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</si>
  <si>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</si>
  <si>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</si>
  <si>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</si>
  <si>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</si>
  <si>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</si>
  <si>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</si>
  <si>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</si>
  <si>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</si>
  <si>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</si>
  <si>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</si>
  <si>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</si>
  <si>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</si>
  <si>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</si>
  <si>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</si>
  <si>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</si>
  <si>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</si>
  <si>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</si>
  <si>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</si>
  <si>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</si>
  <si>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</si>
  <si>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</si>
  <si>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</si>
  <si>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</si>
  <si>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</si>
  <si>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</si>
  <si>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</si>
  <si>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</si>
  <si>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</si>
  <si>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</si>
  <si>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</si>
  <si>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</si>
  <si>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</si>
  <si>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</si>
  <si>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</si>
  <si>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</si>
  <si>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</si>
  <si>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</si>
  <si>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</si>
  <si>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</si>
  <si>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</si>
  <si>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</si>
  <si>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</si>
  <si>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</si>
  <si>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</si>
  <si>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</si>
  <si>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</si>
  <si>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</si>
  <si>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</si>
  <si>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</si>
  <si>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</si>
  <si>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</si>
  <si>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</si>
  <si>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</si>
  <si>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</si>
  <si>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</si>
  <si>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</si>
  <si>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</si>
  <si>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</si>
  <si>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</si>
  <si>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</si>
  <si>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</si>
  <si>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</si>
  <si>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</si>
  <si>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</si>
  <si>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</si>
  <si>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</si>
  <si>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</si>
  <si>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</si>
  <si>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</si>
  <si>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</si>
  <si>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</si>
  <si>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</si>
  <si>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</si>
  <si>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</si>
  <si>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</si>
  <si>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</si>
  <si>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</si>
  <si>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</si>
  <si>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</si>
  <si>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</si>
  <si>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</si>
  <si>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</si>
  <si>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</si>
  <si>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</si>
  <si>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</si>
  <si>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</si>
  <si>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</si>
  <si>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</si>
  <si>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</si>
  <si>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</si>
  <si>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</si>
  <si>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</si>
  <si>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</si>
  <si>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</si>
  <si>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</si>
  <si>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</si>
  <si>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</si>
  <si>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</si>
  <si>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</si>
  <si>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</si>
  <si>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</si>
  <si>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</si>
  <si>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</si>
  <si>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</si>
  <si>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</si>
  <si>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</si>
  <si>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</si>
  <si>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</si>
  <si>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</si>
  <si>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</si>
  <si>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</si>
  <si>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</si>
  <si>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</si>
  <si>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</si>
  <si>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</si>
  <si>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</si>
  <si>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</si>
  <si>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</si>
  <si>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</si>
  <si>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</si>
  <si>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</si>
  <si>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</si>
  <si>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</si>
  <si>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</si>
  <si>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</si>
  <si>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</si>
  <si>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</si>
  <si>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</si>
  <si>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</si>
  <si>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</si>
  <si>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</si>
  <si>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</si>
  <si>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</si>
  <si>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</si>
  <si>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</si>
  <si>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</si>
  <si>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</si>
  <si>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</si>
  <si>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</si>
  <si>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</si>
  <si>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</si>
  <si>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</si>
  <si>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</si>
  <si>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</si>
  <si>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</si>
  <si>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</si>
  <si>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</si>
  <si>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</si>
  <si>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</si>
  <si>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</si>
  <si>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</si>
  <si>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</si>
  <si>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</si>
  <si>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</si>
  <si>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</si>
  <si>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</si>
  <si>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</si>
  <si>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</si>
  <si>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</si>
  <si>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</si>
  <si>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</si>
  <si>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</si>
  <si>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</si>
  <si>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</si>
  <si>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</si>
  <si>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</si>
  <si>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</si>
  <si>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</si>
  <si>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</si>
  <si>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</si>
  <si>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</si>
  <si>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</si>
  <si>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</si>
  <si>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</si>
  <si>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</si>
  <si>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</si>
  <si>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</si>
  <si>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</si>
  <si>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</si>
  <si>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</si>
  <si>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</si>
  <si>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</si>
  <si>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</si>
  <si>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</si>
  <si>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</si>
  <si>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</si>
  <si>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</si>
  <si>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</si>
  <si>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</si>
  <si>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</si>
  <si>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</si>
  <si>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</si>
  <si>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</si>
  <si>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</si>
  <si>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</si>
  <si>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</si>
  <si>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</si>
  <si>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</si>
  <si>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</si>
  <si>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</si>
  <si>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</si>
  <si>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</si>
  <si>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</si>
  <si>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</si>
  <si>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</si>
  <si>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</si>
  <si>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</si>
  <si>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</si>
  <si>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</si>
  <si>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</si>
  <si>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</si>
  <si>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</si>
  <si>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</si>
  <si>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</si>
  <si>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</si>
  <si>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</si>
  <si>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</si>
  <si>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</si>
  <si>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</si>
  <si>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</si>
  <si>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</si>
  <si>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</si>
  <si>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</si>
  <si>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</si>
  <si>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</si>
  <si>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</si>
  <si>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</si>
  <si>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</si>
  <si>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</si>
  <si>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</si>
  <si>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</si>
  <si>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</si>
  <si>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</si>
  <si>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</si>
  <si>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</si>
  <si>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</si>
  <si>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</si>
  <si>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</si>
  <si>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</si>
  <si>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</si>
  <si>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</si>
  <si>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</si>
  <si>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</si>
  <si>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</si>
  <si>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</si>
  <si>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</si>
  <si>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</si>
  <si>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</si>
  <si>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</si>
  <si>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</si>
  <si>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</si>
  <si>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</si>
  <si>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</si>
  <si>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</si>
  <si>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</si>
  <si>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</si>
  <si>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</si>
  <si>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</si>
  <si>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</si>
  <si>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</si>
  <si>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</si>
  <si>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</si>
  <si>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</si>
  <si>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</si>
  <si>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</si>
  <si>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</si>
  <si>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</si>
  <si>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</si>
  <si>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</si>
  <si>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</si>
  <si>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</si>
  <si>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</si>
  <si>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</si>
  <si>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</si>
  <si>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</si>
  <si>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</si>
  <si>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</si>
  <si>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</si>
  <si>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</si>
  <si>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</si>
  <si>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</si>
  <si>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</si>
  <si>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</si>
  <si>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</si>
  <si>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</si>
  <si>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</si>
  <si>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</si>
  <si>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</si>
  <si>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</si>
  <si>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</si>
  <si>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</si>
  <si>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</si>
  <si>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</si>
  <si>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</si>
  <si>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</si>
  <si>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</si>
  <si>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</si>
  <si>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</si>
  <si>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</si>
  <si>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</si>
  <si>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</si>
  <si>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</si>
  <si>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</si>
  <si>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</si>
  <si>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</si>
  <si>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</si>
  <si>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</si>
  <si>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</si>
  <si>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</si>
  <si>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</si>
  <si>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</si>
  <si>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</si>
  <si>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</si>
  <si>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</si>
  <si>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</si>
  <si>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</si>
  <si>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</si>
  <si>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</si>
  <si>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</si>
  <si>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</si>
  <si>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</si>
  <si>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</si>
  <si>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</si>
  <si>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</si>
  <si>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</si>
  <si>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</si>
  <si>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</si>
  <si>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</si>
  <si>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</si>
  <si>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</si>
  <si>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</si>
  <si>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</si>
  <si>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</si>
  <si>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</si>
  <si>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</si>
  <si>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</si>
  <si>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</si>
  <si>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</si>
  <si>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</si>
  <si>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</si>
  <si>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</si>
  <si>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</si>
  <si>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</si>
  <si>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</si>
  <si>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</si>
  <si>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</si>
  <si>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</si>
  <si>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</si>
  <si>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</si>
  <si>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</si>
  <si>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</si>
  <si>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</si>
  <si>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</si>
  <si>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</si>
  <si>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</si>
  <si>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</si>
  <si>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</si>
  <si>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</si>
  <si>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</si>
  <si>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</si>
  <si>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</si>
  <si>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</si>
  <si>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</si>
  <si>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</si>
  <si>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</si>
  <si>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</si>
  <si>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</si>
  <si>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</si>
  <si>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</si>
  <si>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</si>
  <si>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</si>
  <si>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</si>
  <si>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</si>
  <si>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</si>
  <si>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</si>
  <si>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</si>
  <si>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</si>
  <si>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</si>
  <si>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</si>
  <si>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</si>
  <si>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</si>
  <si>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</si>
  <si>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</si>
  <si>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</si>
  <si>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</si>
  <si>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</si>
  <si>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</si>
  <si>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</si>
  <si>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</si>
  <si>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</si>
  <si>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</si>
  <si>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</si>
  <si>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</si>
  <si>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</si>
  <si>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</si>
  <si>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</si>
  <si>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</si>
  <si>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</si>
  <si>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</si>
  <si>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</si>
  <si>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</si>
  <si>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</si>
  <si>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</si>
  <si>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</si>
  <si>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</si>
  <si>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</si>
  <si>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</si>
  <si>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</si>
  <si>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</si>
  <si>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</si>
  <si>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</si>
  <si>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</si>
  <si>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</si>
  <si>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</si>
  <si>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</si>
  <si>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</si>
  <si>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</si>
  <si>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</si>
  <si>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</si>
  <si>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</si>
  <si>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</si>
  <si>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</si>
  <si>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</si>
  <si>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</si>
  <si>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</si>
  <si>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</si>
  <si>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</si>
  <si>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</si>
  <si>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</si>
  <si>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</si>
  <si>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</si>
  <si>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</si>
  <si>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</si>
  <si>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</si>
  <si>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</si>
  <si>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</si>
  <si>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</si>
  <si>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</si>
  <si>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</si>
  <si>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</si>
  <si>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</si>
  <si>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</si>
  <si>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</si>
  <si>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</si>
  <si>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</si>
  <si>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</si>
  <si>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</si>
  <si>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</si>
  <si>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</si>
  <si>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</si>
  <si>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</si>
  <si>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</si>
  <si>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</si>
  <si>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</si>
  <si>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</si>
  <si>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</si>
  <si>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</si>
  <si>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</si>
  <si>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</si>
  <si>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</si>
  <si>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</si>
  <si>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</si>
  <si>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</si>
  <si>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</si>
  <si>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</si>
  <si>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</si>
  <si>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</si>
  <si>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</si>
  <si>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</si>
  <si>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</si>
  <si>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</si>
  <si>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</si>
  <si>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</si>
  <si>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</si>
  <si>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</si>
  <si>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</si>
  <si>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</si>
  <si>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</si>
  <si>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</si>
  <si>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</si>
  <si>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</si>
  <si>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</si>
  <si>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</si>
  <si>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</si>
  <si>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</si>
  <si>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</si>
  <si>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</si>
  <si>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</si>
  <si>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</si>
  <si>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</si>
  <si>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</si>
  <si>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</si>
  <si>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</si>
  <si>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</si>
  <si>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</si>
  <si>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</si>
  <si>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</si>
  <si>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</si>
  <si>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</si>
  <si>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</si>
  <si>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</si>
  <si>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</si>
  <si>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</si>
  <si>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</si>
  <si>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</si>
  <si>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</si>
  <si>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</si>
  <si>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</si>
  <si>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</si>
  <si>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</si>
  <si>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</si>
  <si>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</si>
  <si>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</si>
  <si>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</si>
  <si>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</si>
  <si>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</si>
  <si>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</si>
  <si>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</si>
  <si>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</si>
  <si>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</si>
  <si>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</si>
  <si>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</si>
  <si>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</si>
  <si>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</si>
  <si>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</si>
  <si>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</si>
  <si>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</si>
  <si>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</si>
  <si>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</si>
  <si>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</si>
  <si>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</si>
  <si>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</si>
  <si>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</si>
  <si>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</si>
  <si>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</si>
  <si>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</si>
  <si>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</si>
  <si>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</si>
  <si>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</si>
  <si>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</si>
  <si>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</si>
  <si>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</si>
  <si>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</si>
  <si>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</si>
  <si>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</si>
  <si>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</si>
  <si>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</si>
  <si>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</si>
  <si>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</si>
  <si>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</si>
  <si>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</si>
  <si>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</si>
  <si>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</si>
  <si>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</si>
  <si>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</si>
  <si>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</si>
  <si>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</si>
  <si>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</si>
  <si>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</si>
  <si>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</si>
  <si>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</si>
  <si>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</si>
  <si>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</si>
  <si>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</si>
  <si>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</si>
  <si>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</si>
  <si>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</si>
  <si>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</si>
  <si>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</si>
  <si>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</si>
  <si>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</si>
  <si>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</si>
  <si>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</si>
  <si>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</si>
  <si>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</si>
  <si>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</si>
  <si>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</si>
  <si>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</si>
  <si>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</si>
  <si>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</si>
  <si>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</si>
  <si>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</si>
  <si>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</si>
  <si>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</si>
  <si>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</si>
  <si>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</si>
  <si>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</si>
  <si>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</si>
  <si>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</si>
  <si>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</si>
  <si>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</si>
  <si>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</si>
  <si>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</si>
  <si>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</si>
  <si>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</si>
  <si>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</si>
  <si>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</si>
  <si>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</si>
  <si>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</si>
  <si>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</si>
  <si>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</si>
  <si>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</si>
  <si>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</si>
  <si>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</si>
  <si>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</si>
  <si>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</si>
  <si>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</si>
  <si>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</si>
  <si>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</si>
  <si>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</si>
  <si>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</si>
  <si>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</si>
  <si>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</si>
  <si>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</si>
  <si>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</si>
  <si>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</si>
  <si>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</si>
  <si>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</si>
  <si>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</si>
  <si>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</si>
  <si>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</si>
  <si>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</si>
  <si>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</si>
  <si>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</si>
  <si>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</si>
  <si>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</si>
  <si>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</si>
  <si>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</si>
  <si>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</si>
  <si>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</si>
  <si>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</si>
  <si>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</si>
  <si>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</si>
  <si>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</si>
  <si>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</si>
  <si>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</si>
  <si>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</si>
  <si>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</si>
  <si>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</si>
  <si>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</si>
  <si>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</si>
  <si>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</si>
  <si>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</si>
  <si>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</si>
  <si>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</si>
  <si>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</si>
  <si>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</si>
  <si>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</si>
  <si>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</si>
  <si>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</si>
  <si>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</si>
  <si>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</si>
  <si>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</si>
  <si>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</si>
  <si>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</si>
  <si>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kp</t>
  </si>
  <si>
    <t xml:space="preserve"> </t>
  </si>
  <si>
    <t>*Wilcox Savage</t>
  </si>
  <si>
    <t xml:space="preserve">*Complex </t>
  </si>
  <si>
    <t>HR</t>
  </si>
  <si>
    <t>*Anthony Ranken &amp; Assoc</t>
  </si>
  <si>
    <t xml:space="preserve">*Smith Knowles </t>
  </si>
  <si>
    <t>DOJ</t>
  </si>
  <si>
    <t>CM</t>
  </si>
  <si>
    <t>*Allstate Insurance</t>
  </si>
  <si>
    <t>State of Hawaii DCCA</t>
  </si>
  <si>
    <t xml:space="preserve">kp </t>
  </si>
  <si>
    <t>Dayton Dept. of Public Safety</t>
  </si>
  <si>
    <t xml:space="preserve">*David Galazin </t>
  </si>
  <si>
    <t>*Data Driven</t>
  </si>
  <si>
    <t>*Batey Brophy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</si>
</sst>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D9" zoomScale="65" zoomScaleNormal="65" zoomScaleSheetLayoutView="30" zoomScalePageLayoutView="50" workbookViewId="0">
      <selection activeCell="D26" sqref="D26"/>
    </sheetView>
  </sheetViews>
  <sheetFormatPr defaultColWidth="9.109375" defaultRowHeight="14.4" x14ac:dyDescent="0.3"/>
  <cols>
    <col min="1" max="1" width="35.6640625" style="1" customWidth="1"/>
    <col min="2" max="2" width="50.332031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3206</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MAUI_COUNTY_POLICE_DEPARTMENT</v>
      </c>
      <c r="B10" s="636">
        <f>B3</f>
        <v>0</v>
      </c>
      <c r="C10" s="557">
        <f>COUNTA(D13:D1011)</f>
        <v>12</v>
      </c>
      <c r="D10" s="558">
        <f>COUNTIF(D13:D1011,"*~**")</f>
        <v>7</v>
      </c>
      <c r="E10" s="559"/>
      <c r="F10" s="560">
        <f>COUNTIF(F13:F1011,"x")</f>
        <v>3</v>
      </c>
      <c r="G10" s="561">
        <f>COUNTA(G13:G1011)-(COUNTA(G13:G1011)-COUNT(G13:G1011))</f>
        <v>12</v>
      </c>
      <c r="H10" s="561">
        <f>COUNTA(H13:H1011)-(COUNTA(H13:H1011)-COUNT(H13:H1011))</f>
        <v>12</v>
      </c>
      <c r="I10" s="562">
        <f>COUNTIF(I13:I1011,"x")</f>
        <v>12</v>
      </c>
      <c r="J10" s="563">
        <f>COUNTIF(J13:J1011,"x")</f>
        <v>1</v>
      </c>
      <c r="K10" s="564">
        <f>COUNTIF(K13:K1011,"x")</f>
        <v>3</v>
      </c>
      <c r="L10" s="565">
        <f>COUNTIF(L13:L1011,"x")</f>
        <v>0</v>
      </c>
      <c r="M10" s="564">
        <f>COUNTA(M13:M1011)</f>
        <v>11</v>
      </c>
      <c r="N10" s="566">
        <f>SUM(AW12:AW1011)</f>
        <v>78</v>
      </c>
      <c r="O10" s="567">
        <f>COUNTIF(O13:O1011,"x")</f>
        <v>9</v>
      </c>
      <c r="P10" s="567">
        <f>COUNTIF(P13:P1011,"x")</f>
        <v>1</v>
      </c>
      <c r="Q10" s="567">
        <f>COUNTIF(Q13:Q1011,"x")</f>
        <v>0</v>
      </c>
      <c r="R10" s="567">
        <f>COUNTIF(R13:R1011,"x")</f>
        <v>1</v>
      </c>
      <c r="S10" s="567">
        <f>COUNTIF(S13:S1011,"x")</f>
        <v>0</v>
      </c>
      <c r="T10" s="567">
        <f>COUNTIF(T13:T1011,"x")</f>
        <v>1</v>
      </c>
      <c r="U10" s="568">
        <f>COUNTIF(U13:U1011,"x")</f>
        <v>0</v>
      </c>
      <c r="V10" s="569">
        <f>SUM(V13:V1011)</f>
        <v>2.5</v>
      </c>
      <c r="W10" s="570">
        <f>SUM(W13:W1011)</f>
        <v>4</v>
      </c>
      <c r="X10" s="571">
        <f>SUM(X13:X1011)</f>
        <v>0</v>
      </c>
      <c r="Y10" s="571">
        <f>SUM(Y13:Y1011)</f>
        <v>6.5</v>
      </c>
      <c r="Z10" s="572">
        <f>SUM(Z13:Z1011)</f>
        <v>70</v>
      </c>
      <c r="AA10" s="573">
        <f>SUM(AA13:AA1011)</f>
        <v>0</v>
      </c>
      <c r="AB10" s="574" t="e">
        <f>COUNTIFS(AB12:AB1011,-30,Z13:Z1011,"&gt;0")</f>
        <v>#VALUE!</v>
      </c>
      <c r="AC10" s="575" t="e">
        <f>COUNTIFS(AC12:AC1011,"x",Z13:Z1011,"&gt;0")</f>
        <v>#VALUE!</v>
      </c>
      <c r="AD10" s="572">
        <f>SUMIF(AD12:AD1011,"&lt;0")</f>
        <v>-35</v>
      </c>
      <c r="AE10" s="576" t="e">
        <f>SUMIFS(AE12:AE1011,AE12:AE1011,"&gt;0",Z13:Z1011,"&gt;0")</f>
        <v>#VALUE!</v>
      </c>
      <c r="AF10" s="577">
        <f t="shared" ref="AF10:AO10" si="10">SUMIF(AF12:AF1011,"&gt;0")</f>
        <v>9.56</v>
      </c>
      <c r="AG10" s="578">
        <f t="shared" si="10"/>
        <v>9.56</v>
      </c>
      <c r="AH10" s="577">
        <f t="shared" si="10"/>
        <v>9.56</v>
      </c>
      <c r="AI10" s="579">
        <f t="shared" si="10"/>
        <v>9.56</v>
      </c>
      <c r="AJ10" s="579">
        <f t="shared" si="10"/>
        <v>87.06</v>
      </c>
      <c r="AK10" s="578">
        <f t="shared" si="10"/>
        <v>77.5</v>
      </c>
      <c r="AL10" s="577">
        <f t="shared" si="10"/>
        <v>0</v>
      </c>
      <c r="AM10" s="579">
        <f t="shared" si="10"/>
        <v>0</v>
      </c>
      <c r="AN10" s="579">
        <f t="shared" si="10"/>
        <v>12.5</v>
      </c>
      <c r="AO10" s="578">
        <f t="shared" si="10"/>
        <v>12.5</v>
      </c>
      <c r="AP10" s="580">
        <f t="shared" ref="AP10:AV10" si="11">COUNT(AP12:AP1011)</f>
        <v>0</v>
      </c>
      <c r="AQ10" s="581">
        <f t="shared" si="11"/>
        <v>1</v>
      </c>
      <c r="AR10" s="581">
        <f t="shared" si="11"/>
        <v>0</v>
      </c>
      <c r="AS10" s="581">
        <f t="shared" si="11"/>
        <v>0</v>
      </c>
      <c r="AT10" s="581">
        <f t="shared" si="11"/>
        <v>0</v>
      </c>
      <c r="AU10" s="581">
        <f t="shared" si="11"/>
        <v>0</v>
      </c>
      <c r="AV10" s="582">
        <f t="shared" si="11"/>
        <v>0</v>
      </c>
      <c r="AW10" s="580">
        <f t="shared" ref="AW10:BH10" si="12">SUMIF(AW12:AW1011,"&gt;0")</f>
        <v>78</v>
      </c>
      <c r="AX10" s="581">
        <f t="shared" si="12"/>
        <v>28</v>
      </c>
      <c r="AY10" s="581">
        <f t="shared" si="12"/>
        <v>48</v>
      </c>
      <c r="AZ10" s="582">
        <f t="shared" si="12"/>
        <v>20</v>
      </c>
      <c r="BA10" s="583">
        <f t="shared" si="12"/>
        <v>2.75</v>
      </c>
      <c r="BB10" s="584">
        <f t="shared" si="12"/>
        <v>1</v>
      </c>
      <c r="BC10" s="584">
        <f t="shared" si="12"/>
        <v>1.5</v>
      </c>
      <c r="BD10" s="585">
        <f t="shared" si="12"/>
        <v>1</v>
      </c>
      <c r="BE10" s="586">
        <f t="shared" si="12"/>
        <v>4.25</v>
      </c>
      <c r="BF10" s="584">
        <f t="shared" si="12"/>
        <v>1.25</v>
      </c>
      <c r="BG10" s="584">
        <f t="shared" si="12"/>
        <v>2.5</v>
      </c>
      <c r="BH10" s="585">
        <f t="shared" si="12"/>
        <v>1.25</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3" t="s">
        <v>3391</v>
      </c>
      <c r="B11" s="684"/>
      <c r="C11" s="382"/>
      <c r="D11" s="377"/>
      <c r="E11" s="227"/>
      <c r="F11" s="383"/>
      <c r="G11" s="383"/>
      <c r="H11" s="383"/>
      <c r="I11" s="383"/>
      <c r="J11" s="384"/>
      <c r="K11" s="385"/>
      <c r="L11" s="229"/>
      <c r="M11" s="386"/>
      <c r="N11" s="228">
        <f>N10/M10</f>
        <v>7.0909090909090908</v>
      </c>
      <c r="O11" s="228"/>
      <c r="P11" s="228"/>
      <c r="Q11" s="228"/>
      <c r="R11" s="228"/>
      <c r="S11" s="228"/>
      <c r="T11" s="228"/>
      <c r="U11" s="229"/>
      <c r="V11" s="387">
        <f>AVERAGEIF(V13:V1011,"&lt;&gt;0")</f>
        <v>0.27777777777777779</v>
      </c>
      <c r="W11" s="387">
        <f>AVERAGEIF(W13:W1011,"&lt;&gt;0")</f>
        <v>0.44444444444444442</v>
      </c>
      <c r="X11" s="387" t="e">
        <f>AVERAGEIF(X13:X1011,"&lt;&gt;0")</f>
        <v>#DIV/0!</v>
      </c>
      <c r="Y11" s="387">
        <f>AVERAGEIF(Y13:Y1011,"&lt;&gt;0")</f>
        <v>0.72222222222222221</v>
      </c>
      <c r="Z11" s="381">
        <f>AVERAGEIF(Z13:Z1011,"&lt;&gt;0")</f>
        <v>11.666666666666666</v>
      </c>
      <c r="AA11" s="381" t="e">
        <f>AVERAGEIF(AA13:AA1011,"&lt;&gt;0")</f>
        <v>#DIV/0!</v>
      </c>
      <c r="AB11" s="388"/>
      <c r="AC11" s="387"/>
      <c r="AD11" s="379">
        <f>AVERAGEIF(AD12:AD1011,"&lt;0")</f>
        <v>-11.666666666666666</v>
      </c>
      <c r="AE11" s="427" t="e">
        <f>AVERAGEIFS(AE12:AE1011,AE12:AE1011,"&gt;0",Z13:Z1011,"&gt;0")</f>
        <v>#VALUE!</v>
      </c>
      <c r="AF11" s="230">
        <f t="shared" ref="AF11:AO11" si="13">AVERAGEIF(AF12:AF1011,"&gt;0")</f>
        <v>9.56</v>
      </c>
      <c r="AG11" s="231">
        <f t="shared" si="13"/>
        <v>9.56</v>
      </c>
      <c r="AH11" s="232">
        <f t="shared" si="13"/>
        <v>9.56</v>
      </c>
      <c r="AI11" s="233">
        <f t="shared" si="13"/>
        <v>9.56</v>
      </c>
      <c r="AJ11" s="233">
        <f t="shared" si="13"/>
        <v>12.437142857142858</v>
      </c>
      <c r="AK11" s="234">
        <f t="shared" si="13"/>
        <v>11.071428571428571</v>
      </c>
      <c r="AL11" s="232" t="e">
        <f t="shared" si="13"/>
        <v>#DIV/0!</v>
      </c>
      <c r="AM11" s="233" t="e">
        <f t="shared" si="13"/>
        <v>#DIV/0!</v>
      </c>
      <c r="AN11" s="233">
        <f t="shared" si="13"/>
        <v>12.5</v>
      </c>
      <c r="AO11" s="234">
        <f t="shared" si="13"/>
        <v>12.5</v>
      </c>
      <c r="AP11" s="607">
        <f t="shared" ref="AP11:AV11" si="14">SUM(AP12:AP1011)</f>
        <v>0</v>
      </c>
      <c r="AQ11" s="623">
        <f t="shared" si="14"/>
        <v>9.56</v>
      </c>
      <c r="AR11" s="623">
        <f t="shared" si="14"/>
        <v>0</v>
      </c>
      <c r="AS11" s="623">
        <f t="shared" si="14"/>
        <v>0</v>
      </c>
      <c r="AT11" s="623">
        <f t="shared" si="14"/>
        <v>0</v>
      </c>
      <c r="AU11" s="623">
        <f t="shared" si="14"/>
        <v>0</v>
      </c>
      <c r="AV11" s="624">
        <f t="shared" si="14"/>
        <v>0</v>
      </c>
      <c r="AW11" s="389">
        <f t="shared" ref="AW11:BH11" si="15">AVERAGEIF(AW12:AW1011,"&gt;0")</f>
        <v>6.5</v>
      </c>
      <c r="AX11" s="235">
        <f t="shared" si="15"/>
        <v>14</v>
      </c>
      <c r="AY11" s="235">
        <f t="shared" si="15"/>
        <v>5.333333333333333</v>
      </c>
      <c r="AZ11" s="390">
        <f t="shared" si="15"/>
        <v>10</v>
      </c>
      <c r="BA11" s="389">
        <f t="shared" si="15"/>
        <v>0.27500000000000002</v>
      </c>
      <c r="BB11" s="235">
        <f t="shared" si="15"/>
        <v>0.33333333333333331</v>
      </c>
      <c r="BC11" s="235">
        <f t="shared" si="15"/>
        <v>0.25</v>
      </c>
      <c r="BD11" s="390">
        <f t="shared" si="15"/>
        <v>0.33333333333333331</v>
      </c>
      <c r="BE11" s="389">
        <f t="shared" si="15"/>
        <v>0.42499999999999999</v>
      </c>
      <c r="BF11" s="235">
        <f t="shared" si="15"/>
        <v>0.41666666666666669</v>
      </c>
      <c r="BG11" s="391">
        <f t="shared" si="15"/>
        <v>0.41666666666666669</v>
      </c>
      <c r="BH11" s="392">
        <f t="shared" si="15"/>
        <v>0.41666666666666669</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4">
      <c r="A12" s="219"/>
      <c r="B12" s="220"/>
      <c r="C12" s="211">
        <v>1</v>
      </c>
      <c r="D12" s="204" t="s">
        <v>3468</v>
      </c>
      <c r="E12" s="33" t="s">
        <v>3466</v>
      </c>
      <c r="F12" s="34"/>
      <c r="G12" s="134">
        <v>43858</v>
      </c>
      <c r="H12" s="135">
        <v>43871</v>
      </c>
      <c r="I12" s="142" t="s">
        <v>0</v>
      </c>
      <c r="J12" s="79"/>
      <c r="K12" s="145"/>
      <c r="L12" s="172"/>
      <c r="M12" s="395">
        <v>43871</v>
      </c>
      <c r="N12" s="158">
        <f>IF((NETWORKDAYS(G12,M12)&gt;0),(NETWORKDAYS(G12,M12)),"")</f>
        <v>10</v>
      </c>
      <c r="O12" s="315" t="s">
        <v>0</v>
      </c>
      <c r="P12" s="315"/>
      <c r="Q12" s="315"/>
      <c r="R12" s="315"/>
      <c r="S12" s="315"/>
      <c r="T12" s="316"/>
      <c r="U12" s="317"/>
      <c r="V12" s="167">
        <v>0.25</v>
      </c>
      <c r="W12" s="313">
        <v>0.25</v>
      </c>
      <c r="X12" s="313">
        <v>0</v>
      </c>
      <c r="Y12" s="160">
        <f>V12+W12+X12</f>
        <v>0.5</v>
      </c>
      <c r="Z12" s="159">
        <f>IF((F12="x"),0,((V12*10)+(W12*20)))</f>
        <v>7.5</v>
      </c>
      <c r="AA12" s="326">
        <v>0</v>
      </c>
      <c r="AB12" s="399">
        <f>IF(AND(Z13&gt;=0,F13="x"),0,IF(AND(Z13&gt;0,AC12="x"),0,IF(Z13&gt;0,0-30,0)))</f>
        <v>0</v>
      </c>
      <c r="AC12" s="369"/>
      <c r="AD12" s="226" t="str">
        <f>IF(F13="x",(0-((V13*10)+(W13*20))),"")</f>
        <v/>
      </c>
      <c r="AE12" s="368">
        <f>IF(AND(Z13&gt;0,F13="x"),0,IF(AND(Z13&gt;0,AC12="x"),Z13-60,IF(AND(Z13&gt;0,AB12=-30),Z13+AB12,0)))</f>
        <v>0</v>
      </c>
      <c r="AF12" s="331">
        <v>0</v>
      </c>
      <c r="AG12" s="332">
        <v>0</v>
      </c>
      <c r="AH12" s="331">
        <v>0</v>
      </c>
      <c r="AI12" s="161">
        <f t="shared" ref="AI12:AI76" si="16">IF(AE12&lt;=0,AG12,AE12+AG12)</f>
        <v>0</v>
      </c>
      <c r="AJ12" s="162">
        <f>(X13*20)+Z13+AA13+AF12</f>
        <v>0</v>
      </c>
      <c r="AK12" s="163">
        <f>AJ12-AH12</f>
        <v>0</v>
      </c>
      <c r="AL12" s="164">
        <f>IF(K13="x",AH12,0)</f>
        <v>0</v>
      </c>
      <c r="AM12" s="164">
        <f>IF(K13="x",AI12,0)</f>
        <v>0</v>
      </c>
      <c r="AN12" s="164">
        <f>IF(K13="x",AJ12,0)</f>
        <v>0</v>
      </c>
      <c r="AO12" s="164">
        <f>IF(K13="x",AK12,0)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IF(N13&gt;0,N13,"")</f>
        <v>2</v>
      </c>
      <c r="AX12" s="165" t="str">
        <f>IF(AND(K13="x",AW12&gt;0),AW12,"")</f>
        <v/>
      </c>
      <c r="AY12" s="192">
        <f>IF(OR(K13="x",F13="x",AW12&lt;=0),"",AW12)</f>
        <v>2</v>
      </c>
      <c r="AZ12" s="182" t="str">
        <f>IF(AND(F13="x",AW12&gt;0),AW12,"")</f>
        <v/>
      </c>
      <c r="BA12" s="178" t="str">
        <f>IF(V13&gt;0,V13,"")</f>
        <v/>
      </c>
      <c r="BB12" s="179" t="str">
        <f>IF(AND(K13="x",BA12&gt;0),BA12,"")</f>
        <v/>
      </c>
      <c r="BC12" s="187" t="str">
        <f>IF(OR(K13="x",F13="x",BA12&lt;=0),"",BA12)</f>
        <v/>
      </c>
      <c r="BD12" s="198" t="str">
        <f>IF(AND(F13="x",BA12&gt;0),BA12,"")</f>
        <v/>
      </c>
      <c r="BE12" s="200" t="str">
        <f>IF(W13&gt;0,W13,"")</f>
        <v/>
      </c>
      <c r="BF12" s="179" t="str">
        <f>IF(AND(K13="x",BE12&gt;0),BE12,"")</f>
        <v/>
      </c>
      <c r="BG12" s="187" t="str">
        <f>IF(OR(K13="x",F13="x",BE12&lt;=0),"",BE12)</f>
        <v/>
      </c>
      <c r="BH12" s="189" t="str">
        <f>IF(AND(F13="x",BE12&gt;0),BE12,"")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5">
      <c r="A13" s="526"/>
      <c r="B13" s="220"/>
      <c r="C13" s="212">
        <v>2</v>
      </c>
      <c r="D13" s="202" t="s">
        <v>3469</v>
      </c>
      <c r="E13" s="180" t="s">
        <v>3466</v>
      </c>
      <c r="F13" s="34"/>
      <c r="G13" s="131">
        <v>43864</v>
      </c>
      <c r="H13" s="136">
        <v>43865</v>
      </c>
      <c r="I13" s="140" t="s">
        <v>0</v>
      </c>
      <c r="J13" s="78"/>
      <c r="K13" s="144"/>
      <c r="L13" s="119"/>
      <c r="M13" s="394">
        <v>43865</v>
      </c>
      <c r="N13" s="158">
        <f>IF((NETWORKDAYS(G13,M13)&gt;0),(NETWORKDAYS(G13,M13)),"")</f>
        <v>2</v>
      </c>
      <c r="O13" s="311" t="s">
        <v>0</v>
      </c>
      <c r="P13" s="311" t="s">
        <v>3467</v>
      </c>
      <c r="Q13" s="311"/>
      <c r="R13" s="311"/>
      <c r="S13" s="311"/>
      <c r="T13" s="311"/>
      <c r="U13" s="312"/>
      <c r="V13" s="181">
        <v>0</v>
      </c>
      <c r="W13" s="313">
        <v>0</v>
      </c>
      <c r="X13" s="313">
        <v>0</v>
      </c>
      <c r="Y13" s="160">
        <f t="shared" ref="Y13:Y75" si="17">V13+W13+X13</f>
        <v>0</v>
      </c>
      <c r="Z13" s="159">
        <f t="shared" ref="Z13:Z76" si="18">IF((F13="x"),0,((V13*10)+(W13*20)))</f>
        <v>0</v>
      </c>
      <c r="AA13" s="326">
        <v>0</v>
      </c>
      <c r="AB13" s="400">
        <f>IF(AND(Z14&gt;=0,F14="x"),0,IF(AND(Z14&gt;0,AC13="x"),0,IF(Z14&gt;0,0-30,0)))</f>
        <v>0</v>
      </c>
      <c r="AC13" s="370"/>
      <c r="AD13" s="226">
        <f>IF(F14="x",(0-((V14*10)+(W14*20))),"")</f>
        <v>-10</v>
      </c>
      <c r="AE13" s="368">
        <f>IF(AND(Z14&gt;0,F14="x"),0,IF(AND(Z14&gt;0,AC13="x"),Z14-60,IF(AND(Z14&gt;0,AB13=-30),Z14+AB13,0)))</f>
        <v>0</v>
      </c>
      <c r="AF13" s="331">
        <v>0</v>
      </c>
      <c r="AG13" s="333"/>
      <c r="AH13" s="334"/>
      <c r="AI13" s="161">
        <f t="shared" si="16"/>
        <v>0</v>
      </c>
      <c r="AJ13" s="162">
        <f>(X14*20)+Z14+AA14+AF13</f>
        <v>0</v>
      </c>
      <c r="AK13" s="163">
        <f t="shared" ref="AK13:AK76" si="19">AJ13-AH13</f>
        <v>0</v>
      </c>
      <c r="AL13" s="164">
        <f>IF(K14="x",AH13,0)</f>
        <v>0</v>
      </c>
      <c r="AM13" s="164">
        <f>IF(K14="x",AI13,0)</f>
        <v>0</v>
      </c>
      <c r="AN13" s="164">
        <f>IF(K14="x",AJ13,0)</f>
        <v>0</v>
      </c>
      <c r="AO13" s="164">
        <f>IF(K14="x",AK13,0)</f>
        <v>0</v>
      </c>
      <c r="AP13" s="609" t="str">
        <f>IF(AND(AH13&gt;0,AH13&lt;5),AH13," ")</f>
        <v xml:space="preserve"> </v>
      </c>
      <c r="AQ13" s="613" t="str">
        <f t="shared" ref="AQ13:AQ76" si="2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IF(N14&gt;0,N14,"")</f>
        <v/>
      </c>
      <c r="AX13" s="165" t="str">
        <f>IF(AND(K14="x",AW13&gt;0),AW13,"")</f>
        <v/>
      </c>
      <c r="AY13" s="193" t="str">
        <f>IF(OR(K14="x",F14="x",AW13&lt;=0),"",AW13)</f>
        <v/>
      </c>
      <c r="AZ13" s="183" t="str">
        <f>IF(AND(F14="x",AW13&gt;0),AW13,"")</f>
        <v/>
      </c>
      <c r="BA13" s="173">
        <f>IF(V14&gt;0,V14,"")</f>
        <v>0.5</v>
      </c>
      <c r="BB13" s="174">
        <f>IF(AND(K14="x",BA13&gt;0),BA13,"")</f>
        <v>0.5</v>
      </c>
      <c r="BC13" s="186" t="str">
        <f>IF(OR(K14="x",F14="X",BA13&lt;=0),"",BA13)</f>
        <v/>
      </c>
      <c r="BD13" s="174">
        <f>IF(AND(F14="x",BA13&gt;0),BA13,"")</f>
        <v>0.5</v>
      </c>
      <c r="BE13" s="201">
        <f>IF(W14&gt;0,W14,"")</f>
        <v>0.25</v>
      </c>
      <c r="BF13" s="174">
        <f>IF(AND(K14="x",BE13&gt;0),BE13,"")</f>
        <v>0.25</v>
      </c>
      <c r="BG13" s="186" t="str">
        <f>IF(OR(K14="x",F14="x",BE13&lt;=0),"",BE13)</f>
        <v/>
      </c>
      <c r="BH13" s="175">
        <f>IF(AND(F14="x",BE13&gt;0),BE13,"")</f>
        <v>0.25</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3470</v>
      </c>
      <c r="E14" s="81" t="s">
        <v>3466</v>
      </c>
      <c r="F14" s="34" t="s">
        <v>0</v>
      </c>
      <c r="G14" s="131">
        <v>43950</v>
      </c>
      <c r="H14" s="132">
        <v>43955</v>
      </c>
      <c r="I14" s="140" t="s">
        <v>0</v>
      </c>
      <c r="J14" s="78" t="s">
        <v>0</v>
      </c>
      <c r="K14" s="144" t="s">
        <v>0</v>
      </c>
      <c r="L14" s="119"/>
      <c r="M14" s="395"/>
      <c r="N14" s="158" t="str">
        <f t="shared" ref="N14:N76" si="21">IF((NETWORKDAYS(G14,M14)&gt;0),(NETWORKDAYS(G14,M14)),"")</f>
        <v/>
      </c>
      <c r="O14" s="311"/>
      <c r="P14" s="311"/>
      <c r="Q14" s="311" t="s">
        <v>3467</v>
      </c>
      <c r="R14" s="311"/>
      <c r="S14" s="311"/>
      <c r="T14" s="312" t="s">
        <v>0</v>
      </c>
      <c r="U14" s="314"/>
      <c r="V14" s="167">
        <v>0.5</v>
      </c>
      <c r="W14" s="313">
        <v>0.25</v>
      </c>
      <c r="X14" s="313">
        <v>0</v>
      </c>
      <c r="Y14" s="160">
        <f t="shared" si="17"/>
        <v>0.75</v>
      </c>
      <c r="Z14" s="159">
        <f t="shared" si="18"/>
        <v>0</v>
      </c>
      <c r="AA14" s="326">
        <v>0</v>
      </c>
      <c r="AB14" s="400">
        <f>IF(AND(Z15&gt;=0,F15="x"),0,IF(AND(Z15&gt;0,AC14="x"),0,IF(Z15&gt;0,0-30,0)))</f>
        <v>-30</v>
      </c>
      <c r="AC14" s="370"/>
      <c r="AD14" s="226" t="str">
        <f>IF(F15="x",(0-((V15*10)+(W15*20))),"")</f>
        <v/>
      </c>
      <c r="AE14" s="368">
        <f>IF(AND(Z15&gt;0,F15="x"),0,IF(AND(Z15&gt;0,AC14="x"),Z15-60,IF(AND(Z15&gt;0,AB14=-30),Z15+AB14,0)))</f>
        <v>-22.5</v>
      </c>
      <c r="AF14" s="331">
        <v>0</v>
      </c>
      <c r="AG14" s="333">
        <v>0</v>
      </c>
      <c r="AH14" s="334">
        <v>0</v>
      </c>
      <c r="AI14" s="161">
        <f t="shared" si="16"/>
        <v>0</v>
      </c>
      <c r="AJ14" s="162">
        <f>(X15*20)+Z15+AA15+AF14</f>
        <v>7.5</v>
      </c>
      <c r="AK14" s="163">
        <f t="shared" si="19"/>
        <v>7.5</v>
      </c>
      <c r="AL14" s="164">
        <f>IF(K15="x",AH14,0)</f>
        <v>0</v>
      </c>
      <c r="AM14" s="164">
        <f>IF(K15="x",AI14,0)</f>
        <v>0</v>
      </c>
      <c r="AN14" s="164">
        <f>IF(K15="x",AJ14,0)</f>
        <v>0</v>
      </c>
      <c r="AO14" s="164">
        <f>IF(K15="x",AK14,0)</f>
        <v>0</v>
      </c>
      <c r="AP14" s="609" t="str">
        <f t="shared" ref="AP14:AP77" si="22">IF(AND(AH14&gt;0,AH14&lt;5),AH14," ")</f>
        <v xml:space="preserve"> </v>
      </c>
      <c r="AQ14" s="613" t="str">
        <f t="shared" si="20"/>
        <v xml:space="preserve"> </v>
      </c>
      <c r="AR14" s="613" t="str">
        <f t="shared" ref="AR14:AR77" si="23">IF(AND(AH14&gt;49.99,AH14&lt;100),AH14," ")</f>
        <v xml:space="preserve"> </v>
      </c>
      <c r="AS14" s="613" t="str">
        <f t="shared" ref="AS14:AS77" si="24">IF(AND(AH14&gt;99.99,AH14&lt;500),AH14," ")</f>
        <v xml:space="preserve"> </v>
      </c>
      <c r="AT14" s="613" t="str">
        <f t="shared" ref="AT14:AT77" si="25">IF(AND(AH14&gt;499.99,AH14&lt;1000),AH14," ")</f>
        <v xml:space="preserve"> </v>
      </c>
      <c r="AU14" s="613" t="str">
        <f t="shared" ref="AU14:AU77" si="26">IF(AND(AH14&gt;999.99,AH14&lt;10000),AH14," ")</f>
        <v xml:space="preserve"> </v>
      </c>
      <c r="AV14" s="614" t="str">
        <f t="shared" ref="AV14:AV77" si="27">IF(AH14&gt;=10000,AH14," ")</f>
        <v xml:space="preserve"> </v>
      </c>
      <c r="AW14" s="196">
        <f>IF(N15&gt;0,N15,"")</f>
        <v>3</v>
      </c>
      <c r="AX14" s="165" t="str">
        <f>IF(AND(K15="x",AW14&gt;0),AW14,"")</f>
        <v/>
      </c>
      <c r="AY14" s="193">
        <f>IF(OR(K15="x",F15="x",AW14&lt;=0),"",AW14)</f>
        <v>3</v>
      </c>
      <c r="AZ14" s="183" t="str">
        <f>IF(AND(F15="x",AW14&gt;0),AW14,"")</f>
        <v/>
      </c>
      <c r="BA14" s="173">
        <f>IF(V15&gt;0,V15,"")</f>
        <v>0.25</v>
      </c>
      <c r="BB14" s="174" t="str">
        <f>IF(AND(K15="x",BA14&gt;0),BA14,"")</f>
        <v/>
      </c>
      <c r="BC14" s="186">
        <f>IF(OR(K15="x",F15="X",BA14&lt;=0),"",BA14)</f>
        <v>0.25</v>
      </c>
      <c r="BD14" s="174" t="str">
        <f>IF(AND(F15="x",BA14&gt;0),BA14,"")</f>
        <v/>
      </c>
      <c r="BE14" s="201">
        <f>IF(W15&gt;0,W15,"")</f>
        <v>0.25</v>
      </c>
      <c r="BF14" s="174" t="str">
        <f>IF(AND(K15="x",BE14&gt;0),BE14,"")</f>
        <v/>
      </c>
      <c r="BG14" s="186">
        <f>IF(OR(K15="x",F15="x",BE14&lt;=0),"",BE14)</f>
        <v>0.25</v>
      </c>
      <c r="BH14" s="175" t="str">
        <f>IF(AND(F15="x",BE14&gt;0),BE14,"")</f>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3" t="s">
        <v>3471</v>
      </c>
      <c r="E15" s="81" t="s">
        <v>3466</v>
      </c>
      <c r="F15" s="34"/>
      <c r="G15" s="134">
        <v>43980</v>
      </c>
      <c r="H15" s="135">
        <v>43984</v>
      </c>
      <c r="I15" s="170" t="s">
        <v>0</v>
      </c>
      <c r="J15" s="171"/>
      <c r="K15" s="145"/>
      <c r="L15" s="28"/>
      <c r="M15" s="398">
        <v>43984</v>
      </c>
      <c r="N15" s="158">
        <f t="shared" si="21"/>
        <v>3</v>
      </c>
      <c r="O15" s="311" t="s">
        <v>0</v>
      </c>
      <c r="P15" s="311"/>
      <c r="Q15" s="311"/>
      <c r="R15" s="311"/>
      <c r="S15" s="311"/>
      <c r="T15" s="312"/>
      <c r="U15" s="314"/>
      <c r="V15" s="167">
        <v>0.25</v>
      </c>
      <c r="W15" s="313">
        <v>0.25</v>
      </c>
      <c r="X15" s="313">
        <v>0</v>
      </c>
      <c r="Y15" s="160">
        <f t="shared" si="17"/>
        <v>0.5</v>
      </c>
      <c r="Z15" s="159">
        <f t="shared" si="18"/>
        <v>7.5</v>
      </c>
      <c r="AA15" s="326">
        <v>0</v>
      </c>
      <c r="AB15" s="400">
        <f>IF(AND(Z12&gt;=0,F12="x"),0,IF(AND(Z12&gt;0,AC15="x"),0,IF(Z12&gt;0,0-30,0)))</f>
        <v>-30</v>
      </c>
      <c r="AC15" s="370"/>
      <c r="AD15" s="226" t="str">
        <f>IF(F12="x",(0-((V12*10)+(W12*20))),"")</f>
        <v/>
      </c>
      <c r="AE15" s="368">
        <f>IF(AND(Z12&gt;0,F12="x"),0,IF(AND(Z12&gt;0,AC15="x"),Z12-60,IF(AND(Z12&gt;0,AB15=-30),Z12+AB15,0)))</f>
        <v>-22.5</v>
      </c>
      <c r="AF15" s="331">
        <v>9.56</v>
      </c>
      <c r="AG15" s="333">
        <v>9.56</v>
      </c>
      <c r="AH15" s="334">
        <v>9.56</v>
      </c>
      <c r="AI15" s="161">
        <f t="shared" si="16"/>
        <v>9.56</v>
      </c>
      <c r="AJ15" s="162">
        <f>(X12*20)+Z12+AA12+AF15</f>
        <v>17.060000000000002</v>
      </c>
      <c r="AK15" s="163">
        <f t="shared" si="19"/>
        <v>7.5000000000000018</v>
      </c>
      <c r="AL15" s="164">
        <f>IF(K12="x",AH15,0)</f>
        <v>0</v>
      </c>
      <c r="AM15" s="164">
        <f>IF(K12="x",AI15,0)</f>
        <v>0</v>
      </c>
      <c r="AN15" s="164">
        <f>IF(K12="x",AJ15,0)</f>
        <v>0</v>
      </c>
      <c r="AO15" s="164">
        <f>IF(K12="x",AK15,0)</f>
        <v>0</v>
      </c>
      <c r="AP15" s="610" t="str">
        <f t="shared" si="22"/>
        <v xml:space="preserve"> </v>
      </c>
      <c r="AQ15" s="613">
        <f t="shared" si="20"/>
        <v>9.56</v>
      </c>
      <c r="AR15" s="613" t="str">
        <f t="shared" si="23"/>
        <v xml:space="preserve"> </v>
      </c>
      <c r="AS15" s="613" t="str">
        <f t="shared" si="24"/>
        <v xml:space="preserve"> </v>
      </c>
      <c r="AT15" s="613" t="str">
        <f t="shared" si="25"/>
        <v xml:space="preserve"> </v>
      </c>
      <c r="AU15" s="613" t="str">
        <f t="shared" si="26"/>
        <v xml:space="preserve"> </v>
      </c>
      <c r="AV15" s="614" t="str">
        <f t="shared" si="27"/>
        <v xml:space="preserve"> </v>
      </c>
      <c r="AW15" s="196">
        <f>IF(N12&gt;0,N12,"")</f>
        <v>10</v>
      </c>
      <c r="AX15" s="165" t="str">
        <f>IF(AND(K12="x",AW15&gt;0),AW15,"")</f>
        <v/>
      </c>
      <c r="AY15" s="193">
        <f>IF(OR(K12="x",F12="x",AW15&lt;=0),"",AW15)</f>
        <v>10</v>
      </c>
      <c r="AZ15" s="183" t="str">
        <f>IF(AND(F12="x",AW15&gt;0),AW15,"")</f>
        <v/>
      </c>
      <c r="BA15" s="173">
        <f>IF(V12&gt;0,V12,"")</f>
        <v>0.25</v>
      </c>
      <c r="BB15" s="174" t="str">
        <f>IF(AND(K12="x",BA15&gt;0),BA15,"")</f>
        <v/>
      </c>
      <c r="BC15" s="186">
        <f>IF(OR(K12="x",F12="X",BA15&lt;=0),"",BA15)</f>
        <v>0.25</v>
      </c>
      <c r="BD15" s="174" t="str">
        <f>IF(AND(F12="x",BA15&gt;0),BA15,"")</f>
        <v/>
      </c>
      <c r="BE15" s="201">
        <f>IF(W12&gt;0,W12,"")</f>
        <v>0.25</v>
      </c>
      <c r="BF15" s="174" t="str">
        <f>IF(AND(K12="x",BE15&gt;0),BE15,"")</f>
        <v/>
      </c>
      <c r="BG15" s="186">
        <f>IF(OR(K12="x",F12="x",BE15&lt;=0),"",BE15)</f>
        <v>0.25</v>
      </c>
      <c r="BH15" s="175" t="str">
        <f>IF(AND(F12="x",BE15&gt;0),BE15,"")</f>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t="s">
        <v>3472</v>
      </c>
      <c r="E16" s="16" t="s">
        <v>3466</v>
      </c>
      <c r="F16" s="17" t="s">
        <v>0</v>
      </c>
      <c r="G16" s="131">
        <v>43978</v>
      </c>
      <c r="H16" s="136">
        <v>43979</v>
      </c>
      <c r="I16" s="140" t="s">
        <v>0</v>
      </c>
      <c r="J16" s="78"/>
      <c r="K16" s="146"/>
      <c r="L16" s="120"/>
      <c r="M16" s="394">
        <v>43979</v>
      </c>
      <c r="N16" s="158">
        <f t="shared" si="21"/>
        <v>2</v>
      </c>
      <c r="O16" s="27"/>
      <c r="P16" s="27" t="s">
        <v>0</v>
      </c>
      <c r="Q16" s="27"/>
      <c r="R16" s="27"/>
      <c r="S16" s="27"/>
      <c r="T16" s="28"/>
      <c r="U16" s="29"/>
      <c r="V16" s="167">
        <v>0.25</v>
      </c>
      <c r="W16" s="313">
        <v>0.5</v>
      </c>
      <c r="X16" s="313">
        <v>0</v>
      </c>
      <c r="Y16" s="160">
        <f t="shared" si="17"/>
        <v>0.75</v>
      </c>
      <c r="Z16" s="159">
        <f t="shared" si="18"/>
        <v>0</v>
      </c>
      <c r="AA16" s="326">
        <v>0</v>
      </c>
      <c r="AB16" s="400">
        <f>IF(AND(Z16&gt;=0,F16="x"),0,IF(AND(Z16&gt;0,AC16="x"),0,IF(Z16&gt;0,0-30,0)))</f>
        <v>0</v>
      </c>
      <c r="AC16" s="371"/>
      <c r="AD16" s="226">
        <f>IF(F16="x",(0-((V16*10)+(W16*20))),"")</f>
        <v>-12.5</v>
      </c>
      <c r="AE16" s="368">
        <f>IF(AND(Z16&gt;0,F16="x"),0,IF(AND(Z16&gt;0,AC16="x"),Z16-60,IF(AND(Z16&gt;0,AB16=-30),Z16+AB16,0)))</f>
        <v>0</v>
      </c>
      <c r="AF16" s="335"/>
      <c r="AG16" s="333"/>
      <c r="AH16" s="336">
        <v>0</v>
      </c>
      <c r="AI16" s="161">
        <f t="shared" si="16"/>
        <v>0</v>
      </c>
      <c r="AJ16" s="162">
        <f>(X16*20)+Z16+AA16+AF16</f>
        <v>0</v>
      </c>
      <c r="AK16" s="163">
        <f t="shared" si="19"/>
        <v>0</v>
      </c>
      <c r="AL16" s="164">
        <f>IF(K16="x",AH16,0)</f>
        <v>0</v>
      </c>
      <c r="AM16" s="164">
        <f>IF(K16="x",AI16,0)</f>
        <v>0</v>
      </c>
      <c r="AN16" s="164">
        <f>IF(K16="x",AJ16,0)</f>
        <v>0</v>
      </c>
      <c r="AO16" s="164">
        <f>IF(K16="x",AK16,0)</f>
        <v>0</v>
      </c>
      <c r="AP16" s="610" t="str">
        <f t="shared" si="22"/>
        <v xml:space="preserve"> </v>
      </c>
      <c r="AQ16" s="613" t="str">
        <f t="shared" si="20"/>
        <v xml:space="preserve"> </v>
      </c>
      <c r="AR16" s="613" t="str">
        <f t="shared" si="23"/>
        <v xml:space="preserve"> </v>
      </c>
      <c r="AS16" s="613" t="str">
        <f t="shared" si="24"/>
        <v xml:space="preserve"> </v>
      </c>
      <c r="AT16" s="613" t="str">
        <f t="shared" si="25"/>
        <v xml:space="preserve"> </v>
      </c>
      <c r="AU16" s="613" t="str">
        <f t="shared" si="26"/>
        <v xml:space="preserve"> </v>
      </c>
      <c r="AV16" s="614" t="str">
        <f t="shared" si="27"/>
        <v xml:space="preserve"> </v>
      </c>
      <c r="AW16" s="196">
        <f>IF(N16&gt;0,N16,"")</f>
        <v>2</v>
      </c>
      <c r="AX16" s="165" t="str">
        <f>IF(AND(K16="x",AW16&gt;0),AW16,"")</f>
        <v/>
      </c>
      <c r="AY16" s="193" t="str">
        <f>IF(OR(K16="x",F16="x",AW16&lt;=0),"",AW16)</f>
        <v/>
      </c>
      <c r="AZ16" s="183">
        <f>IF(AND(F16="x",AW16&gt;0),AW16,"")</f>
        <v>2</v>
      </c>
      <c r="BA16" s="173">
        <f>IF(V16&gt;0,V16,"")</f>
        <v>0.25</v>
      </c>
      <c r="BB16" s="174" t="str">
        <f>IF(AND(K16="x",BA16&gt;0),BA16,"")</f>
        <v/>
      </c>
      <c r="BC16" s="186" t="str">
        <f>IF(OR(K16="x",F16="x",BA16&lt;=0),"",BA16)</f>
        <v/>
      </c>
      <c r="BD16" s="174">
        <f>IF(AND(F16="x",BA16&gt;0),BA16,"")</f>
        <v>0.25</v>
      </c>
      <c r="BE16" s="201">
        <f>IF(W16&gt;0,W16,"")</f>
        <v>0.5</v>
      </c>
      <c r="BF16" s="174" t="str">
        <f>IF(AND(K16="x",BE16&gt;0),BE16,"")</f>
        <v/>
      </c>
      <c r="BG16" s="186" t="str">
        <f>IF(OR(K16="x",F16="x",BE16&lt;=0),"",BE16)</f>
        <v/>
      </c>
      <c r="BH16" s="175">
        <f>IF(AND(F16="x",BE16&gt;0),BE16,"")</f>
        <v>0.5</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t="s">
        <v>3473</v>
      </c>
      <c r="E17" s="16" t="s">
        <v>3466</v>
      </c>
      <c r="F17" s="17"/>
      <c r="G17" s="131">
        <v>43938</v>
      </c>
      <c r="H17" s="133">
        <v>43939</v>
      </c>
      <c r="I17" s="140" t="s">
        <v>0</v>
      </c>
      <c r="J17" s="78"/>
      <c r="K17" s="144"/>
      <c r="L17" s="119"/>
      <c r="M17" s="394">
        <v>43939</v>
      </c>
      <c r="N17" s="158">
        <f t="shared" si="21"/>
        <v>1</v>
      </c>
      <c r="O17" s="27" t="s">
        <v>0</v>
      </c>
      <c r="P17" s="27"/>
      <c r="Q17" s="27"/>
      <c r="R17" s="27"/>
      <c r="S17" s="27"/>
      <c r="T17" s="28"/>
      <c r="U17" s="29"/>
      <c r="V17" s="167">
        <v>0.25</v>
      </c>
      <c r="W17" s="313">
        <v>0.5</v>
      </c>
      <c r="X17" s="313">
        <v>0</v>
      </c>
      <c r="Y17" s="160">
        <f t="shared" si="17"/>
        <v>0.75</v>
      </c>
      <c r="Z17" s="159">
        <f t="shared" si="18"/>
        <v>12.5</v>
      </c>
      <c r="AA17" s="326">
        <v>0</v>
      </c>
      <c r="AB17" s="400">
        <f>IF(AND(Z17&gt;=0,F17="x"),0,IF(AND(Z17&gt;0,AC17="x"),0,IF(Z17&gt;0,0-30,0)))</f>
        <v>-30</v>
      </c>
      <c r="AC17" s="371"/>
      <c r="AD17" s="226" t="str">
        <f>IF(F17="x",(0-((V17*10)+(W17*20))),"")</f>
        <v/>
      </c>
      <c r="AE17" s="368">
        <f>IF(AND(Z17&gt;0,F17="x"),0,IF(AND(Z17&gt;0,AC17="x"),Z17-60,IF(AND(Z17&gt;0,AB17=-30),Z17+AB17,0)))</f>
        <v>-17.5</v>
      </c>
      <c r="AF17" s="335"/>
      <c r="AG17" s="333"/>
      <c r="AH17" s="336"/>
      <c r="AI17" s="161">
        <f t="shared" si="16"/>
        <v>0</v>
      </c>
      <c r="AJ17" s="162">
        <f>(X17*20)+Z17+AA17+AF17</f>
        <v>12.5</v>
      </c>
      <c r="AK17" s="163">
        <f t="shared" si="19"/>
        <v>12.5</v>
      </c>
      <c r="AL17" s="164">
        <f>IF(K17="x",AH17,0)</f>
        <v>0</v>
      </c>
      <c r="AM17" s="164">
        <f>IF(K17="x",AI17,0)</f>
        <v>0</v>
      </c>
      <c r="AN17" s="164">
        <f>IF(K17="x",AJ17,0)</f>
        <v>0</v>
      </c>
      <c r="AO17" s="164">
        <f>IF(K17="x",AK17,0)</f>
        <v>0</v>
      </c>
      <c r="AP17" s="610" t="str">
        <f t="shared" si="22"/>
        <v xml:space="preserve"> </v>
      </c>
      <c r="AQ17" s="613" t="str">
        <f t="shared" si="20"/>
        <v xml:space="preserve"> </v>
      </c>
      <c r="AR17" s="613" t="str">
        <f t="shared" si="23"/>
        <v xml:space="preserve"> </v>
      </c>
      <c r="AS17" s="613" t="str">
        <f t="shared" si="24"/>
        <v xml:space="preserve"> </v>
      </c>
      <c r="AT17" s="613" t="str">
        <f t="shared" si="25"/>
        <v xml:space="preserve"> </v>
      </c>
      <c r="AU17" s="613" t="str">
        <f t="shared" si="26"/>
        <v xml:space="preserve"> </v>
      </c>
      <c r="AV17" s="614" t="str">
        <f t="shared" si="27"/>
        <v xml:space="preserve"> </v>
      </c>
      <c r="AW17" s="196">
        <f>IF(N17&gt;0,N17,"")</f>
        <v>1</v>
      </c>
      <c r="AX17" s="165" t="str">
        <f>IF(AND(K17="x",AW17&gt;0),AW17,"")</f>
        <v/>
      </c>
      <c r="AY17" s="193">
        <f>IF(OR(K17="x",F17="x",AW17&lt;=0),"",AW17)</f>
        <v>1</v>
      </c>
      <c r="AZ17" s="183" t="str">
        <f>IF(AND(F17="x",AW17&gt;0),AW17,"")</f>
        <v/>
      </c>
      <c r="BA17" s="173">
        <f>IF(V17&gt;0,V17,"")</f>
        <v>0.25</v>
      </c>
      <c r="BB17" s="174" t="str">
        <f>IF(AND(K17="x",BA17&gt;0),BA17,"")</f>
        <v/>
      </c>
      <c r="BC17" s="186">
        <f>IF(OR(K17="x",F17="x",BA17&lt;=0),"",BA17)</f>
        <v>0.25</v>
      </c>
      <c r="BD17" s="174" t="str">
        <f>IF(AND(F17="x",BA17&gt;0),BA17,"")</f>
        <v/>
      </c>
      <c r="BE17" s="201">
        <f>IF(W17&gt;0,W17,"")</f>
        <v>0.5</v>
      </c>
      <c r="BF17" s="174" t="str">
        <f>IF(AND(K17="x",BE17&gt;0),BE17,"")</f>
        <v/>
      </c>
      <c r="BG17" s="186">
        <f>IF(OR(K17="x",F17="x",BE17&lt;=0),"",BE17)</f>
        <v>0.5</v>
      </c>
      <c r="BH17" s="175" t="str">
        <f>IF(AND(F17="x",BE17&gt;0),BE17,"")</f>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t="s">
        <v>3474</v>
      </c>
      <c r="E18" s="16" t="s">
        <v>3466</v>
      </c>
      <c r="F18" s="17" t="s">
        <v>0</v>
      </c>
      <c r="G18" s="134">
        <v>43942</v>
      </c>
      <c r="H18" s="135">
        <v>43944</v>
      </c>
      <c r="I18" s="141" t="s">
        <v>0</v>
      </c>
      <c r="J18" s="25"/>
      <c r="K18" s="145" t="s">
        <v>0</v>
      </c>
      <c r="L18" s="28"/>
      <c r="M18" s="395">
        <v>43965</v>
      </c>
      <c r="N18" s="158">
        <f t="shared" si="21"/>
        <v>18</v>
      </c>
      <c r="O18" s="27" t="s">
        <v>0</v>
      </c>
      <c r="P18" s="27"/>
      <c r="Q18" s="27"/>
      <c r="R18" s="27"/>
      <c r="S18" s="27"/>
      <c r="T18" s="28"/>
      <c r="U18" s="29"/>
      <c r="V18" s="167">
        <v>0.25</v>
      </c>
      <c r="W18" s="313">
        <v>0.5</v>
      </c>
      <c r="X18" s="313">
        <v>0</v>
      </c>
      <c r="Y18" s="160">
        <f t="shared" si="17"/>
        <v>0.75</v>
      </c>
      <c r="Z18" s="159">
        <f t="shared" si="18"/>
        <v>0</v>
      </c>
      <c r="AA18" s="326">
        <v>0</v>
      </c>
      <c r="AB18" s="400">
        <f>IF(AND(Z18&gt;=0,F18="x"),0,IF(AND(Z18&gt;0,AC18="x"),0,IF(Z18&gt;0,0-30,0)))</f>
        <v>0</v>
      </c>
      <c r="AC18" s="371"/>
      <c r="AD18" s="226">
        <f>IF(F18="x",(0-((V18*10)+(W18*20))),"")</f>
        <v>-12.5</v>
      </c>
      <c r="AE18" s="368">
        <f>IF(AND(Z18&gt;0,F18="x"),0,IF(AND(Z18&gt;0,AC18="x"),Z18-60,IF(AND(Z18&gt;0,AB18=-30),Z18+AB18,0)))</f>
        <v>0</v>
      </c>
      <c r="AF18" s="335"/>
      <c r="AG18" s="333"/>
      <c r="AH18" s="336"/>
      <c r="AI18" s="161">
        <f t="shared" si="16"/>
        <v>0</v>
      </c>
      <c r="AJ18" s="162">
        <f>(X18*20)+Z18+AA18+AF18</f>
        <v>0</v>
      </c>
      <c r="AK18" s="163">
        <f t="shared" si="19"/>
        <v>0</v>
      </c>
      <c r="AL18" s="164">
        <f>IF(K18="x",AH18,0)</f>
        <v>0</v>
      </c>
      <c r="AM18" s="164">
        <f>IF(K18="x",AI18,0)</f>
        <v>0</v>
      </c>
      <c r="AN18" s="164">
        <f>IF(K18="x",AJ18,0)</f>
        <v>0</v>
      </c>
      <c r="AO18" s="164">
        <f>IF(K18="x",AK18,0)</f>
        <v>0</v>
      </c>
      <c r="AP18" s="610" t="str">
        <f t="shared" si="22"/>
        <v xml:space="preserve"> </v>
      </c>
      <c r="AQ18" s="613" t="str">
        <f t="shared" si="20"/>
        <v xml:space="preserve"> </v>
      </c>
      <c r="AR18" s="613" t="str">
        <f t="shared" si="23"/>
        <v xml:space="preserve"> </v>
      </c>
      <c r="AS18" s="613" t="str">
        <f t="shared" si="24"/>
        <v xml:space="preserve"> </v>
      </c>
      <c r="AT18" s="613" t="str">
        <f t="shared" si="25"/>
        <v xml:space="preserve"> </v>
      </c>
      <c r="AU18" s="613" t="str">
        <f t="shared" si="26"/>
        <v xml:space="preserve"> </v>
      </c>
      <c r="AV18" s="614" t="str">
        <f t="shared" si="27"/>
        <v xml:space="preserve"> </v>
      </c>
      <c r="AW18" s="196">
        <f>IF(N18&gt;0,N18,"")</f>
        <v>18</v>
      </c>
      <c r="AX18" s="165">
        <f>IF(AND(K18="x",AW18&gt;0),AW18,"")</f>
        <v>18</v>
      </c>
      <c r="AY18" s="193" t="str">
        <f>IF(OR(K18="x",F18="x",AW18&lt;=0),"",AW18)</f>
        <v/>
      </c>
      <c r="AZ18" s="183">
        <f>IF(AND(F18="x",AW18&gt;0),AW18,"")</f>
        <v>18</v>
      </c>
      <c r="BA18" s="173">
        <f>IF(V18&gt;0,V18,"")</f>
        <v>0.25</v>
      </c>
      <c r="BB18" s="174">
        <f>IF(AND(K18="x",BA18&gt;0),BA18,"")</f>
        <v>0.25</v>
      </c>
      <c r="BC18" s="186" t="str">
        <f>IF(OR(K18="x",F18="X",BA18&lt;=0),"",BA18)</f>
        <v/>
      </c>
      <c r="BD18" s="174">
        <f>IF(AND(F18="x",BA18&gt;0),BA18,"")</f>
        <v>0.25</v>
      </c>
      <c r="BE18" s="201">
        <f>IF(W18&gt;0,W18,"")</f>
        <v>0.5</v>
      </c>
      <c r="BF18" s="174">
        <f>IF(AND(K18="x",BE18&gt;0),BE18,"")</f>
        <v>0.5</v>
      </c>
      <c r="BG18" s="186" t="str">
        <f>IF(OR(K18="x",F18="x",BE18&lt;=0),"",BE18)</f>
        <v/>
      </c>
      <c r="BH18" s="175">
        <f>IF(AND(F18="x",BE18&gt;0),BE18,"")</f>
        <v>0.5</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t="s">
        <v>3475</v>
      </c>
      <c r="E19" s="18" t="s">
        <v>3466</v>
      </c>
      <c r="F19" s="17"/>
      <c r="G19" s="134">
        <v>43956</v>
      </c>
      <c r="H19" s="135">
        <v>43959</v>
      </c>
      <c r="I19" s="141" t="s">
        <v>0</v>
      </c>
      <c r="J19" s="25"/>
      <c r="K19" s="145"/>
      <c r="L19" s="28"/>
      <c r="M19" s="395">
        <v>43959</v>
      </c>
      <c r="N19" s="158">
        <f t="shared" si="21"/>
        <v>4</v>
      </c>
      <c r="O19" s="27" t="s">
        <v>0</v>
      </c>
      <c r="P19" s="27"/>
      <c r="Q19" s="27"/>
      <c r="R19" s="27"/>
      <c r="S19" s="27"/>
      <c r="T19" s="28"/>
      <c r="U19" s="29"/>
      <c r="V19" s="167">
        <v>0.25</v>
      </c>
      <c r="W19" s="313">
        <v>0.5</v>
      </c>
      <c r="X19" s="313">
        <v>0</v>
      </c>
      <c r="Y19" s="160">
        <f t="shared" si="17"/>
        <v>0.75</v>
      </c>
      <c r="Z19" s="159">
        <f t="shared" si="18"/>
        <v>12.5</v>
      </c>
      <c r="AA19" s="326">
        <v>0</v>
      </c>
      <c r="AB19" s="400">
        <f>IF(AND(Z19&gt;=0,F19="x"),0,IF(AND(Z19&gt;0,AC19="x"),0,IF(Z19&gt;0,0-30,0)))</f>
        <v>-30</v>
      </c>
      <c r="AC19" s="371"/>
      <c r="AD19" s="226" t="str">
        <f>IF(F19="x",(0-((V19*10)+(W19*20))),"")</f>
        <v/>
      </c>
      <c r="AE19" s="368">
        <f>IF(AND(Z19&gt;0,F19="x"),0,IF(AND(Z19&gt;0,AC19="x"),Z19-60,IF(AND(Z19&gt;0,AB19=-30),Z19+AB19,0)))</f>
        <v>-17.5</v>
      </c>
      <c r="AF19" s="335"/>
      <c r="AG19" s="333"/>
      <c r="AH19" s="336"/>
      <c r="AI19" s="161">
        <f t="shared" si="16"/>
        <v>0</v>
      </c>
      <c r="AJ19" s="162">
        <f>(X19*20)+Z19+AA19+AF19</f>
        <v>12.5</v>
      </c>
      <c r="AK19" s="163">
        <f t="shared" si="19"/>
        <v>12.5</v>
      </c>
      <c r="AL19" s="164">
        <f>IF(K19="x",AH19,0)</f>
        <v>0</v>
      </c>
      <c r="AM19" s="164">
        <f>IF(K19="x",AI19,0)</f>
        <v>0</v>
      </c>
      <c r="AN19" s="164">
        <f>IF(K19="x",AJ19,0)</f>
        <v>0</v>
      </c>
      <c r="AO19" s="164">
        <f>IF(K19="x",AK19,0)</f>
        <v>0</v>
      </c>
      <c r="AP19" s="610" t="str">
        <f t="shared" si="22"/>
        <v xml:space="preserve"> </v>
      </c>
      <c r="AQ19" s="613" t="str">
        <f t="shared" si="20"/>
        <v xml:space="preserve"> </v>
      </c>
      <c r="AR19" s="613" t="str">
        <f t="shared" si="23"/>
        <v xml:space="preserve"> </v>
      </c>
      <c r="AS19" s="613" t="str">
        <f t="shared" si="24"/>
        <v xml:space="preserve"> </v>
      </c>
      <c r="AT19" s="613" t="str">
        <f t="shared" si="25"/>
        <v xml:space="preserve"> </v>
      </c>
      <c r="AU19" s="613" t="str">
        <f t="shared" si="26"/>
        <v xml:space="preserve"> </v>
      </c>
      <c r="AV19" s="614" t="str">
        <f t="shared" si="27"/>
        <v xml:space="preserve"> </v>
      </c>
      <c r="AW19" s="196">
        <f>IF(N19&gt;0,N19,"")</f>
        <v>4</v>
      </c>
      <c r="AX19" s="165" t="str">
        <f>IF(AND(K19="x",AW19&gt;0),AW19,"")</f>
        <v/>
      </c>
      <c r="AY19" s="193">
        <f>IF(OR(K19="x",F19="x",AW19&lt;=0),"",AW19)</f>
        <v>4</v>
      </c>
      <c r="AZ19" s="183" t="str">
        <f>IF(AND(F19="x",AW19&gt;0),AW19,"")</f>
        <v/>
      </c>
      <c r="BA19" s="173">
        <f>IF(V19&gt;0,V19,"")</f>
        <v>0.25</v>
      </c>
      <c r="BB19" s="174" t="str">
        <f>IF(AND(K19="x",BA19&gt;0),BA19,"")</f>
        <v/>
      </c>
      <c r="BC19" s="186">
        <f>IF(OR(K19="x",F19="X",BA19&lt;=0),"",BA19)</f>
        <v>0.25</v>
      </c>
      <c r="BD19" s="174" t="str">
        <f>IF(AND(F19="x",BA19&gt;0),BA19,"")</f>
        <v/>
      </c>
      <c r="BE19" s="201">
        <f>IF(W19&gt;0,W19,"")</f>
        <v>0.5</v>
      </c>
      <c r="BF19" s="174" t="str">
        <f>IF(AND(K19="x",BE19&gt;0),BE19,"")</f>
        <v/>
      </c>
      <c r="BG19" s="186">
        <f>IF(OR(K19="x",F19="x",BE19&lt;=0),"",BE19)</f>
        <v>0.5</v>
      </c>
      <c r="BH19" s="175" t="str">
        <f>IF(AND(F19="x",BE19&gt;0),BE19,"")</f>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t="s">
        <v>3476</v>
      </c>
      <c r="E20" s="16" t="s">
        <v>3477</v>
      </c>
      <c r="F20" s="17"/>
      <c r="G20" s="131">
        <v>43990</v>
      </c>
      <c r="H20" s="133">
        <v>43990</v>
      </c>
      <c r="I20" s="140" t="s">
        <v>0</v>
      </c>
      <c r="J20" s="78"/>
      <c r="K20" s="144" t="s">
        <v>0</v>
      </c>
      <c r="L20" s="119"/>
      <c r="M20" s="394">
        <v>44001</v>
      </c>
      <c r="N20" s="158">
        <f t="shared" si="21"/>
        <v>10</v>
      </c>
      <c r="O20" s="27" t="s">
        <v>0</v>
      </c>
      <c r="P20" s="27"/>
      <c r="Q20" s="27"/>
      <c r="R20" s="27"/>
      <c r="S20" s="27"/>
      <c r="T20" s="28"/>
      <c r="U20" s="29"/>
      <c r="V20" s="167">
        <v>0.25</v>
      </c>
      <c r="W20" s="313">
        <v>0.5</v>
      </c>
      <c r="X20" s="313">
        <v>0</v>
      </c>
      <c r="Y20" s="160">
        <f t="shared" si="17"/>
        <v>0.75</v>
      </c>
      <c r="Z20" s="159">
        <f t="shared" si="18"/>
        <v>12.5</v>
      </c>
      <c r="AA20" s="326">
        <v>0</v>
      </c>
      <c r="AB20" s="400">
        <f>IF(AND(Z20&gt;=0,F20="x"),0,IF(AND(Z20&gt;0,AC20="x"),0,IF(Z20&gt;0,0-30,0)))</f>
        <v>-30</v>
      </c>
      <c r="AC20" s="371"/>
      <c r="AD20" s="226" t="str">
        <f>IF(F20="x",(0-((V20*10)+(W20*20))),"")</f>
        <v/>
      </c>
      <c r="AE20" s="368">
        <f>IF(AND(Z20&gt;0,F20="x"),0,IF(AND(Z20&gt;0,AC20="x"),Z20-60,IF(AND(Z20&gt;0,AB20=-30),Z20+AB20,0)))</f>
        <v>-17.5</v>
      </c>
      <c r="AF20" s="335"/>
      <c r="AG20" s="333"/>
      <c r="AH20" s="336"/>
      <c r="AI20" s="161">
        <f t="shared" si="16"/>
        <v>0</v>
      </c>
      <c r="AJ20" s="162">
        <f>(X20*20)+Z20+AA20+AF20</f>
        <v>12.5</v>
      </c>
      <c r="AK20" s="163">
        <f t="shared" si="19"/>
        <v>12.5</v>
      </c>
      <c r="AL20" s="164">
        <f>IF(K20="x",AH20,0)</f>
        <v>0</v>
      </c>
      <c r="AM20" s="164">
        <f>IF(K20="x",AI20,0)</f>
        <v>0</v>
      </c>
      <c r="AN20" s="164">
        <f>IF(K20="x",AJ20,0)</f>
        <v>12.5</v>
      </c>
      <c r="AO20" s="164">
        <f>IF(K20="x",AK20,0)</f>
        <v>12.5</v>
      </c>
      <c r="AP20" s="610" t="str">
        <f t="shared" si="22"/>
        <v xml:space="preserve"> </v>
      </c>
      <c r="AQ20" s="613" t="str">
        <f t="shared" si="20"/>
        <v xml:space="preserve"> </v>
      </c>
      <c r="AR20" s="613" t="str">
        <f t="shared" si="23"/>
        <v xml:space="preserve"> </v>
      </c>
      <c r="AS20" s="613" t="str">
        <f t="shared" si="24"/>
        <v xml:space="preserve"> </v>
      </c>
      <c r="AT20" s="613" t="str">
        <f t="shared" si="25"/>
        <v xml:space="preserve"> </v>
      </c>
      <c r="AU20" s="613" t="str">
        <f t="shared" si="26"/>
        <v xml:space="preserve"> </v>
      </c>
      <c r="AV20" s="614" t="str">
        <f t="shared" si="27"/>
        <v xml:space="preserve"> </v>
      </c>
      <c r="AW20" s="196">
        <f>IF(N20&gt;0,N20,"")</f>
        <v>10</v>
      </c>
      <c r="AX20" s="165">
        <f>IF(AND(K20="x",AW20&gt;0),AW20,"")</f>
        <v>10</v>
      </c>
      <c r="AY20" s="193" t="str">
        <f>IF(OR(K20="x",F20="x",AW20&lt;=0),"",AW20)</f>
        <v/>
      </c>
      <c r="AZ20" s="183" t="str">
        <f>IF(AND(F20="x",AW20&gt;0),AW20,"")</f>
        <v/>
      </c>
      <c r="BA20" s="173">
        <f>IF(V20&gt;0,V20,"")</f>
        <v>0.25</v>
      </c>
      <c r="BB20" s="174">
        <f>IF(AND(K20="x",BA20&gt;0),BA20,"")</f>
        <v>0.25</v>
      </c>
      <c r="BC20" s="186" t="str">
        <f>IF(OR(K20="x",F20="X",BA20&lt;=0),"",BA20)</f>
        <v/>
      </c>
      <c r="BD20" s="174" t="str">
        <f>IF(AND(F20="x",BA20&gt;0),BA20,"")</f>
        <v/>
      </c>
      <c r="BE20" s="201">
        <f>IF(W20&gt;0,W20,"")</f>
        <v>0.5</v>
      </c>
      <c r="BF20" s="174">
        <f>IF(AND(K20="x",BE20&gt;0),BE20,"")</f>
        <v>0.5</v>
      </c>
      <c r="BG20" s="186" t="str">
        <f>IF(OR(K20="x",F20="x",BE20&lt;=0),"",BE20)</f>
        <v/>
      </c>
      <c r="BH20" s="175" t="str">
        <f>IF(AND(F20="x",BE20&gt;0),BE20,"")</f>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t="s">
        <v>3478</v>
      </c>
      <c r="E21" s="81" t="s">
        <v>3466</v>
      </c>
      <c r="F21" s="34"/>
      <c r="G21" s="131">
        <v>43998</v>
      </c>
      <c r="H21" s="132">
        <v>44001</v>
      </c>
      <c r="I21" s="140" t="s">
        <v>0</v>
      </c>
      <c r="J21" s="78"/>
      <c r="K21" s="144"/>
      <c r="L21" s="119"/>
      <c r="M21" s="394">
        <v>44001</v>
      </c>
      <c r="N21" s="158">
        <f t="shared" si="21"/>
        <v>4</v>
      </c>
      <c r="O21" s="311"/>
      <c r="P21" s="311"/>
      <c r="Q21" s="311"/>
      <c r="R21" s="311" t="s">
        <v>0</v>
      </c>
      <c r="S21" s="311"/>
      <c r="T21" s="312"/>
      <c r="U21" s="314"/>
      <c r="V21" s="167">
        <v>0.25</v>
      </c>
      <c r="W21" s="313">
        <v>0.5</v>
      </c>
      <c r="X21" s="313">
        <v>0</v>
      </c>
      <c r="Y21" s="160">
        <f t="shared" si="17"/>
        <v>0.75</v>
      </c>
      <c r="Z21" s="159">
        <f t="shared" si="18"/>
        <v>12.5</v>
      </c>
      <c r="AA21" s="326">
        <v>0</v>
      </c>
      <c r="AB21" s="400">
        <f>IF(AND(Z21&gt;=0,F21="x"),0,IF(AND(Z21&gt;0,AC21="x"),0,IF(Z21&gt;0,0-30,0)))</f>
        <v>-30</v>
      </c>
      <c r="AC21" s="370"/>
      <c r="AD21" s="226" t="str">
        <f>IF(F21="x",(0-((V21*10)+(W21*20))),"")</f>
        <v/>
      </c>
      <c r="AE21" s="368">
        <f>IF(AND(Z21&gt;0,F21="x"),0,IF(AND(Z21&gt;0,AC21="x"),Z21-60,IF(AND(Z21&gt;0,AB21=-30),Z21+AB21,0)))</f>
        <v>-17.5</v>
      </c>
      <c r="AF21" s="331"/>
      <c r="AG21" s="333"/>
      <c r="AH21" s="334"/>
      <c r="AI21" s="161">
        <f t="shared" si="16"/>
        <v>0</v>
      </c>
      <c r="AJ21" s="162">
        <f>(X21*20)+Z21+AA21+AF21</f>
        <v>12.5</v>
      </c>
      <c r="AK21" s="163">
        <f t="shared" si="19"/>
        <v>12.5</v>
      </c>
      <c r="AL21" s="164">
        <f>IF(K21="x",AH21,0)</f>
        <v>0</v>
      </c>
      <c r="AM21" s="164">
        <f>IF(K21="x",AI21,0)</f>
        <v>0</v>
      </c>
      <c r="AN21" s="164">
        <f>IF(K21="x",AJ21,0)</f>
        <v>0</v>
      </c>
      <c r="AO21" s="164">
        <f>IF(K21="x",AK21,0)</f>
        <v>0</v>
      </c>
      <c r="AP21" s="610" t="str">
        <f t="shared" si="22"/>
        <v xml:space="preserve"> </v>
      </c>
      <c r="AQ21" s="613" t="str">
        <f t="shared" si="20"/>
        <v xml:space="preserve"> </v>
      </c>
      <c r="AR21" s="613" t="str">
        <f t="shared" si="23"/>
        <v xml:space="preserve"> </v>
      </c>
      <c r="AS21" s="613" t="str">
        <f t="shared" si="24"/>
        <v xml:space="preserve"> </v>
      </c>
      <c r="AT21" s="613" t="str">
        <f t="shared" si="25"/>
        <v xml:space="preserve"> </v>
      </c>
      <c r="AU21" s="613" t="str">
        <f t="shared" si="26"/>
        <v xml:space="preserve"> </v>
      </c>
      <c r="AV21" s="614" t="str">
        <f t="shared" si="27"/>
        <v xml:space="preserve"> </v>
      </c>
      <c r="AW21" s="196">
        <f>IF(N21&gt;0,N21,"")</f>
        <v>4</v>
      </c>
      <c r="AX21" s="165" t="str">
        <f>IF(AND(K21="x",AW21&gt;0),AW21,"")</f>
        <v/>
      </c>
      <c r="AY21" s="193">
        <f>IF(OR(K21="x",F21="x",AW21&lt;=0),"",AW21)</f>
        <v>4</v>
      </c>
      <c r="AZ21" s="183" t="str">
        <f>IF(AND(F21="x",AW21&gt;0),AW21,"")</f>
        <v/>
      </c>
      <c r="BA21" s="173">
        <f>IF(V21&gt;0,V21,"")</f>
        <v>0.25</v>
      </c>
      <c r="BB21" s="174" t="str">
        <f>IF(AND(K21="x",BA21&gt;0),BA21,"")</f>
        <v/>
      </c>
      <c r="BC21" s="186">
        <f>IF(OR(K21="x",F21="X",BA21&lt;=0),"",BA21)</f>
        <v>0.25</v>
      </c>
      <c r="BD21" s="174" t="str">
        <f>IF(AND(F21="x",BA21&gt;0),BA21,"")</f>
        <v/>
      </c>
      <c r="BE21" s="201">
        <f>IF(W21&gt;0,W21,"")</f>
        <v>0.5</v>
      </c>
      <c r="BF21" s="174" t="str">
        <f>IF(AND(K21="x",BE21&gt;0),BE21,"")</f>
        <v/>
      </c>
      <c r="BG21" s="186">
        <f>IF(OR(K21="x",F21="x",BE21&lt;=0),"",BE21)</f>
        <v>0.5</v>
      </c>
      <c r="BH21" s="175" t="str">
        <f>IF(AND(F21="x",BE21&gt;0),BE21,"")</f>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t="s">
        <v>3479</v>
      </c>
      <c r="E22" s="16" t="s">
        <v>3466</v>
      </c>
      <c r="F22" s="17"/>
      <c r="G22" s="134">
        <v>43991</v>
      </c>
      <c r="H22" s="135">
        <v>44001</v>
      </c>
      <c r="I22" s="141" t="s">
        <v>0</v>
      </c>
      <c r="J22" s="25"/>
      <c r="K22" s="145"/>
      <c r="L22" s="28"/>
      <c r="M22" s="395">
        <v>44001</v>
      </c>
      <c r="N22" s="158">
        <f t="shared" si="21"/>
        <v>9</v>
      </c>
      <c r="O22" s="27" t="s">
        <v>0</v>
      </c>
      <c r="P22" s="27"/>
      <c r="Q22" s="27"/>
      <c r="R22" s="27"/>
      <c r="S22" s="27"/>
      <c r="T22" s="28"/>
      <c r="U22" s="29"/>
      <c r="V22" s="167">
        <v>0.25</v>
      </c>
      <c r="W22" s="313">
        <v>0.5</v>
      </c>
      <c r="X22" s="313">
        <v>0</v>
      </c>
      <c r="Y22" s="160">
        <f t="shared" si="17"/>
        <v>0.75</v>
      </c>
      <c r="Z22" s="159">
        <f t="shared" si="18"/>
        <v>12.5</v>
      </c>
      <c r="AA22" s="326">
        <v>0</v>
      </c>
      <c r="AB22" s="400">
        <f>IF(AND(Z22&gt;=0,F22="x"),0,IF(AND(Z22&gt;0,AC22="x"),0,IF(Z22&gt;0,0-30,0)))</f>
        <v>-30</v>
      </c>
      <c r="AC22" s="371"/>
      <c r="AD22" s="226" t="str">
        <f>IF(F22="x",(0-((V22*10)+(W22*20))),"")</f>
        <v/>
      </c>
      <c r="AE22" s="368">
        <f>IF(AND(Z22&gt;0,F22="x"),0,IF(AND(Z22&gt;0,AC22="x"),Z22-60,IF(AND(Z22&gt;0,AB22=-30),Z22+AB22,0)))</f>
        <v>-17.5</v>
      </c>
      <c r="AF22" s="335"/>
      <c r="AG22" s="333"/>
      <c r="AH22" s="336"/>
      <c r="AI22" s="161">
        <f t="shared" si="16"/>
        <v>0</v>
      </c>
      <c r="AJ22" s="162">
        <f>(X22*20)+Z22+AA22+AF22</f>
        <v>12.5</v>
      </c>
      <c r="AK22" s="163">
        <f t="shared" si="19"/>
        <v>12.5</v>
      </c>
      <c r="AL22" s="164">
        <f>IF(K22="x",AH22,0)</f>
        <v>0</v>
      </c>
      <c r="AM22" s="164">
        <f>IF(K22="x",AI22,0)</f>
        <v>0</v>
      </c>
      <c r="AN22" s="164">
        <f>IF(K22="x",AJ22,0)</f>
        <v>0</v>
      </c>
      <c r="AO22" s="164">
        <f>IF(K22="x",AK22,0)</f>
        <v>0</v>
      </c>
      <c r="AP22" s="610" t="str">
        <f t="shared" si="22"/>
        <v xml:space="preserve"> </v>
      </c>
      <c r="AQ22" s="613" t="str">
        <f t="shared" si="20"/>
        <v xml:space="preserve"> </v>
      </c>
      <c r="AR22" s="613" t="str">
        <f t="shared" si="23"/>
        <v xml:space="preserve"> </v>
      </c>
      <c r="AS22" s="613" t="str">
        <f t="shared" si="24"/>
        <v xml:space="preserve"> </v>
      </c>
      <c r="AT22" s="613" t="str">
        <f t="shared" si="25"/>
        <v xml:space="preserve"> </v>
      </c>
      <c r="AU22" s="613" t="str">
        <f t="shared" si="26"/>
        <v xml:space="preserve"> </v>
      </c>
      <c r="AV22" s="614" t="str">
        <f t="shared" si="27"/>
        <v xml:space="preserve"> </v>
      </c>
      <c r="AW22" s="196">
        <f>IF(N22&gt;0,N22,"")</f>
        <v>9</v>
      </c>
      <c r="AX22" s="165" t="str">
        <f>IF(AND(K22="x",AW22&gt;0),AW22,"")</f>
        <v/>
      </c>
      <c r="AY22" s="193">
        <f>IF(OR(K22="x",F22="x",AW22&lt;=0),"",AW22)</f>
        <v>9</v>
      </c>
      <c r="AZ22" s="183" t="str">
        <f>IF(AND(F22="x",AW22&gt;0),AW22,"")</f>
        <v/>
      </c>
      <c r="BA22" s="173">
        <f>IF(V22&gt;0,V22,"")</f>
        <v>0.25</v>
      </c>
      <c r="BB22" s="174" t="str">
        <f>IF(AND(K22="x",BA22&gt;0),BA22,"")</f>
        <v/>
      </c>
      <c r="BC22" s="186">
        <f>IF(OR(K22="x",F22="X",BA22&lt;=0),"",BA22)</f>
        <v>0.25</v>
      </c>
      <c r="BD22" s="174" t="str">
        <f>IF(AND(F22="x",BA22&gt;0),BA22,"")</f>
        <v/>
      </c>
      <c r="BE22" s="201">
        <f>IF(W22&gt;0,W22,"")</f>
        <v>0.5</v>
      </c>
      <c r="BF22" s="174" t="str">
        <f>IF(AND(K22="x",BE22&gt;0),BE22,"")</f>
        <v/>
      </c>
      <c r="BG22" s="186">
        <f>IF(OR(K22="x",F22="x",BE22&lt;=0),"",BE22)</f>
        <v>0.5</v>
      </c>
      <c r="BH22" s="175" t="str">
        <f>IF(AND(F22="x",BE22&gt;0),BE22,"")</f>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t="s">
        <v>3480</v>
      </c>
      <c r="E23" s="18" t="s">
        <v>3466</v>
      </c>
      <c r="F23" s="17"/>
      <c r="G23" s="131">
        <v>43996</v>
      </c>
      <c r="H23" s="136">
        <v>44005</v>
      </c>
      <c r="I23" s="140" t="s">
        <v>0</v>
      </c>
      <c r="J23" s="78"/>
      <c r="K23" s="144"/>
      <c r="L23" s="119"/>
      <c r="M23" s="394">
        <v>44005</v>
      </c>
      <c r="N23" s="158">
        <f t="shared" si="21"/>
        <v>7</v>
      </c>
      <c r="O23" s="27" t="s">
        <v>0</v>
      </c>
      <c r="P23" s="27"/>
      <c r="Q23" s="27"/>
      <c r="R23" s="27"/>
      <c r="S23" s="27"/>
      <c r="T23" s="28"/>
      <c r="U23" s="29"/>
      <c r="V23" s="32"/>
      <c r="W23" s="318"/>
      <c r="X23" s="319"/>
      <c r="Y23" s="160">
        <f t="shared" si="17"/>
        <v>0</v>
      </c>
      <c r="Z23" s="159">
        <f t="shared" si="18"/>
        <v>0</v>
      </c>
      <c r="AA23" s="327"/>
      <c r="AB23" s="400">
        <f>IF(AND(Z23&gt;=0,F23="x"),0,IF(AND(Z23&gt;0,AC23="x"),0,IF(Z23&gt;0,0-30,0)))</f>
        <v>0</v>
      </c>
      <c r="AC23" s="371"/>
      <c r="AD23" s="226" t="str">
        <f>IF(F23="x",(0-((V23*10)+(W23*20))),"")</f>
        <v/>
      </c>
      <c r="AE23" s="368">
        <f>IF(AND(Z23&gt;0,F23="x"),0,IF(AND(Z23&gt;0,AC23="x"),Z23-60,IF(AND(Z23&gt;0,AB23=-30),Z23+AB23,0)))</f>
        <v>0</v>
      </c>
      <c r="AF23" s="335"/>
      <c r="AG23" s="333"/>
      <c r="AH23" s="336"/>
      <c r="AI23" s="161">
        <f t="shared" si="16"/>
        <v>0</v>
      </c>
      <c r="AJ23" s="162">
        <f>(X23*20)+Z23+AA23+AF23</f>
        <v>0</v>
      </c>
      <c r="AK23" s="163">
        <f t="shared" si="19"/>
        <v>0</v>
      </c>
      <c r="AL23" s="164">
        <f>IF(K23="x",AH23,0)</f>
        <v>0</v>
      </c>
      <c r="AM23" s="164">
        <f>IF(K23="x",AI23,0)</f>
        <v>0</v>
      </c>
      <c r="AN23" s="164">
        <f>IF(K23="x",AJ23,0)</f>
        <v>0</v>
      </c>
      <c r="AO23" s="164">
        <f>IF(K23="x",AK23,0)</f>
        <v>0</v>
      </c>
      <c r="AP23" s="610" t="str">
        <f t="shared" si="22"/>
        <v xml:space="preserve"> </v>
      </c>
      <c r="AQ23" s="613" t="str">
        <f t="shared" si="20"/>
        <v xml:space="preserve"> </v>
      </c>
      <c r="AR23" s="613" t="str">
        <f t="shared" si="23"/>
        <v xml:space="preserve"> </v>
      </c>
      <c r="AS23" s="613" t="str">
        <f t="shared" si="24"/>
        <v xml:space="preserve"> </v>
      </c>
      <c r="AT23" s="613" t="str">
        <f t="shared" si="25"/>
        <v xml:space="preserve"> </v>
      </c>
      <c r="AU23" s="613" t="str">
        <f t="shared" si="26"/>
        <v xml:space="preserve"> </v>
      </c>
      <c r="AV23" s="614" t="str">
        <f t="shared" si="27"/>
        <v xml:space="preserve"> </v>
      </c>
      <c r="AW23" s="196">
        <f>IF(N23&gt;0,N23,"")</f>
        <v>7</v>
      </c>
      <c r="AX23" s="165" t="str">
        <f>IF(AND(K23="x",AW23&gt;0),AW23,"")</f>
        <v/>
      </c>
      <c r="AY23" s="193">
        <f>IF(OR(K23="x",F23="x",AW23&lt;=0),"",AW23)</f>
        <v>7</v>
      </c>
      <c r="AZ23" s="183" t="str">
        <f>IF(AND(F23="x",AW23&gt;0),AW23,"")</f>
        <v/>
      </c>
      <c r="BA23" s="173" t="str">
        <f>IF(V23&gt;0,V23,"")</f>
        <v/>
      </c>
      <c r="BB23" s="174" t="str">
        <f>IF(AND(K23="x",BA23&gt;0),BA23,"")</f>
        <v/>
      </c>
      <c r="BC23" s="186" t="str">
        <f>IF(OR(K23="x",F23="X",BA23&lt;=0),"",BA23)</f>
        <v/>
      </c>
      <c r="BD23" s="174" t="str">
        <f>IF(AND(F23="x",BA23&gt;0),BA23,"")</f>
        <v/>
      </c>
      <c r="BE23" s="201" t="str">
        <f>IF(W23&gt;0,W23,"")</f>
        <v/>
      </c>
      <c r="BF23" s="174" t="str">
        <f>IF(AND(K23="x",BE23&gt;0),BE23,"")</f>
        <v/>
      </c>
      <c r="BG23" s="186" t="str">
        <f>IF(OR(K23="x",F23="x",BE23&lt;=0),"",BE23)</f>
        <v/>
      </c>
      <c r="BH23" s="175" t="str">
        <f>IF(AND(F23="x",BE23&gt;0),BE23,"")</f>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t="s">
        <v>3481</v>
      </c>
      <c r="E24" s="16" t="s">
        <v>3466</v>
      </c>
      <c r="F24" s="17"/>
      <c r="G24" s="131">
        <v>43958</v>
      </c>
      <c r="H24" s="133">
        <v>43969</v>
      </c>
      <c r="I24" s="140" t="s">
        <v>0</v>
      </c>
      <c r="J24" s="78"/>
      <c r="K24" s="144"/>
      <c r="L24" s="119"/>
      <c r="M24" s="394">
        <v>43969</v>
      </c>
      <c r="N24" s="158">
        <f t="shared" si="21"/>
        <v>8</v>
      </c>
      <c r="O24" s="27" t="s">
        <v>0</v>
      </c>
      <c r="P24" s="27"/>
      <c r="Q24" s="27"/>
      <c r="R24" s="27"/>
      <c r="S24" s="27"/>
      <c r="T24" s="28"/>
      <c r="U24" s="29"/>
      <c r="V24" s="32"/>
      <c r="W24" s="318"/>
      <c r="X24" s="319"/>
      <c r="Y24" s="160">
        <f t="shared" si="17"/>
        <v>0</v>
      </c>
      <c r="Z24" s="159">
        <f t="shared" si="18"/>
        <v>0</v>
      </c>
      <c r="AA24" s="327"/>
      <c r="AB24" s="400">
        <f>IF(AND(Z24&gt;=0,F24="x"),0,IF(AND(Z24&gt;0,AC24="x"),0,IF(Z24&gt;0,0-30,0)))</f>
        <v>0</v>
      </c>
      <c r="AC24" s="371"/>
      <c r="AD24" s="226" t="str">
        <f>IF(F24="x",(0-((V24*10)+(W24*20))),"")</f>
        <v/>
      </c>
      <c r="AE24" s="368">
        <f>IF(AND(Z24&gt;0,F24="x"),0,IF(AND(Z24&gt;0,AC24="x"),Z24-60,IF(AND(Z24&gt;0,AB24=-30),Z24+AB24,0)))</f>
        <v>0</v>
      </c>
      <c r="AF24" s="335"/>
      <c r="AG24" s="333"/>
      <c r="AH24" s="336"/>
      <c r="AI24" s="161">
        <f t="shared" si="16"/>
        <v>0</v>
      </c>
      <c r="AJ24" s="162">
        <f>(X24*20)+Z24+AA24+AF24</f>
        <v>0</v>
      </c>
      <c r="AK24" s="163">
        <f t="shared" si="19"/>
        <v>0</v>
      </c>
      <c r="AL24" s="164">
        <f>IF(K24="x",AH24,0)</f>
        <v>0</v>
      </c>
      <c r="AM24" s="164">
        <f>IF(K24="x",AI24,0)</f>
        <v>0</v>
      </c>
      <c r="AN24" s="164">
        <f>IF(K24="x",AJ24,0)</f>
        <v>0</v>
      </c>
      <c r="AO24" s="164">
        <f>IF(K24="x",AK24,0)</f>
        <v>0</v>
      </c>
      <c r="AP24" s="610" t="str">
        <f t="shared" si="22"/>
        <v xml:space="preserve"> </v>
      </c>
      <c r="AQ24" s="613" t="str">
        <f t="shared" si="20"/>
        <v xml:space="preserve"> </v>
      </c>
      <c r="AR24" s="613" t="str">
        <f t="shared" si="23"/>
        <v xml:space="preserve"> </v>
      </c>
      <c r="AS24" s="613" t="str">
        <f t="shared" si="24"/>
        <v xml:space="preserve"> </v>
      </c>
      <c r="AT24" s="613" t="str">
        <f t="shared" si="25"/>
        <v xml:space="preserve"> </v>
      </c>
      <c r="AU24" s="613" t="str">
        <f t="shared" si="26"/>
        <v xml:space="preserve"> </v>
      </c>
      <c r="AV24" s="614" t="str">
        <f t="shared" si="27"/>
        <v xml:space="preserve"> </v>
      </c>
      <c r="AW24" s="196">
        <f>IF(N24&gt;0,N24,"")</f>
        <v>8</v>
      </c>
      <c r="AX24" s="165" t="str">
        <f>IF(AND(K24="x",AW24&gt;0),AW24,"")</f>
        <v/>
      </c>
      <c r="AY24" s="193">
        <f>IF(OR(K24="x",F24="x",AW24&lt;=0),"",AW24)</f>
        <v>8</v>
      </c>
      <c r="AZ24" s="183" t="str">
        <f>IF(AND(F24="x",AW24&gt;0),AW24,"")</f>
        <v/>
      </c>
      <c r="BA24" s="173" t="str">
        <f>IF(V24&gt;0,V24,"")</f>
        <v/>
      </c>
      <c r="BB24" s="174" t="str">
        <f>IF(AND(K24="x",BA24&gt;0),BA24,"")</f>
        <v/>
      </c>
      <c r="BC24" s="186" t="str">
        <f>IF(OR(K24="x",F24="X",BA24&lt;=0),"",BA24)</f>
        <v/>
      </c>
      <c r="BD24" s="174" t="str">
        <f>IF(AND(F24="x",BA24&gt;0),BA24,"")</f>
        <v/>
      </c>
      <c r="BE24" s="201" t="str">
        <f>IF(W24&gt;0,W24,"")</f>
        <v/>
      </c>
      <c r="BF24" s="174" t="str">
        <f>IF(AND(K24="x",BE24&gt;0),BE24,"")</f>
        <v/>
      </c>
      <c r="BG24" s="186" t="str">
        <f>IF(OR(K24="x",F24="x",BE24&lt;=0),"",BE24)</f>
        <v/>
      </c>
      <c r="BH24" s="175" t="str">
        <f>IF(AND(F24="x",BE24&gt;0),BE24,"")</f>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21"/>
        <v/>
      </c>
      <c r="O25" s="27"/>
      <c r="P25" s="27"/>
      <c r="Q25" s="27"/>
      <c r="R25" s="27"/>
      <c r="S25" s="27"/>
      <c r="T25" s="28"/>
      <c r="U25" s="29"/>
      <c r="V25" s="32"/>
      <c r="W25" s="318"/>
      <c r="X25" s="319"/>
      <c r="Y25" s="160">
        <f t="shared" si="17"/>
        <v>0</v>
      </c>
      <c r="Z25" s="159">
        <f t="shared" si="18"/>
        <v>0</v>
      </c>
      <c r="AA25" s="327"/>
      <c r="AB25" s="400">
        <f>IF(AND(Z25&gt;=0,F25="x"),0,IF(AND(Z25&gt;0,AC25="x"),0,IF(Z25&gt;0,0-30,0)))</f>
        <v>0</v>
      </c>
      <c r="AC25" s="371"/>
      <c r="AD25" s="226" t="str">
        <f>IF(F25="x",(0-((V25*10)+(W25*20))),"")</f>
        <v/>
      </c>
      <c r="AE25" s="368">
        <f>IF(AND(Z25&gt;0,F25="x"),0,IF(AND(Z25&gt;0,AC25="x"),Z25-60,IF(AND(Z25&gt;0,AB25=-30),Z25+AB25,0)))</f>
        <v>0</v>
      </c>
      <c r="AF25" s="335"/>
      <c r="AG25" s="333"/>
      <c r="AH25" s="336"/>
      <c r="AI25" s="161">
        <f t="shared" si="16"/>
        <v>0</v>
      </c>
      <c r="AJ25" s="162">
        <f>(X25*20)+Z25+AA25+AF25</f>
        <v>0</v>
      </c>
      <c r="AK25" s="163">
        <f t="shared" si="19"/>
        <v>0</v>
      </c>
      <c r="AL25" s="164">
        <f>IF(K25="x",AH25,0)</f>
        <v>0</v>
      </c>
      <c r="AM25" s="164">
        <f>IF(K25="x",AI25,0)</f>
        <v>0</v>
      </c>
      <c r="AN25" s="164">
        <f>IF(K25="x",AJ25,0)</f>
        <v>0</v>
      </c>
      <c r="AO25" s="164">
        <f>IF(K25="x",AK25,0)</f>
        <v>0</v>
      </c>
      <c r="AP25" s="610" t="str">
        <f t="shared" si="22"/>
        <v xml:space="preserve"> </v>
      </c>
      <c r="AQ25" s="613" t="str">
        <f t="shared" si="20"/>
        <v xml:space="preserve"> </v>
      </c>
      <c r="AR25" s="613" t="str">
        <f t="shared" si="23"/>
        <v xml:space="preserve"> </v>
      </c>
      <c r="AS25" s="613" t="str">
        <f t="shared" si="24"/>
        <v xml:space="preserve"> </v>
      </c>
      <c r="AT25" s="613" t="str">
        <f t="shared" si="25"/>
        <v xml:space="preserve"> </v>
      </c>
      <c r="AU25" s="613" t="str">
        <f t="shared" si="26"/>
        <v xml:space="preserve"> </v>
      </c>
      <c r="AV25" s="614" t="str">
        <f t="shared" si="27"/>
        <v xml:space="preserve"> </v>
      </c>
      <c r="AW25" s="196" t="str">
        <f>IF(N25&gt;0,N25,"")</f>
        <v/>
      </c>
      <c r="AX25" s="165" t="str">
        <f>IF(AND(K25="x",AW25&gt;0),AW25,"")</f>
        <v/>
      </c>
      <c r="AY25" s="193" t="str">
        <f>IF(OR(K25="x",F25="x",AW25&lt;=0),"",AW25)</f>
        <v/>
      </c>
      <c r="AZ25" s="183" t="str">
        <f>IF(AND(F25="x",AW25&gt;0),AW25,"")</f>
        <v/>
      </c>
      <c r="BA25" s="173" t="str">
        <f>IF(V25&gt;0,V25,"")</f>
        <v/>
      </c>
      <c r="BB25" s="174" t="str">
        <f>IF(AND(K25="x",BA25&gt;0),BA25,"")</f>
        <v/>
      </c>
      <c r="BC25" s="186" t="str">
        <f>IF(OR(K25="x",F25="X",BA25&lt;=0),"",BA25)</f>
        <v/>
      </c>
      <c r="BD25" s="174" t="str">
        <f>IF(AND(F25="x",BA25&gt;0),BA25,"")</f>
        <v/>
      </c>
      <c r="BE25" s="201" t="str">
        <f>IF(W25&gt;0,W25,"")</f>
        <v/>
      </c>
      <c r="BF25" s="174" t="str">
        <f>IF(AND(K25="x",BE25&gt;0),BE25,"")</f>
        <v/>
      </c>
      <c r="BG25" s="186" t="str">
        <f>IF(OR(K25="x",F25="x",BE25&lt;=0),"",BE25)</f>
        <v/>
      </c>
      <c r="BH25" s="175" t="str">
        <f>IF(AND(F25="x",BE25&gt;0),BE25,"")</f>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21"/>
        <v/>
      </c>
      <c r="O26" s="27"/>
      <c r="P26" s="27"/>
      <c r="Q26" s="27"/>
      <c r="R26" s="27"/>
      <c r="S26" s="27"/>
      <c r="T26" s="28"/>
      <c r="U26" s="29"/>
      <c r="V26" s="32"/>
      <c r="W26" s="318"/>
      <c r="X26" s="319"/>
      <c r="Y26" s="160">
        <f t="shared" si="17"/>
        <v>0</v>
      </c>
      <c r="Z26" s="159">
        <f t="shared" si="18"/>
        <v>0</v>
      </c>
      <c r="AA26" s="327"/>
      <c r="AB26" s="400">
        <f>IF(AND(Z26&gt;=0,F26="x"),0,IF(AND(Z26&gt;0,AC26="x"),0,IF(Z26&gt;0,0-30,0)))</f>
        <v>0</v>
      </c>
      <c r="AC26" s="371"/>
      <c r="AD26" s="226" t="str">
        <f>IF(F26="x",(0-((V26*10)+(W26*20))),"")</f>
        <v/>
      </c>
      <c r="AE26" s="368">
        <f>IF(AND(Z26&gt;0,F26="x"),0,IF(AND(Z26&gt;0,AC26="x"),Z26-60,IF(AND(Z26&gt;0,AB26=-30),Z26+AB26,0)))</f>
        <v>0</v>
      </c>
      <c r="AF26" s="335"/>
      <c r="AG26" s="333"/>
      <c r="AH26" s="336"/>
      <c r="AI26" s="161">
        <f t="shared" si="16"/>
        <v>0</v>
      </c>
      <c r="AJ26" s="162">
        <f>(X26*20)+Z26+AA26+AF26</f>
        <v>0</v>
      </c>
      <c r="AK26" s="163">
        <f t="shared" si="19"/>
        <v>0</v>
      </c>
      <c r="AL26" s="164">
        <f>IF(K26="x",AH26,0)</f>
        <v>0</v>
      </c>
      <c r="AM26" s="164">
        <f>IF(K26="x",AI26,0)</f>
        <v>0</v>
      </c>
      <c r="AN26" s="164">
        <f>IF(K26="x",AJ26,0)</f>
        <v>0</v>
      </c>
      <c r="AO26" s="164">
        <f>IF(K26="x",AK26,0)</f>
        <v>0</v>
      </c>
      <c r="AP26" s="610" t="str">
        <f t="shared" si="22"/>
        <v xml:space="preserve"> </v>
      </c>
      <c r="AQ26" s="613" t="str">
        <f t="shared" si="20"/>
        <v xml:space="preserve"> </v>
      </c>
      <c r="AR26" s="613" t="str">
        <f t="shared" si="23"/>
        <v xml:space="preserve"> </v>
      </c>
      <c r="AS26" s="613" t="str">
        <f t="shared" si="24"/>
        <v xml:space="preserve"> </v>
      </c>
      <c r="AT26" s="613" t="str">
        <f t="shared" si="25"/>
        <v xml:space="preserve"> </v>
      </c>
      <c r="AU26" s="613" t="str">
        <f t="shared" si="26"/>
        <v xml:space="preserve"> </v>
      </c>
      <c r="AV26" s="614" t="str">
        <f t="shared" si="27"/>
        <v xml:space="preserve"> </v>
      </c>
      <c r="AW26" s="196" t="str">
        <f>IF(N26&gt;0,N26,"")</f>
        <v/>
      </c>
      <c r="AX26" s="165" t="str">
        <f>IF(AND(K26="x",AW26&gt;0),AW26,"")</f>
        <v/>
      </c>
      <c r="AY26" s="193" t="str">
        <f>IF(OR(K26="x",F26="x",AW26&lt;=0),"",AW26)</f>
        <v/>
      </c>
      <c r="AZ26" s="183" t="str">
        <f>IF(AND(F26="x",AW26&gt;0),AW26,"")</f>
        <v/>
      </c>
      <c r="BA26" s="173" t="str">
        <f>IF(V26&gt;0,V26,"")</f>
        <v/>
      </c>
      <c r="BB26" s="174" t="str">
        <f>IF(AND(K26="x",BA26&gt;0),BA26,"")</f>
        <v/>
      </c>
      <c r="BC26" s="186" t="str">
        <f>IF(OR(K26="x",F26="X",BA26&lt;=0),"",BA26)</f>
        <v/>
      </c>
      <c r="BD26" s="174" t="str">
        <f>IF(AND(F26="x",BA26&gt;0),BA26,"")</f>
        <v/>
      </c>
      <c r="BE26" s="201" t="str">
        <f>IF(W26&gt;0,W26,"")</f>
        <v/>
      </c>
      <c r="BF26" s="174" t="str">
        <f>IF(AND(K26="x",BE26&gt;0),BE26,"")</f>
        <v/>
      </c>
      <c r="BG26" s="186" t="str">
        <f>IF(OR(K26="x",F26="x",BE26&lt;=0),"",BE26)</f>
        <v/>
      </c>
      <c r="BH26" s="175" t="str">
        <f>IF(AND(F26="x",BE26&gt;0),BE26,"")</f>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21"/>
        <v/>
      </c>
      <c r="O27" s="27"/>
      <c r="P27" s="27"/>
      <c r="Q27" s="27"/>
      <c r="R27" s="27"/>
      <c r="S27" s="27"/>
      <c r="T27" s="28"/>
      <c r="U27" s="29"/>
      <c r="V27" s="32"/>
      <c r="W27" s="318"/>
      <c r="X27" s="319"/>
      <c r="Y27" s="160">
        <f t="shared" si="17"/>
        <v>0</v>
      </c>
      <c r="Z27" s="159">
        <f t="shared" si="18"/>
        <v>0</v>
      </c>
      <c r="AA27" s="327"/>
      <c r="AB27" s="400">
        <f>IF(AND(Z27&gt;=0,F27="x"),0,IF(AND(Z27&gt;0,AC27="x"),0,IF(Z27&gt;0,0-30,0)))</f>
        <v>0</v>
      </c>
      <c r="AC27" s="371"/>
      <c r="AD27" s="226" t="str">
        <f>IF(F27="x",(0-((V27*10)+(W27*20))),"")</f>
        <v/>
      </c>
      <c r="AE27" s="368">
        <f>IF(AND(Z27&gt;0,F27="x"),0,IF(AND(Z27&gt;0,AC27="x"),Z27-60,IF(AND(Z27&gt;0,AB27=-30),Z27+AB27,0)))</f>
        <v>0</v>
      </c>
      <c r="AF27" s="337"/>
      <c r="AG27" s="338"/>
      <c r="AH27" s="336"/>
      <c r="AI27" s="161">
        <f t="shared" si="16"/>
        <v>0</v>
      </c>
      <c r="AJ27" s="162">
        <f>(X27*20)+Z27+AA27+AF27</f>
        <v>0</v>
      </c>
      <c r="AK27" s="163">
        <f t="shared" si="19"/>
        <v>0</v>
      </c>
      <c r="AL27" s="164">
        <f>IF(K27="x",AH27,0)</f>
        <v>0</v>
      </c>
      <c r="AM27" s="164">
        <f>IF(K27="x",AI27,0)</f>
        <v>0</v>
      </c>
      <c r="AN27" s="164">
        <f>IF(K27="x",AJ27,0)</f>
        <v>0</v>
      </c>
      <c r="AO27" s="164">
        <f>IF(K27="x",AK27,0)</f>
        <v>0</v>
      </c>
      <c r="AP27" s="610" t="str">
        <f t="shared" si="22"/>
        <v xml:space="preserve"> </v>
      </c>
      <c r="AQ27" s="613" t="str">
        <f t="shared" si="20"/>
        <v xml:space="preserve"> </v>
      </c>
      <c r="AR27" s="613" t="str">
        <f t="shared" si="23"/>
        <v xml:space="preserve"> </v>
      </c>
      <c r="AS27" s="613" t="str">
        <f t="shared" si="24"/>
        <v xml:space="preserve"> </v>
      </c>
      <c r="AT27" s="613" t="str">
        <f t="shared" si="25"/>
        <v xml:space="preserve"> </v>
      </c>
      <c r="AU27" s="613" t="str">
        <f t="shared" si="26"/>
        <v xml:space="preserve"> </v>
      </c>
      <c r="AV27" s="614" t="str">
        <f t="shared" si="27"/>
        <v xml:space="preserve"> </v>
      </c>
      <c r="AW27" s="196" t="str">
        <f>IF(N27&gt;0,N27,"")</f>
        <v/>
      </c>
      <c r="AX27" s="165" t="str">
        <f>IF(AND(K27="x",AW27&gt;0),AW27,"")</f>
        <v/>
      </c>
      <c r="AY27" s="193" t="str">
        <f>IF(OR(K27="x",F27="x",AW27&lt;=0),"",AW27)</f>
        <v/>
      </c>
      <c r="AZ27" s="183" t="str">
        <f>IF(AND(F27="x",AW27&gt;0),AW27,"")</f>
        <v/>
      </c>
      <c r="BA27" s="173" t="str">
        <f>IF(V27&gt;0,V27,"")</f>
        <v/>
      </c>
      <c r="BB27" s="174" t="str">
        <f>IF(AND(K27="x",BA27&gt;0),BA27,"")</f>
        <v/>
      </c>
      <c r="BC27" s="186" t="str">
        <f>IF(OR(K27="x",F27="X",BA27&lt;=0),"",BA27)</f>
        <v/>
      </c>
      <c r="BD27" s="174" t="str">
        <f>IF(AND(F27="x",BA27&gt;0),BA27,"")</f>
        <v/>
      </c>
      <c r="BE27" s="201" t="str">
        <f>IF(W27&gt;0,W27,"")</f>
        <v/>
      </c>
      <c r="BF27" s="174" t="str">
        <f>IF(AND(K27="x",BE27&gt;0),BE27,"")</f>
        <v/>
      </c>
      <c r="BG27" s="186" t="str">
        <f>IF(OR(K27="x",F27="x",BE27&lt;=0),"",BE27)</f>
        <v/>
      </c>
      <c r="BH27" s="175" t="str">
        <f>IF(AND(F27="x",BE27&gt;0),BE27,"")</f>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21"/>
        <v/>
      </c>
      <c r="O28" s="27"/>
      <c r="P28" s="27"/>
      <c r="Q28" s="27"/>
      <c r="R28" s="27"/>
      <c r="S28" s="27"/>
      <c r="T28" s="28"/>
      <c r="U28" s="29"/>
      <c r="V28" s="32"/>
      <c r="W28" s="318"/>
      <c r="X28" s="319"/>
      <c r="Y28" s="160">
        <f t="shared" si="17"/>
        <v>0</v>
      </c>
      <c r="Z28" s="159">
        <f t="shared" si="18"/>
        <v>0</v>
      </c>
      <c r="AA28" s="327"/>
      <c r="AB28" s="400">
        <f>IF(AND(Z28&gt;=0,F28="x"),0,IF(AND(Z28&gt;0,AC28="x"),0,IF(Z28&gt;0,0-30,0)))</f>
        <v>0</v>
      </c>
      <c r="AC28" s="371"/>
      <c r="AD28" s="226" t="str">
        <f>IF(F28="x",(0-((V28*10)+(W28*20))),"")</f>
        <v/>
      </c>
      <c r="AE28" s="368">
        <f>IF(AND(Z28&gt;0,F28="x"),0,IF(AND(Z28&gt;0,AC28="x"),Z28-60,IF(AND(Z28&gt;0,AB28=-30),Z28+AB28,0)))</f>
        <v>0</v>
      </c>
      <c r="AF28" s="337"/>
      <c r="AG28" s="338"/>
      <c r="AH28" s="336"/>
      <c r="AI28" s="161">
        <f t="shared" si="16"/>
        <v>0</v>
      </c>
      <c r="AJ28" s="162">
        <f>(X28*20)+Z28+AA28+AF28</f>
        <v>0</v>
      </c>
      <c r="AK28" s="163">
        <f t="shared" si="19"/>
        <v>0</v>
      </c>
      <c r="AL28" s="164">
        <f>IF(K28="x",AH28,0)</f>
        <v>0</v>
      </c>
      <c r="AM28" s="164">
        <f>IF(K28="x",AI28,0)</f>
        <v>0</v>
      </c>
      <c r="AN28" s="164">
        <f>IF(K28="x",AJ28,0)</f>
        <v>0</v>
      </c>
      <c r="AO28" s="164">
        <f>IF(K28="x",AK28,0)</f>
        <v>0</v>
      </c>
      <c r="AP28" s="610" t="str">
        <f t="shared" si="22"/>
        <v xml:space="preserve"> </v>
      </c>
      <c r="AQ28" s="613" t="str">
        <f t="shared" si="20"/>
        <v xml:space="preserve"> </v>
      </c>
      <c r="AR28" s="613" t="str">
        <f t="shared" si="23"/>
        <v xml:space="preserve"> </v>
      </c>
      <c r="AS28" s="613" t="str">
        <f t="shared" si="24"/>
        <v xml:space="preserve"> </v>
      </c>
      <c r="AT28" s="613" t="str">
        <f t="shared" si="25"/>
        <v xml:space="preserve"> </v>
      </c>
      <c r="AU28" s="613" t="str">
        <f t="shared" si="26"/>
        <v xml:space="preserve"> </v>
      </c>
      <c r="AV28" s="614" t="str">
        <f t="shared" si="27"/>
        <v xml:space="preserve"> </v>
      </c>
      <c r="AW28" s="196" t="str">
        <f>IF(N28&gt;0,N28,"")</f>
        <v/>
      </c>
      <c r="AX28" s="165" t="str">
        <f>IF(AND(K28="x",AW28&gt;0),AW28,"")</f>
        <v/>
      </c>
      <c r="AY28" s="193" t="str">
        <f>IF(OR(K28="x",F28="x",AW28&lt;=0),"",AW28)</f>
        <v/>
      </c>
      <c r="AZ28" s="183" t="str">
        <f>IF(AND(F28="x",AW28&gt;0),AW28,"")</f>
        <v/>
      </c>
      <c r="BA28" s="173" t="str">
        <f>IF(V28&gt;0,V28,"")</f>
        <v/>
      </c>
      <c r="BB28" s="174" t="str">
        <f>IF(AND(K28="x",BA28&gt;0),BA28,"")</f>
        <v/>
      </c>
      <c r="BC28" s="186" t="str">
        <f>IF(OR(K28="x",F28="X",BA28&lt;=0),"",BA28)</f>
        <v/>
      </c>
      <c r="BD28" s="174" t="str">
        <f>IF(AND(F28="x",BA28&gt;0),BA28,"")</f>
        <v/>
      </c>
      <c r="BE28" s="201" t="str">
        <f>IF(W28&gt;0,W28,"")</f>
        <v/>
      </c>
      <c r="BF28" s="174" t="str">
        <f>IF(AND(K28="x",BE28&gt;0),BE28,"")</f>
        <v/>
      </c>
      <c r="BG28" s="186" t="str">
        <f>IF(OR(K28="x",F28="x",BE28&lt;=0),"",BE28)</f>
        <v/>
      </c>
      <c r="BH28" s="175" t="str">
        <f>IF(AND(F28="x",BE28&gt;0),BE28,"")</f>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21"/>
        <v/>
      </c>
      <c r="O29" s="27"/>
      <c r="P29" s="27"/>
      <c r="Q29" s="27"/>
      <c r="R29" s="27"/>
      <c r="S29" s="27"/>
      <c r="T29" s="28"/>
      <c r="U29" s="29"/>
      <c r="V29" s="32"/>
      <c r="W29" s="318"/>
      <c r="X29" s="319"/>
      <c r="Y29" s="160">
        <f t="shared" si="17"/>
        <v>0</v>
      </c>
      <c r="Z29" s="159">
        <f t="shared" si="18"/>
        <v>0</v>
      </c>
      <c r="AA29" s="327"/>
      <c r="AB29" s="400">
        <f>IF(AND(Z29&gt;=0,F29="x"),0,IF(AND(Z29&gt;0,AC29="x"),0,IF(Z29&gt;0,0-30,0)))</f>
        <v>0</v>
      </c>
      <c r="AC29" s="371"/>
      <c r="AD29" s="226" t="str">
        <f>IF(F29="x",(0-((V29*10)+(W29*20))),"")</f>
        <v/>
      </c>
      <c r="AE29" s="368">
        <f>IF(AND(Z29&gt;0,F29="x"),0,IF(AND(Z29&gt;0,AC29="x"),Z29-60,IF(AND(Z29&gt;0,AB29=-30),Z29+AB29,0)))</f>
        <v>0</v>
      </c>
      <c r="AF29" s="337"/>
      <c r="AG29" s="338"/>
      <c r="AH29" s="336"/>
      <c r="AI29" s="161">
        <f t="shared" si="16"/>
        <v>0</v>
      </c>
      <c r="AJ29" s="162">
        <f>(X29*20)+Z29+AA29+AF29</f>
        <v>0</v>
      </c>
      <c r="AK29" s="163">
        <f t="shared" si="19"/>
        <v>0</v>
      </c>
      <c r="AL29" s="164">
        <f>IF(K29="x",AH29,0)</f>
        <v>0</v>
      </c>
      <c r="AM29" s="164">
        <f>IF(K29="x",AI29,0)</f>
        <v>0</v>
      </c>
      <c r="AN29" s="164">
        <f>IF(K29="x",AJ29,0)</f>
        <v>0</v>
      </c>
      <c r="AO29" s="164">
        <f>IF(K29="x",AK29,0)</f>
        <v>0</v>
      </c>
      <c r="AP29" s="610" t="str">
        <f t="shared" si="22"/>
        <v xml:space="preserve"> </v>
      </c>
      <c r="AQ29" s="613" t="str">
        <f t="shared" si="20"/>
        <v xml:space="preserve"> </v>
      </c>
      <c r="AR29" s="613" t="str">
        <f t="shared" si="23"/>
        <v xml:space="preserve"> </v>
      </c>
      <c r="AS29" s="613" t="str">
        <f t="shared" si="24"/>
        <v xml:space="preserve"> </v>
      </c>
      <c r="AT29" s="613" t="str">
        <f t="shared" si="25"/>
        <v xml:space="preserve"> </v>
      </c>
      <c r="AU29" s="613" t="str">
        <f t="shared" si="26"/>
        <v xml:space="preserve"> </v>
      </c>
      <c r="AV29" s="614" t="str">
        <f t="shared" si="27"/>
        <v xml:space="preserve"> </v>
      </c>
      <c r="AW29" s="196" t="str">
        <f>IF(N29&gt;0,N29,"")</f>
        <v/>
      </c>
      <c r="AX29" s="165" t="str">
        <f>IF(AND(K29="x",AW29&gt;0),AW29,"")</f>
        <v/>
      </c>
      <c r="AY29" s="193" t="str">
        <f>IF(OR(K29="x",F29="x",AW29&lt;=0),"",AW29)</f>
        <v/>
      </c>
      <c r="AZ29" s="183" t="str">
        <f>IF(AND(F29="x",AW29&gt;0),AW29,"")</f>
        <v/>
      </c>
      <c r="BA29" s="173" t="str">
        <f>IF(V29&gt;0,V29,"")</f>
        <v/>
      </c>
      <c r="BB29" s="174" t="str">
        <f>IF(AND(K29="x",BA29&gt;0),BA29,"")</f>
        <v/>
      </c>
      <c r="BC29" s="186" t="str">
        <f>IF(OR(K29="x",F29="X",BA29&lt;=0),"",BA29)</f>
        <v/>
      </c>
      <c r="BD29" s="174" t="str">
        <f>IF(AND(F29="x",BA29&gt;0),BA29,"")</f>
        <v/>
      </c>
      <c r="BE29" s="201" t="str">
        <f>IF(W29&gt;0,W29,"")</f>
        <v/>
      </c>
      <c r="BF29" s="174" t="str">
        <f>IF(AND(K29="x",BE29&gt;0),BE29,"")</f>
        <v/>
      </c>
      <c r="BG29" s="186" t="str">
        <f>IF(OR(K29="x",F29="x",BE29&lt;=0),"",BE29)</f>
        <v/>
      </c>
      <c r="BH29" s="175" t="str">
        <f>IF(AND(F29="x",BE29&gt;0),BE29,"")</f>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21"/>
        <v/>
      </c>
      <c r="O30" s="27"/>
      <c r="P30" s="27"/>
      <c r="Q30" s="27"/>
      <c r="R30" s="27"/>
      <c r="S30" s="27"/>
      <c r="T30" s="28"/>
      <c r="U30" s="29"/>
      <c r="V30" s="32"/>
      <c r="W30" s="318"/>
      <c r="X30" s="319"/>
      <c r="Y30" s="160">
        <f t="shared" si="17"/>
        <v>0</v>
      </c>
      <c r="Z30" s="159">
        <f t="shared" si="18"/>
        <v>0</v>
      </c>
      <c r="AA30" s="327"/>
      <c r="AB30" s="400">
        <f>IF(AND(Z30&gt;=0,F30="x"),0,IF(AND(Z30&gt;0,AC30="x"),0,IF(Z30&gt;0,0-30,0)))</f>
        <v>0</v>
      </c>
      <c r="AC30" s="371"/>
      <c r="AD30" s="226" t="str">
        <f>IF(F30="x",(0-((V30*10)+(W30*20))),"")</f>
        <v/>
      </c>
      <c r="AE30" s="368">
        <f>IF(AND(Z30&gt;0,F30="x"),0,IF(AND(Z30&gt;0,AC30="x"),Z30-60,IF(AND(Z30&gt;0,AB30=-30),Z30+AB30,0)))</f>
        <v>0</v>
      </c>
      <c r="AF30" s="337"/>
      <c r="AG30" s="338"/>
      <c r="AH30" s="336"/>
      <c r="AI30" s="161">
        <f t="shared" si="16"/>
        <v>0</v>
      </c>
      <c r="AJ30" s="162">
        <f>(X30*20)+Z30+AA30+AF30</f>
        <v>0</v>
      </c>
      <c r="AK30" s="163">
        <f t="shared" si="19"/>
        <v>0</v>
      </c>
      <c r="AL30" s="164">
        <f>IF(K30="x",AH30,0)</f>
        <v>0</v>
      </c>
      <c r="AM30" s="164">
        <f>IF(K30="x",AI30,0)</f>
        <v>0</v>
      </c>
      <c r="AN30" s="164">
        <f>IF(K30="x",AJ30,0)</f>
        <v>0</v>
      </c>
      <c r="AO30" s="164">
        <f>IF(K30="x",AK30,0)</f>
        <v>0</v>
      </c>
      <c r="AP30" s="610" t="str">
        <f t="shared" si="22"/>
        <v xml:space="preserve"> </v>
      </c>
      <c r="AQ30" s="613" t="str">
        <f t="shared" si="20"/>
        <v xml:space="preserve"> </v>
      </c>
      <c r="AR30" s="613" t="str">
        <f t="shared" si="23"/>
        <v xml:space="preserve"> </v>
      </c>
      <c r="AS30" s="613" t="str">
        <f t="shared" si="24"/>
        <v xml:space="preserve"> </v>
      </c>
      <c r="AT30" s="613" t="str">
        <f t="shared" si="25"/>
        <v xml:space="preserve"> </v>
      </c>
      <c r="AU30" s="613" t="str">
        <f t="shared" si="26"/>
        <v xml:space="preserve"> </v>
      </c>
      <c r="AV30" s="614" t="str">
        <f t="shared" si="27"/>
        <v xml:space="preserve"> </v>
      </c>
      <c r="AW30" s="196" t="str">
        <f>IF(N30&gt;0,N30,"")</f>
        <v/>
      </c>
      <c r="AX30" s="165" t="str">
        <f>IF(AND(K30="x",AW30&gt;0),AW30,"")</f>
        <v/>
      </c>
      <c r="AY30" s="193" t="str">
        <f>IF(OR(K30="x",F30="x",AW30&lt;=0),"",AW30)</f>
        <v/>
      </c>
      <c r="AZ30" s="183" t="str">
        <f>IF(AND(F30="x",AW30&gt;0),AW30,"")</f>
        <v/>
      </c>
      <c r="BA30" s="173" t="str">
        <f>IF(V30&gt;0,V30,"")</f>
        <v/>
      </c>
      <c r="BB30" s="174" t="str">
        <f>IF(AND(K30="x",BA30&gt;0),BA30,"")</f>
        <v/>
      </c>
      <c r="BC30" s="186" t="str">
        <f>IF(OR(K30="x",F30="X",BA30&lt;=0),"",BA30)</f>
        <v/>
      </c>
      <c r="BD30" s="174" t="str">
        <f>IF(AND(F30="x",BA30&gt;0),BA30,"")</f>
        <v/>
      </c>
      <c r="BE30" s="201" t="str">
        <f>IF(W30&gt;0,W30,"")</f>
        <v/>
      </c>
      <c r="BF30" s="174" t="str">
        <f>IF(AND(K30="x",BE30&gt;0),BE30,"")</f>
        <v/>
      </c>
      <c r="BG30" s="186" t="str">
        <f>IF(OR(K30="x",F30="x",BE30&lt;=0),"",BE30)</f>
        <v/>
      </c>
      <c r="BH30" s="175" t="str">
        <f>IF(AND(F30="x",BE30&gt;0),BE30,"")</f>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21"/>
        <v/>
      </c>
      <c r="O31" s="27"/>
      <c r="P31" s="27"/>
      <c r="Q31" s="27"/>
      <c r="R31" s="27"/>
      <c r="S31" s="27"/>
      <c r="T31" s="28"/>
      <c r="U31" s="29"/>
      <c r="V31" s="32"/>
      <c r="W31" s="318"/>
      <c r="X31" s="319"/>
      <c r="Y31" s="160">
        <f t="shared" si="17"/>
        <v>0</v>
      </c>
      <c r="Z31" s="159">
        <f t="shared" si="18"/>
        <v>0</v>
      </c>
      <c r="AA31" s="327"/>
      <c r="AB31" s="400">
        <f>IF(AND(Z31&gt;=0,F31="x"),0,IF(AND(Z31&gt;0,AC31="x"),0,IF(Z31&gt;0,0-30,0)))</f>
        <v>0</v>
      </c>
      <c r="AC31" s="371"/>
      <c r="AD31" s="226" t="str">
        <f>IF(F31="x",(0-((V31*10)+(W31*20))),"")</f>
        <v/>
      </c>
      <c r="AE31" s="368">
        <f>IF(AND(Z31&gt;0,F31="x"),0,IF(AND(Z31&gt;0,AC31="x"),Z31-60,IF(AND(Z31&gt;0,AB31=-30),Z31+AB31,0)))</f>
        <v>0</v>
      </c>
      <c r="AF31" s="339"/>
      <c r="AG31" s="338"/>
      <c r="AH31" s="336"/>
      <c r="AI31" s="161">
        <f t="shared" si="16"/>
        <v>0</v>
      </c>
      <c r="AJ31" s="162">
        <f>(X31*20)+Z31+AA31+AF31</f>
        <v>0</v>
      </c>
      <c r="AK31" s="163">
        <f t="shared" si="19"/>
        <v>0</v>
      </c>
      <c r="AL31" s="164">
        <f>IF(K31="x",AH31,0)</f>
        <v>0</v>
      </c>
      <c r="AM31" s="164">
        <f>IF(K31="x",AI31,0)</f>
        <v>0</v>
      </c>
      <c r="AN31" s="164">
        <f>IF(K31="x",AJ31,0)</f>
        <v>0</v>
      </c>
      <c r="AO31" s="164">
        <f>IF(K31="x",AK31,0)</f>
        <v>0</v>
      </c>
      <c r="AP31" s="610" t="str">
        <f t="shared" si="22"/>
        <v xml:space="preserve"> </v>
      </c>
      <c r="AQ31" s="613" t="str">
        <f t="shared" si="20"/>
        <v xml:space="preserve"> </v>
      </c>
      <c r="AR31" s="613" t="str">
        <f t="shared" si="23"/>
        <v xml:space="preserve"> </v>
      </c>
      <c r="AS31" s="613" t="str">
        <f t="shared" si="24"/>
        <v xml:space="preserve"> </v>
      </c>
      <c r="AT31" s="613" t="str">
        <f t="shared" si="25"/>
        <v xml:space="preserve"> </v>
      </c>
      <c r="AU31" s="613" t="str">
        <f t="shared" si="26"/>
        <v xml:space="preserve"> </v>
      </c>
      <c r="AV31" s="614" t="str">
        <f t="shared" si="27"/>
        <v xml:space="preserve"> </v>
      </c>
      <c r="AW31" s="196" t="str">
        <f>IF(N31&gt;0,N31,"")</f>
        <v/>
      </c>
      <c r="AX31" s="165" t="str">
        <f>IF(AND(K31="x",AW31&gt;0),AW31,"")</f>
        <v/>
      </c>
      <c r="AY31" s="193" t="str">
        <f>IF(OR(K31="x",F31="x",AW31&lt;=0),"",AW31)</f>
        <v/>
      </c>
      <c r="AZ31" s="183" t="str">
        <f>IF(AND(F31="x",AW31&gt;0),AW31,"")</f>
        <v/>
      </c>
      <c r="BA31" s="173" t="str">
        <f>IF(V31&gt;0,V31,"")</f>
        <v/>
      </c>
      <c r="BB31" s="174" t="str">
        <f>IF(AND(K31="x",BA31&gt;0),BA31,"")</f>
        <v/>
      </c>
      <c r="BC31" s="186" t="str">
        <f>IF(OR(K31="x",F31="X",BA31&lt;=0),"",BA31)</f>
        <v/>
      </c>
      <c r="BD31" s="174" t="str">
        <f>IF(AND(F31="x",BA31&gt;0),BA31,"")</f>
        <v/>
      </c>
      <c r="BE31" s="201" t="str">
        <f>IF(W31&gt;0,W31,"")</f>
        <v/>
      </c>
      <c r="BF31" s="174" t="str">
        <f>IF(AND(K31="x",BE31&gt;0),BE31,"")</f>
        <v/>
      </c>
      <c r="BG31" s="186" t="str">
        <f>IF(OR(K31="x",F31="x",BE31&lt;=0),"",BE31)</f>
        <v/>
      </c>
      <c r="BH31" s="175" t="str">
        <f>IF(AND(F31="x",BE31&gt;0),BE31,"")</f>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21"/>
        <v/>
      </c>
      <c r="O32" s="27"/>
      <c r="P32" s="27"/>
      <c r="Q32" s="27"/>
      <c r="R32" s="27"/>
      <c r="S32" s="27"/>
      <c r="T32" s="28"/>
      <c r="U32" s="29"/>
      <c r="V32" s="32"/>
      <c r="W32" s="318"/>
      <c r="X32" s="319"/>
      <c r="Y32" s="160">
        <f t="shared" si="17"/>
        <v>0</v>
      </c>
      <c r="Z32" s="159">
        <f t="shared" si="18"/>
        <v>0</v>
      </c>
      <c r="AA32" s="327"/>
      <c r="AB32" s="400">
        <f>IF(AND(Z32&gt;=0,F32="x"),0,IF(AND(Z32&gt;0,AC32="x"),0,IF(Z32&gt;0,0-30,0)))</f>
        <v>0</v>
      </c>
      <c r="AC32" s="371"/>
      <c r="AD32" s="226" t="str">
        <f>IF(F32="x",(0-((V32*10)+(W32*20))),"")</f>
        <v/>
      </c>
      <c r="AE32" s="368">
        <f>IF(AND(Z32&gt;0,F32="x"),0,IF(AND(Z32&gt;0,AC32="x"),Z32-60,IF(AND(Z32&gt;0,AB32=-30),Z32+AB32,0)))</f>
        <v>0</v>
      </c>
      <c r="AF32" s="339"/>
      <c r="AG32" s="338"/>
      <c r="AH32" s="336"/>
      <c r="AI32" s="161">
        <f t="shared" si="16"/>
        <v>0</v>
      </c>
      <c r="AJ32" s="162">
        <f>(X32*20)+Z32+AA32+AF32</f>
        <v>0</v>
      </c>
      <c r="AK32" s="163">
        <f t="shared" si="19"/>
        <v>0</v>
      </c>
      <c r="AL32" s="164">
        <f>IF(K32="x",AH32,0)</f>
        <v>0</v>
      </c>
      <c r="AM32" s="164">
        <f>IF(K32="x",AI32,0)</f>
        <v>0</v>
      </c>
      <c r="AN32" s="164">
        <f>IF(K32="x",AJ32,0)</f>
        <v>0</v>
      </c>
      <c r="AO32" s="164">
        <f>IF(K32="x",AK32,0)</f>
        <v>0</v>
      </c>
      <c r="AP32" s="610" t="str">
        <f t="shared" si="22"/>
        <v xml:space="preserve"> </v>
      </c>
      <c r="AQ32" s="613" t="str">
        <f t="shared" si="20"/>
        <v xml:space="preserve"> </v>
      </c>
      <c r="AR32" s="613" t="str">
        <f t="shared" si="23"/>
        <v xml:space="preserve"> </v>
      </c>
      <c r="AS32" s="613" t="str">
        <f t="shared" si="24"/>
        <v xml:space="preserve"> </v>
      </c>
      <c r="AT32" s="613" t="str">
        <f t="shared" si="25"/>
        <v xml:space="preserve"> </v>
      </c>
      <c r="AU32" s="613" t="str">
        <f t="shared" si="26"/>
        <v xml:space="preserve"> </v>
      </c>
      <c r="AV32" s="614" t="str">
        <f t="shared" si="27"/>
        <v xml:space="preserve"> </v>
      </c>
      <c r="AW32" s="196" t="str">
        <f>IF(N32&gt;0,N32,"")</f>
        <v/>
      </c>
      <c r="AX32" s="165" t="str">
        <f>IF(AND(K32="x",AW32&gt;0),AW32,"")</f>
        <v/>
      </c>
      <c r="AY32" s="193" t="str">
        <f>IF(OR(K32="x",F32="x",AW32&lt;=0),"",AW32)</f>
        <v/>
      </c>
      <c r="AZ32" s="183" t="str">
        <f>IF(AND(F32="x",AW32&gt;0),AW32,"")</f>
        <v/>
      </c>
      <c r="BA32" s="173" t="str">
        <f>IF(V32&gt;0,V32,"")</f>
        <v/>
      </c>
      <c r="BB32" s="174" t="str">
        <f>IF(AND(K32="x",BA32&gt;0),BA32,"")</f>
        <v/>
      </c>
      <c r="BC32" s="186" t="str">
        <f>IF(OR(K32="x",F32="X",BA32&lt;=0),"",BA32)</f>
        <v/>
      </c>
      <c r="BD32" s="174" t="str">
        <f>IF(AND(F32="x",BA32&gt;0),BA32,"")</f>
        <v/>
      </c>
      <c r="BE32" s="201" t="str">
        <f>IF(W32&gt;0,W32,"")</f>
        <v/>
      </c>
      <c r="BF32" s="174" t="str">
        <f>IF(AND(K32="x",BE32&gt;0),BE32,"")</f>
        <v/>
      </c>
      <c r="BG32" s="186" t="str">
        <f>IF(OR(K32="x",F32="x",BE32&lt;=0),"",BE32)</f>
        <v/>
      </c>
      <c r="BH32" s="175" t="str">
        <f>IF(AND(F32="x",BE32&gt;0),BE32,"")</f>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21"/>
        <v/>
      </c>
      <c r="O33" s="27"/>
      <c r="P33" s="27"/>
      <c r="Q33" s="27"/>
      <c r="R33" s="27"/>
      <c r="S33" s="27"/>
      <c r="T33" s="28"/>
      <c r="U33" s="29"/>
      <c r="V33" s="32"/>
      <c r="W33" s="318"/>
      <c r="X33" s="319"/>
      <c r="Y33" s="160">
        <f t="shared" si="17"/>
        <v>0</v>
      </c>
      <c r="Z33" s="159">
        <f t="shared" si="18"/>
        <v>0</v>
      </c>
      <c r="AA33" s="327"/>
      <c r="AB33" s="400">
        <f>IF(AND(Z33&gt;=0,F33="x"),0,IF(AND(Z33&gt;0,AC33="x"),0,IF(Z33&gt;0,0-30,0)))</f>
        <v>0</v>
      </c>
      <c r="AC33" s="371"/>
      <c r="AD33" s="226" t="str">
        <f>IF(F33="x",(0-((V33*10)+(W33*20))),"")</f>
        <v/>
      </c>
      <c r="AE33" s="368">
        <f>IF(AND(Z33&gt;0,F33="x"),0,IF(AND(Z33&gt;0,AC33="x"),Z33-60,IF(AND(Z33&gt;0,AB33=-30),Z33+AB33,0)))</f>
        <v>0</v>
      </c>
      <c r="AF33" s="339"/>
      <c r="AG33" s="338"/>
      <c r="AH33" s="336"/>
      <c r="AI33" s="161">
        <f t="shared" si="16"/>
        <v>0</v>
      </c>
      <c r="AJ33" s="162">
        <f>(X33*20)+Z33+AA33+AF33</f>
        <v>0</v>
      </c>
      <c r="AK33" s="163">
        <f t="shared" si="19"/>
        <v>0</v>
      </c>
      <c r="AL33" s="164">
        <f>IF(K33="x",AH33,0)</f>
        <v>0</v>
      </c>
      <c r="AM33" s="164">
        <f>IF(K33="x",AI33,0)</f>
        <v>0</v>
      </c>
      <c r="AN33" s="164">
        <f>IF(K33="x",AJ33,0)</f>
        <v>0</v>
      </c>
      <c r="AO33" s="164">
        <f>IF(K33="x",AK33,0)</f>
        <v>0</v>
      </c>
      <c r="AP33" s="610" t="str">
        <f t="shared" si="22"/>
        <v xml:space="preserve"> </v>
      </c>
      <c r="AQ33" s="613" t="str">
        <f t="shared" si="20"/>
        <v xml:space="preserve"> </v>
      </c>
      <c r="AR33" s="613" t="str">
        <f t="shared" si="23"/>
        <v xml:space="preserve"> </v>
      </c>
      <c r="AS33" s="613" t="str">
        <f t="shared" si="24"/>
        <v xml:space="preserve"> </v>
      </c>
      <c r="AT33" s="613" t="str">
        <f t="shared" si="25"/>
        <v xml:space="preserve"> </v>
      </c>
      <c r="AU33" s="613" t="str">
        <f t="shared" si="26"/>
        <v xml:space="preserve"> </v>
      </c>
      <c r="AV33" s="614" t="str">
        <f t="shared" si="27"/>
        <v xml:space="preserve"> </v>
      </c>
      <c r="AW33" s="196" t="str">
        <f>IF(N33&gt;0,N33,"")</f>
        <v/>
      </c>
      <c r="AX33" s="165" t="str">
        <f>IF(AND(K33="x",AW33&gt;0),AW33,"")</f>
        <v/>
      </c>
      <c r="AY33" s="193" t="str">
        <f>IF(OR(K33="x",F33="x",AW33&lt;=0),"",AW33)</f>
        <v/>
      </c>
      <c r="AZ33" s="183" t="str">
        <f>IF(AND(F33="x",AW33&gt;0),AW33,"")</f>
        <v/>
      </c>
      <c r="BA33" s="173" t="str">
        <f>IF(V33&gt;0,V33,"")</f>
        <v/>
      </c>
      <c r="BB33" s="174" t="str">
        <f>IF(AND(K33="x",BA33&gt;0),BA33,"")</f>
        <v/>
      </c>
      <c r="BC33" s="186" t="str">
        <f>IF(OR(K33="x",F33="X",BA33&lt;=0),"",BA33)</f>
        <v/>
      </c>
      <c r="BD33" s="174" t="str">
        <f>IF(AND(F33="x",BA33&gt;0),BA33,"")</f>
        <v/>
      </c>
      <c r="BE33" s="201" t="str">
        <f>IF(W33&gt;0,W33,"")</f>
        <v/>
      </c>
      <c r="BF33" s="174" t="str">
        <f>IF(AND(K33="x",BE33&gt;0),BE33,"")</f>
        <v/>
      </c>
      <c r="BG33" s="186" t="str">
        <f>IF(OR(K33="x",F33="x",BE33&lt;=0),"",BE33)</f>
        <v/>
      </c>
      <c r="BH33" s="175" t="str">
        <f>IF(AND(F33="x",BE33&gt;0),BE33,"")</f>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21"/>
        <v/>
      </c>
      <c r="O34" s="27"/>
      <c r="P34" s="27"/>
      <c r="Q34" s="27"/>
      <c r="R34" s="27"/>
      <c r="S34" s="27"/>
      <c r="T34" s="28"/>
      <c r="U34" s="29"/>
      <c r="V34" s="32"/>
      <c r="W34" s="318"/>
      <c r="X34" s="319"/>
      <c r="Y34" s="160">
        <f t="shared" si="17"/>
        <v>0</v>
      </c>
      <c r="Z34" s="159">
        <f t="shared" si="18"/>
        <v>0</v>
      </c>
      <c r="AA34" s="327"/>
      <c r="AB34" s="400">
        <f>IF(AND(Z34&gt;=0,F34="x"),0,IF(AND(Z34&gt;0,AC34="x"),0,IF(Z34&gt;0,0-30,0)))</f>
        <v>0</v>
      </c>
      <c r="AC34" s="371"/>
      <c r="AD34" s="226" t="str">
        <f>IF(F34="x",(0-((V34*10)+(W34*20))),"")</f>
        <v/>
      </c>
      <c r="AE34" s="368">
        <f>IF(AND(Z34&gt;0,F34="x"),0,IF(AND(Z34&gt;0,AC34="x"),Z34-60,IF(AND(Z34&gt;0,AB34=-30),Z34+AB34,0)))</f>
        <v>0</v>
      </c>
      <c r="AF34" s="339"/>
      <c r="AG34" s="338"/>
      <c r="AH34" s="336"/>
      <c r="AI34" s="161">
        <f t="shared" si="16"/>
        <v>0</v>
      </c>
      <c r="AJ34" s="162">
        <f>(X34*20)+Z34+AA34+AF34</f>
        <v>0</v>
      </c>
      <c r="AK34" s="163">
        <f t="shared" si="19"/>
        <v>0</v>
      </c>
      <c r="AL34" s="164">
        <f>IF(K34="x",AH34,0)</f>
        <v>0</v>
      </c>
      <c r="AM34" s="164">
        <f>IF(K34="x",AI34,0)</f>
        <v>0</v>
      </c>
      <c r="AN34" s="164">
        <f>IF(K34="x",AJ34,0)</f>
        <v>0</v>
      </c>
      <c r="AO34" s="164">
        <f>IF(K34="x",AK34,0)</f>
        <v>0</v>
      </c>
      <c r="AP34" s="610" t="str">
        <f t="shared" si="22"/>
        <v xml:space="preserve"> </v>
      </c>
      <c r="AQ34" s="613" t="str">
        <f t="shared" si="20"/>
        <v xml:space="preserve"> </v>
      </c>
      <c r="AR34" s="613" t="str">
        <f t="shared" si="23"/>
        <v xml:space="preserve"> </v>
      </c>
      <c r="AS34" s="613" t="str">
        <f t="shared" si="24"/>
        <v xml:space="preserve"> </v>
      </c>
      <c r="AT34" s="613" t="str">
        <f t="shared" si="25"/>
        <v xml:space="preserve"> </v>
      </c>
      <c r="AU34" s="613" t="str">
        <f t="shared" si="26"/>
        <v xml:space="preserve"> </v>
      </c>
      <c r="AV34" s="614" t="str">
        <f t="shared" si="27"/>
        <v xml:space="preserve"> </v>
      </c>
      <c r="AW34" s="196" t="str">
        <f>IF(N34&gt;0,N34,"")</f>
        <v/>
      </c>
      <c r="AX34" s="165" t="str">
        <f>IF(AND(K34="x",AW34&gt;0),AW34,"")</f>
        <v/>
      </c>
      <c r="AY34" s="193" t="str">
        <f>IF(OR(K34="x",F34="x",AW34&lt;=0),"",AW34)</f>
        <v/>
      </c>
      <c r="AZ34" s="183" t="str">
        <f>IF(AND(F34="x",AW34&gt;0),AW34,"")</f>
        <v/>
      </c>
      <c r="BA34" s="173" t="str">
        <f>IF(V34&gt;0,V34,"")</f>
        <v/>
      </c>
      <c r="BB34" s="174" t="str">
        <f>IF(AND(K34="x",BA34&gt;0),BA34,"")</f>
        <v/>
      </c>
      <c r="BC34" s="186" t="str">
        <f>IF(OR(K34="x",F34="X",BA34&lt;=0),"",BA34)</f>
        <v/>
      </c>
      <c r="BD34" s="174" t="str">
        <f>IF(AND(F34="x",BA34&gt;0),BA34,"")</f>
        <v/>
      </c>
      <c r="BE34" s="201" t="str">
        <f>IF(W34&gt;0,W34,"")</f>
        <v/>
      </c>
      <c r="BF34" s="174" t="str">
        <f>IF(AND(K34="x",BE34&gt;0),BE34,"")</f>
        <v/>
      </c>
      <c r="BG34" s="186" t="str">
        <f>IF(OR(K34="x",F34="x",BE34&lt;=0),"",BE34)</f>
        <v/>
      </c>
      <c r="BH34" s="175" t="str">
        <f>IF(AND(F34="x",BE34&gt;0),BE34,"")</f>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21"/>
        <v/>
      </c>
      <c r="O35" s="27"/>
      <c r="P35" s="27"/>
      <c r="Q35" s="27"/>
      <c r="R35" s="27"/>
      <c r="S35" s="27"/>
      <c r="T35" s="28"/>
      <c r="U35" s="29"/>
      <c r="V35" s="32"/>
      <c r="W35" s="318"/>
      <c r="X35" s="319"/>
      <c r="Y35" s="160">
        <f t="shared" si="17"/>
        <v>0</v>
      </c>
      <c r="Z35" s="159">
        <f t="shared" si="18"/>
        <v>0</v>
      </c>
      <c r="AA35" s="327"/>
      <c r="AB35" s="400">
        <f>IF(AND(Z35&gt;=0,F35="x"),0,IF(AND(Z35&gt;0,AC35="x"),0,IF(Z35&gt;0,0-30,0)))</f>
        <v>0</v>
      </c>
      <c r="AC35" s="371"/>
      <c r="AD35" s="226" t="str">
        <f>IF(F35="x",(0-((V35*10)+(W35*20))),"")</f>
        <v/>
      </c>
      <c r="AE35" s="368">
        <f>IF(AND(Z35&gt;0,F35="x"),0,IF(AND(Z35&gt;0,AC35="x"),Z35-60,IF(AND(Z35&gt;0,AB35=-30),Z35+AB35,0)))</f>
        <v>0</v>
      </c>
      <c r="AF35" s="339"/>
      <c r="AG35" s="338"/>
      <c r="AH35" s="336"/>
      <c r="AI35" s="161">
        <f t="shared" si="16"/>
        <v>0</v>
      </c>
      <c r="AJ35" s="162">
        <f>(X35*20)+Z35+AA35+AF35</f>
        <v>0</v>
      </c>
      <c r="AK35" s="163">
        <f t="shared" si="19"/>
        <v>0</v>
      </c>
      <c r="AL35" s="164">
        <f>IF(K35="x",AH35,0)</f>
        <v>0</v>
      </c>
      <c r="AM35" s="164">
        <f>IF(K35="x",AI35,0)</f>
        <v>0</v>
      </c>
      <c r="AN35" s="164">
        <f>IF(K35="x",AJ35,0)</f>
        <v>0</v>
      </c>
      <c r="AO35" s="164">
        <f>IF(K35="x",AK35,0)</f>
        <v>0</v>
      </c>
      <c r="AP35" s="610" t="str">
        <f t="shared" si="22"/>
        <v xml:space="preserve"> </v>
      </c>
      <c r="AQ35" s="613" t="str">
        <f t="shared" si="20"/>
        <v xml:space="preserve"> </v>
      </c>
      <c r="AR35" s="613" t="str">
        <f t="shared" si="23"/>
        <v xml:space="preserve"> </v>
      </c>
      <c r="AS35" s="613" t="str">
        <f t="shared" si="24"/>
        <v xml:space="preserve"> </v>
      </c>
      <c r="AT35" s="613" t="str">
        <f t="shared" si="25"/>
        <v xml:space="preserve"> </v>
      </c>
      <c r="AU35" s="613" t="str">
        <f t="shared" si="26"/>
        <v xml:space="preserve"> </v>
      </c>
      <c r="AV35" s="614" t="str">
        <f t="shared" si="27"/>
        <v xml:space="preserve"> </v>
      </c>
      <c r="AW35" s="196" t="str">
        <f>IF(N35&gt;0,N35,"")</f>
        <v/>
      </c>
      <c r="AX35" s="165" t="str">
        <f>IF(AND(K35="x",AW35&gt;0),AW35,"")</f>
        <v/>
      </c>
      <c r="AY35" s="193" t="str">
        <f>IF(OR(K35="x",F35="x",AW35&lt;=0),"",AW35)</f>
        <v/>
      </c>
      <c r="AZ35" s="183" t="str">
        <f>IF(AND(F35="x",AW35&gt;0),AW35,"")</f>
        <v/>
      </c>
      <c r="BA35" s="173" t="str">
        <f>IF(V35&gt;0,V35,"")</f>
        <v/>
      </c>
      <c r="BB35" s="174" t="str">
        <f>IF(AND(K35="x",BA35&gt;0),BA35,"")</f>
        <v/>
      </c>
      <c r="BC35" s="186" t="str">
        <f>IF(OR(K35="x",F35="X",BA35&lt;=0),"",BA35)</f>
        <v/>
      </c>
      <c r="BD35" s="174" t="str">
        <f>IF(AND(F35="x",BA35&gt;0),BA35,"")</f>
        <v/>
      </c>
      <c r="BE35" s="201" t="str">
        <f>IF(W35&gt;0,W35,"")</f>
        <v/>
      </c>
      <c r="BF35" s="174" t="str">
        <f>IF(AND(K35="x",BE35&gt;0),BE35,"")</f>
        <v/>
      </c>
      <c r="BG35" s="186" t="str">
        <f>IF(OR(K35="x",F35="x",BE35&lt;=0),"",BE35)</f>
        <v/>
      </c>
      <c r="BH35" s="175" t="str">
        <f>IF(AND(F35="x",BE35&gt;0),BE35,"")</f>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21"/>
        <v/>
      </c>
      <c r="O36" s="27"/>
      <c r="P36" s="27"/>
      <c r="Q36" s="27"/>
      <c r="R36" s="27"/>
      <c r="S36" s="27"/>
      <c r="T36" s="28"/>
      <c r="U36" s="29"/>
      <c r="V36" s="32"/>
      <c r="W36" s="318"/>
      <c r="X36" s="319"/>
      <c r="Y36" s="160">
        <f t="shared" si="17"/>
        <v>0</v>
      </c>
      <c r="Z36" s="159">
        <f t="shared" si="18"/>
        <v>0</v>
      </c>
      <c r="AA36" s="327"/>
      <c r="AB36" s="400">
        <f>IF(AND(Z36&gt;=0,F36="x"),0,IF(AND(Z36&gt;0,AC36="x"),0,IF(Z36&gt;0,0-30,0)))</f>
        <v>0</v>
      </c>
      <c r="AC36" s="371"/>
      <c r="AD36" s="226" t="str">
        <f>IF(F36="x",(0-((V36*10)+(W36*20))),"")</f>
        <v/>
      </c>
      <c r="AE36" s="368">
        <f>IF(AND(Z36&gt;0,F36="x"),0,IF(AND(Z36&gt;0,AC36="x"),Z36-60,IF(AND(Z36&gt;0,AB36=-30),Z36+AB36,0)))</f>
        <v>0</v>
      </c>
      <c r="AF36" s="339"/>
      <c r="AG36" s="338"/>
      <c r="AH36" s="336"/>
      <c r="AI36" s="161">
        <f t="shared" si="16"/>
        <v>0</v>
      </c>
      <c r="AJ36" s="162">
        <f>(X36*20)+Z36+AA36+AF36</f>
        <v>0</v>
      </c>
      <c r="AK36" s="163">
        <f t="shared" si="19"/>
        <v>0</v>
      </c>
      <c r="AL36" s="164">
        <f>IF(K36="x",AH36,0)</f>
        <v>0</v>
      </c>
      <c r="AM36" s="164">
        <f>IF(K36="x",AI36,0)</f>
        <v>0</v>
      </c>
      <c r="AN36" s="164">
        <f>IF(K36="x",AJ36,0)</f>
        <v>0</v>
      </c>
      <c r="AO36" s="164">
        <f>IF(K36="x",AK36,0)</f>
        <v>0</v>
      </c>
      <c r="AP36" s="610" t="str">
        <f t="shared" si="22"/>
        <v xml:space="preserve"> </v>
      </c>
      <c r="AQ36" s="613" t="str">
        <f t="shared" si="20"/>
        <v xml:space="preserve"> </v>
      </c>
      <c r="AR36" s="613" t="str">
        <f t="shared" si="23"/>
        <v xml:space="preserve"> </v>
      </c>
      <c r="AS36" s="613" t="str">
        <f t="shared" si="24"/>
        <v xml:space="preserve"> </v>
      </c>
      <c r="AT36" s="613" t="str">
        <f t="shared" si="25"/>
        <v xml:space="preserve"> </v>
      </c>
      <c r="AU36" s="613" t="str">
        <f t="shared" si="26"/>
        <v xml:space="preserve"> </v>
      </c>
      <c r="AV36" s="614" t="str">
        <f t="shared" si="27"/>
        <v xml:space="preserve"> </v>
      </c>
      <c r="AW36" s="196" t="str">
        <f>IF(N36&gt;0,N36,"")</f>
        <v/>
      </c>
      <c r="AX36" s="165" t="str">
        <f>IF(AND(K36="x",AW36&gt;0),AW36,"")</f>
        <v/>
      </c>
      <c r="AY36" s="193" t="str">
        <f>IF(OR(K36="x",F36="x",AW36&lt;=0),"",AW36)</f>
        <v/>
      </c>
      <c r="AZ36" s="183" t="str">
        <f>IF(AND(F36="x",AW36&gt;0),AW36,"")</f>
        <v/>
      </c>
      <c r="BA36" s="173" t="str">
        <f>IF(V36&gt;0,V36,"")</f>
        <v/>
      </c>
      <c r="BB36" s="174" t="str">
        <f>IF(AND(K36="x",BA36&gt;0),BA36,"")</f>
        <v/>
      </c>
      <c r="BC36" s="186" t="str">
        <f>IF(OR(K36="x",F36="X",BA36&lt;=0),"",BA36)</f>
        <v/>
      </c>
      <c r="BD36" s="174" t="str">
        <f>IF(AND(F36="x",BA36&gt;0),BA36,"")</f>
        <v/>
      </c>
      <c r="BE36" s="201" t="str">
        <f>IF(W36&gt;0,W36,"")</f>
        <v/>
      </c>
      <c r="BF36" s="174" t="str">
        <f>IF(AND(K36="x",BE36&gt;0),BE36,"")</f>
        <v/>
      </c>
      <c r="BG36" s="186" t="str">
        <f>IF(OR(K36="x",F36="x",BE36&lt;=0),"",BE36)</f>
        <v/>
      </c>
      <c r="BH36" s="175" t="str">
        <f>IF(AND(F36="x",BE36&gt;0),BE36,"")</f>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21"/>
        <v/>
      </c>
      <c r="O37" s="27"/>
      <c r="P37" s="27"/>
      <c r="Q37" s="27"/>
      <c r="R37" s="27"/>
      <c r="S37" s="27"/>
      <c r="T37" s="28"/>
      <c r="U37" s="29"/>
      <c r="V37" s="32"/>
      <c r="W37" s="318"/>
      <c r="X37" s="319"/>
      <c r="Y37" s="160">
        <f t="shared" si="17"/>
        <v>0</v>
      </c>
      <c r="Z37" s="159">
        <f t="shared" si="18"/>
        <v>0</v>
      </c>
      <c r="AA37" s="327"/>
      <c r="AB37" s="400">
        <f>IF(AND(Z37&gt;=0,F37="x"),0,IF(AND(Z37&gt;0,AC37="x"),0,IF(Z37&gt;0,0-30,0)))</f>
        <v>0</v>
      </c>
      <c r="AC37" s="371"/>
      <c r="AD37" s="226" t="str">
        <f>IF(F37="x",(0-((V37*10)+(W37*20))),"")</f>
        <v/>
      </c>
      <c r="AE37" s="368">
        <f>IF(AND(Z37&gt;0,F37="x"),0,IF(AND(Z37&gt;0,AC37="x"),Z37-60,IF(AND(Z37&gt;0,AB37=-30),Z37+AB37,0)))</f>
        <v>0</v>
      </c>
      <c r="AF37" s="339"/>
      <c r="AG37" s="338"/>
      <c r="AH37" s="336"/>
      <c r="AI37" s="161">
        <f t="shared" si="16"/>
        <v>0</v>
      </c>
      <c r="AJ37" s="162">
        <f>(X37*20)+Z37+AA37+AF37</f>
        <v>0</v>
      </c>
      <c r="AK37" s="163">
        <f t="shared" si="19"/>
        <v>0</v>
      </c>
      <c r="AL37" s="164">
        <f>IF(K37="x",AH37,0)</f>
        <v>0</v>
      </c>
      <c r="AM37" s="164">
        <f>IF(K37="x",AI37,0)</f>
        <v>0</v>
      </c>
      <c r="AN37" s="164">
        <f>IF(K37="x",AJ37,0)</f>
        <v>0</v>
      </c>
      <c r="AO37" s="164">
        <f>IF(K37="x",AK37,0)</f>
        <v>0</v>
      </c>
      <c r="AP37" s="610" t="str">
        <f t="shared" si="22"/>
        <v xml:space="preserve"> </v>
      </c>
      <c r="AQ37" s="613" t="str">
        <f t="shared" si="20"/>
        <v xml:space="preserve"> </v>
      </c>
      <c r="AR37" s="613" t="str">
        <f t="shared" si="23"/>
        <v xml:space="preserve"> </v>
      </c>
      <c r="AS37" s="613" t="str">
        <f t="shared" si="24"/>
        <v xml:space="preserve"> </v>
      </c>
      <c r="AT37" s="613" t="str">
        <f t="shared" si="25"/>
        <v xml:space="preserve"> </v>
      </c>
      <c r="AU37" s="613" t="str">
        <f t="shared" si="26"/>
        <v xml:space="preserve"> </v>
      </c>
      <c r="AV37" s="614" t="str">
        <f t="shared" si="27"/>
        <v xml:space="preserve"> </v>
      </c>
      <c r="AW37" s="196" t="str">
        <f>IF(N37&gt;0,N37,"")</f>
        <v/>
      </c>
      <c r="AX37" s="165" t="str">
        <f>IF(AND(K37="x",AW37&gt;0),AW37,"")</f>
        <v/>
      </c>
      <c r="AY37" s="193" t="str">
        <f>IF(OR(K37="x",F37="x",AW37&lt;=0),"",AW37)</f>
        <v/>
      </c>
      <c r="AZ37" s="183" t="str">
        <f>IF(AND(F37="x",AW37&gt;0),AW37,"")</f>
        <v/>
      </c>
      <c r="BA37" s="173" t="str">
        <f>IF(V37&gt;0,V37,"")</f>
        <v/>
      </c>
      <c r="BB37" s="174" t="str">
        <f>IF(AND(K37="x",BA37&gt;0),BA37,"")</f>
        <v/>
      </c>
      <c r="BC37" s="186" t="str">
        <f>IF(OR(K37="x",F37="X",BA37&lt;=0),"",BA37)</f>
        <v/>
      </c>
      <c r="BD37" s="174" t="str">
        <f>IF(AND(F37="x",BA37&gt;0),BA37,"")</f>
        <v/>
      </c>
      <c r="BE37" s="201" t="str">
        <f>IF(W37&gt;0,W37,"")</f>
        <v/>
      </c>
      <c r="BF37" s="174" t="str">
        <f>IF(AND(K37="x",BE37&gt;0),BE37,"")</f>
        <v/>
      </c>
      <c r="BG37" s="186" t="str">
        <f>IF(OR(K37="x",F37="x",BE37&lt;=0),"",BE37)</f>
        <v/>
      </c>
      <c r="BH37" s="175" t="str">
        <f>IF(AND(F37="x",BE37&gt;0),BE37,"")</f>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21"/>
        <v/>
      </c>
      <c r="O38" s="27"/>
      <c r="P38" s="27"/>
      <c r="Q38" s="27"/>
      <c r="R38" s="27"/>
      <c r="S38" s="27"/>
      <c r="T38" s="28"/>
      <c r="U38" s="29"/>
      <c r="V38" s="32"/>
      <c r="W38" s="318"/>
      <c r="X38" s="319"/>
      <c r="Y38" s="160">
        <f t="shared" si="17"/>
        <v>0</v>
      </c>
      <c r="Z38" s="159">
        <f t="shared" si="18"/>
        <v>0</v>
      </c>
      <c r="AA38" s="327"/>
      <c r="AB38" s="400">
        <f>IF(AND(Z38&gt;=0,F38="x"),0,IF(AND(Z38&gt;0,AC38="x"),0,IF(Z38&gt;0,0-30,0)))</f>
        <v>0</v>
      </c>
      <c r="AC38" s="371"/>
      <c r="AD38" s="226" t="str">
        <f>IF(F38="x",(0-((V38*10)+(W38*20))),"")</f>
        <v/>
      </c>
      <c r="AE38" s="368">
        <f>IF(AND(Z38&gt;0,F38="x"),0,IF(AND(Z38&gt;0,AC38="x"),Z38-60,IF(AND(Z38&gt;0,AB38=-30),Z38+AB38,0)))</f>
        <v>0</v>
      </c>
      <c r="AF38" s="339"/>
      <c r="AG38" s="338"/>
      <c r="AH38" s="336"/>
      <c r="AI38" s="161">
        <f t="shared" si="16"/>
        <v>0</v>
      </c>
      <c r="AJ38" s="162">
        <f>(X38*20)+Z38+AA38+AF38</f>
        <v>0</v>
      </c>
      <c r="AK38" s="163">
        <f t="shared" si="19"/>
        <v>0</v>
      </c>
      <c r="AL38" s="164">
        <f>IF(K38="x",AH38,0)</f>
        <v>0</v>
      </c>
      <c r="AM38" s="164">
        <f>IF(K38="x",AI38,0)</f>
        <v>0</v>
      </c>
      <c r="AN38" s="164">
        <f>IF(K38="x",AJ38,0)</f>
        <v>0</v>
      </c>
      <c r="AO38" s="164">
        <f>IF(K38="x",AK38,0)</f>
        <v>0</v>
      </c>
      <c r="AP38" s="610" t="str">
        <f t="shared" si="22"/>
        <v xml:space="preserve"> </v>
      </c>
      <c r="AQ38" s="613" t="str">
        <f t="shared" si="20"/>
        <v xml:space="preserve"> </v>
      </c>
      <c r="AR38" s="613" t="str">
        <f t="shared" si="23"/>
        <v xml:space="preserve"> </v>
      </c>
      <c r="AS38" s="613" t="str">
        <f t="shared" si="24"/>
        <v xml:space="preserve"> </v>
      </c>
      <c r="AT38" s="613" t="str">
        <f t="shared" si="25"/>
        <v xml:space="preserve"> </v>
      </c>
      <c r="AU38" s="613" t="str">
        <f t="shared" si="26"/>
        <v xml:space="preserve"> </v>
      </c>
      <c r="AV38" s="614" t="str">
        <f t="shared" si="27"/>
        <v xml:space="preserve"> </v>
      </c>
      <c r="AW38" s="196" t="str">
        <f>IF(N38&gt;0,N38,"")</f>
        <v/>
      </c>
      <c r="AX38" s="165" t="str">
        <f>IF(AND(K38="x",AW38&gt;0),AW38,"")</f>
        <v/>
      </c>
      <c r="AY38" s="193" t="str">
        <f>IF(OR(K38="x",F38="x",AW38&lt;=0),"",AW38)</f>
        <v/>
      </c>
      <c r="AZ38" s="183" t="str">
        <f>IF(AND(F38="x",AW38&gt;0),AW38,"")</f>
        <v/>
      </c>
      <c r="BA38" s="173" t="str">
        <f>IF(V38&gt;0,V38,"")</f>
        <v/>
      </c>
      <c r="BB38" s="174" t="str">
        <f>IF(AND(K38="x",BA38&gt;0),BA38,"")</f>
        <v/>
      </c>
      <c r="BC38" s="186" t="str">
        <f>IF(OR(K38="x",F38="X",BA38&lt;=0),"",BA38)</f>
        <v/>
      </c>
      <c r="BD38" s="174" t="str">
        <f>IF(AND(F38="x",BA38&gt;0),BA38,"")</f>
        <v/>
      </c>
      <c r="BE38" s="201" t="str">
        <f>IF(W38&gt;0,W38,"")</f>
        <v/>
      </c>
      <c r="BF38" s="174" t="str">
        <f>IF(AND(K38="x",BE38&gt;0),BE38,"")</f>
        <v/>
      </c>
      <c r="BG38" s="186" t="str">
        <f>IF(OR(K38="x",F38="x",BE38&lt;=0),"",BE38)</f>
        <v/>
      </c>
      <c r="BH38" s="175" t="str">
        <f>IF(AND(F38="x",BE38&gt;0),BE38,"")</f>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21"/>
        <v/>
      </c>
      <c r="O39" s="27"/>
      <c r="P39" s="27"/>
      <c r="Q39" s="27"/>
      <c r="R39" s="27"/>
      <c r="S39" s="27"/>
      <c r="T39" s="28"/>
      <c r="U39" s="29"/>
      <c r="V39" s="32"/>
      <c r="W39" s="318"/>
      <c r="X39" s="319"/>
      <c r="Y39" s="160">
        <f t="shared" si="17"/>
        <v>0</v>
      </c>
      <c r="Z39" s="159">
        <f t="shared" si="18"/>
        <v>0</v>
      </c>
      <c r="AA39" s="327"/>
      <c r="AB39" s="400">
        <f>IF(AND(Z39&gt;=0,F39="x"),0,IF(AND(Z39&gt;0,AC39="x"),0,IF(Z39&gt;0,0-30,0)))</f>
        <v>0</v>
      </c>
      <c r="AC39" s="371"/>
      <c r="AD39" s="226" t="str">
        <f>IF(F39="x",(0-((V39*10)+(W39*20))),"")</f>
        <v/>
      </c>
      <c r="AE39" s="368">
        <f>IF(AND(Z39&gt;0,F39="x"),0,IF(AND(Z39&gt;0,AC39="x"),Z39-60,IF(AND(Z39&gt;0,AB39=-30),Z39+AB39,0)))</f>
        <v>0</v>
      </c>
      <c r="AF39" s="339"/>
      <c r="AG39" s="338"/>
      <c r="AH39" s="336"/>
      <c r="AI39" s="161">
        <f t="shared" si="16"/>
        <v>0</v>
      </c>
      <c r="AJ39" s="162">
        <f>(X39*20)+Z39+AA39+AF39</f>
        <v>0</v>
      </c>
      <c r="AK39" s="163">
        <f t="shared" si="19"/>
        <v>0</v>
      </c>
      <c r="AL39" s="164">
        <f>IF(K39="x",AH39,0)</f>
        <v>0</v>
      </c>
      <c r="AM39" s="164">
        <f>IF(K39="x",AI39,0)</f>
        <v>0</v>
      </c>
      <c r="AN39" s="164">
        <f>IF(K39="x",AJ39,0)</f>
        <v>0</v>
      </c>
      <c r="AO39" s="164">
        <f>IF(K39="x",AK39,0)</f>
        <v>0</v>
      </c>
      <c r="AP39" s="610" t="str">
        <f t="shared" si="22"/>
        <v xml:space="preserve"> </v>
      </c>
      <c r="AQ39" s="613" t="str">
        <f t="shared" si="20"/>
        <v xml:space="preserve"> </v>
      </c>
      <c r="AR39" s="613" t="str">
        <f t="shared" si="23"/>
        <v xml:space="preserve"> </v>
      </c>
      <c r="AS39" s="613" t="str">
        <f t="shared" si="24"/>
        <v xml:space="preserve"> </v>
      </c>
      <c r="AT39" s="613" t="str">
        <f t="shared" si="25"/>
        <v xml:space="preserve"> </v>
      </c>
      <c r="AU39" s="613" t="str">
        <f t="shared" si="26"/>
        <v xml:space="preserve"> </v>
      </c>
      <c r="AV39" s="614" t="str">
        <f t="shared" si="27"/>
        <v xml:space="preserve"> </v>
      </c>
      <c r="AW39" s="196" t="str">
        <f>IF(N39&gt;0,N39,"")</f>
        <v/>
      </c>
      <c r="AX39" s="165" t="str">
        <f>IF(AND(K39="x",AW39&gt;0),AW39,"")</f>
        <v/>
      </c>
      <c r="AY39" s="193" t="str">
        <f>IF(OR(K39="x",F39="x",AW39&lt;=0),"",AW39)</f>
        <v/>
      </c>
      <c r="AZ39" s="183" t="str">
        <f>IF(AND(F39="x",AW39&gt;0),AW39,"")</f>
        <v/>
      </c>
      <c r="BA39" s="173" t="str">
        <f>IF(V39&gt;0,V39,"")</f>
        <v/>
      </c>
      <c r="BB39" s="174" t="str">
        <f>IF(AND(K39="x",BA39&gt;0),BA39,"")</f>
        <v/>
      </c>
      <c r="BC39" s="186" t="str">
        <f>IF(OR(K39="x",F39="X",BA39&lt;=0),"",BA39)</f>
        <v/>
      </c>
      <c r="BD39" s="174" t="str">
        <f>IF(AND(F39="x",BA39&gt;0),BA39,"")</f>
        <v/>
      </c>
      <c r="BE39" s="201" t="str">
        <f>IF(W39&gt;0,W39,"")</f>
        <v/>
      </c>
      <c r="BF39" s="174" t="str">
        <f>IF(AND(K39="x",BE39&gt;0),BE39,"")</f>
        <v/>
      </c>
      <c r="BG39" s="186" t="str">
        <f>IF(OR(K39="x",F39="x",BE39&lt;=0),"",BE39)</f>
        <v/>
      </c>
      <c r="BH39" s="175" t="str">
        <f>IF(AND(F39="x",BE39&gt;0),BE39,"")</f>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21"/>
        <v/>
      </c>
      <c r="O40" s="27"/>
      <c r="P40" s="27"/>
      <c r="Q40" s="27"/>
      <c r="R40" s="27"/>
      <c r="S40" s="27"/>
      <c r="T40" s="28"/>
      <c r="U40" s="29"/>
      <c r="V40" s="32"/>
      <c r="W40" s="318"/>
      <c r="X40" s="319"/>
      <c r="Y40" s="160">
        <f t="shared" si="17"/>
        <v>0</v>
      </c>
      <c r="Z40" s="159">
        <f t="shared" si="18"/>
        <v>0</v>
      </c>
      <c r="AA40" s="327"/>
      <c r="AB40" s="400">
        <f>IF(AND(Z40&gt;=0,F40="x"),0,IF(AND(Z40&gt;0,AC40="x"),0,IF(Z40&gt;0,0-30,0)))</f>
        <v>0</v>
      </c>
      <c r="AC40" s="371"/>
      <c r="AD40" s="226" t="str">
        <f>IF(F40="x",(0-((V40*10)+(W40*20))),"")</f>
        <v/>
      </c>
      <c r="AE40" s="368">
        <f>IF(AND(Z40&gt;0,F40="x"),0,IF(AND(Z40&gt;0,AC40="x"),Z40-60,IF(AND(Z40&gt;0,AB40=-30),Z40+AB40,0)))</f>
        <v>0</v>
      </c>
      <c r="AF40" s="339"/>
      <c r="AG40" s="338"/>
      <c r="AH40" s="336"/>
      <c r="AI40" s="161">
        <f t="shared" si="16"/>
        <v>0</v>
      </c>
      <c r="AJ40" s="162">
        <f>(X40*20)+Z40+AA40+AF40</f>
        <v>0</v>
      </c>
      <c r="AK40" s="163">
        <f t="shared" si="19"/>
        <v>0</v>
      </c>
      <c r="AL40" s="164">
        <f>IF(K40="x",AH40,0)</f>
        <v>0</v>
      </c>
      <c r="AM40" s="164">
        <f>IF(K40="x",AI40,0)</f>
        <v>0</v>
      </c>
      <c r="AN40" s="164">
        <f>IF(K40="x",AJ40,0)</f>
        <v>0</v>
      </c>
      <c r="AO40" s="164">
        <f>IF(K40="x",AK40,0)</f>
        <v>0</v>
      </c>
      <c r="AP40" s="610" t="str">
        <f t="shared" si="22"/>
        <v xml:space="preserve"> </v>
      </c>
      <c r="AQ40" s="613" t="str">
        <f t="shared" si="20"/>
        <v xml:space="preserve"> </v>
      </c>
      <c r="AR40" s="613" t="str">
        <f t="shared" si="23"/>
        <v xml:space="preserve"> </v>
      </c>
      <c r="AS40" s="613" t="str">
        <f t="shared" si="24"/>
        <v xml:space="preserve"> </v>
      </c>
      <c r="AT40" s="613" t="str">
        <f t="shared" si="25"/>
        <v xml:space="preserve"> </v>
      </c>
      <c r="AU40" s="613" t="str">
        <f t="shared" si="26"/>
        <v xml:space="preserve"> </v>
      </c>
      <c r="AV40" s="614" t="str">
        <f t="shared" si="27"/>
        <v xml:space="preserve"> </v>
      </c>
      <c r="AW40" s="196" t="str">
        <f>IF(N40&gt;0,N40,"")</f>
        <v/>
      </c>
      <c r="AX40" s="165" t="str">
        <f>IF(AND(K40="x",AW40&gt;0),AW40,"")</f>
        <v/>
      </c>
      <c r="AY40" s="193" t="str">
        <f>IF(OR(K40="x",F40="x",AW40&lt;=0),"",AW40)</f>
        <v/>
      </c>
      <c r="AZ40" s="183" t="str">
        <f>IF(AND(F40="x",AW40&gt;0),AW40,"")</f>
        <v/>
      </c>
      <c r="BA40" s="173" t="str">
        <f>IF(V40&gt;0,V40,"")</f>
        <v/>
      </c>
      <c r="BB40" s="174" t="str">
        <f>IF(AND(K40="x",BA40&gt;0),BA40,"")</f>
        <v/>
      </c>
      <c r="BC40" s="186" t="str">
        <f>IF(OR(K40="x",F40="X",BA40&lt;=0),"",BA40)</f>
        <v/>
      </c>
      <c r="BD40" s="174" t="str">
        <f>IF(AND(F40="x",BA40&gt;0),BA40,"")</f>
        <v/>
      </c>
      <c r="BE40" s="201" t="str">
        <f>IF(W40&gt;0,W40,"")</f>
        <v/>
      </c>
      <c r="BF40" s="174" t="str">
        <f>IF(AND(K40="x",BE40&gt;0),BE40,"")</f>
        <v/>
      </c>
      <c r="BG40" s="186" t="str">
        <f>IF(OR(K40="x",F40="x",BE40&lt;=0),"",BE40)</f>
        <v/>
      </c>
      <c r="BH40" s="175" t="str">
        <f>IF(AND(F40="x",BE40&gt;0),BE40,"")</f>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21"/>
        <v/>
      </c>
      <c r="O41" s="27"/>
      <c r="P41" s="27"/>
      <c r="Q41" s="27"/>
      <c r="R41" s="27"/>
      <c r="S41" s="27"/>
      <c r="T41" s="28"/>
      <c r="U41" s="29"/>
      <c r="V41" s="32"/>
      <c r="W41" s="318"/>
      <c r="X41" s="319"/>
      <c r="Y41" s="160">
        <f t="shared" si="17"/>
        <v>0</v>
      </c>
      <c r="Z41" s="159">
        <f t="shared" si="18"/>
        <v>0</v>
      </c>
      <c r="AA41" s="327"/>
      <c r="AB41" s="400">
        <f>IF(AND(Z41&gt;=0,F41="x"),0,IF(AND(Z41&gt;0,AC41="x"),0,IF(Z41&gt;0,0-30,0)))</f>
        <v>0</v>
      </c>
      <c r="AC41" s="371"/>
      <c r="AD41" s="226" t="str">
        <f>IF(F41="x",(0-((V41*10)+(W41*20))),"")</f>
        <v/>
      </c>
      <c r="AE41" s="368">
        <f>IF(AND(Z41&gt;0,F41="x"),0,IF(AND(Z41&gt;0,AC41="x"),Z41-60,IF(AND(Z41&gt;0,AB41=-30),Z41+AB41,0)))</f>
        <v>0</v>
      </c>
      <c r="AF41" s="339"/>
      <c r="AG41" s="338"/>
      <c r="AH41" s="336"/>
      <c r="AI41" s="161">
        <f t="shared" si="16"/>
        <v>0</v>
      </c>
      <c r="AJ41" s="162">
        <f>(X41*20)+Z41+AA41+AF41</f>
        <v>0</v>
      </c>
      <c r="AK41" s="163">
        <f t="shared" si="19"/>
        <v>0</v>
      </c>
      <c r="AL41" s="164">
        <f>IF(K41="x",AH41,0)</f>
        <v>0</v>
      </c>
      <c r="AM41" s="164">
        <f>IF(K41="x",AI41,0)</f>
        <v>0</v>
      </c>
      <c r="AN41" s="164">
        <f>IF(K41="x",AJ41,0)</f>
        <v>0</v>
      </c>
      <c r="AO41" s="164">
        <f>IF(K41="x",AK41,0)</f>
        <v>0</v>
      </c>
      <c r="AP41" s="610" t="str">
        <f t="shared" si="22"/>
        <v xml:space="preserve"> </v>
      </c>
      <c r="AQ41" s="613" t="str">
        <f t="shared" si="20"/>
        <v xml:space="preserve"> </v>
      </c>
      <c r="AR41" s="613" t="str">
        <f t="shared" si="23"/>
        <v xml:space="preserve"> </v>
      </c>
      <c r="AS41" s="613" t="str">
        <f t="shared" si="24"/>
        <v xml:space="preserve"> </v>
      </c>
      <c r="AT41" s="613" t="str">
        <f t="shared" si="25"/>
        <v xml:space="preserve"> </v>
      </c>
      <c r="AU41" s="613" t="str">
        <f t="shared" si="26"/>
        <v xml:space="preserve"> </v>
      </c>
      <c r="AV41" s="614" t="str">
        <f t="shared" si="27"/>
        <v xml:space="preserve"> </v>
      </c>
      <c r="AW41" s="196" t="str">
        <f>IF(N41&gt;0,N41,"")</f>
        <v/>
      </c>
      <c r="AX41" s="165" t="str">
        <f>IF(AND(K41="x",AW41&gt;0),AW41,"")</f>
        <v/>
      </c>
      <c r="AY41" s="193" t="str">
        <f>IF(OR(K41="x",F41="x",AW41&lt;=0),"",AW41)</f>
        <v/>
      </c>
      <c r="AZ41" s="183" t="str">
        <f>IF(AND(F41="x",AW41&gt;0),AW41,"")</f>
        <v/>
      </c>
      <c r="BA41" s="173" t="str">
        <f>IF(V41&gt;0,V41,"")</f>
        <v/>
      </c>
      <c r="BB41" s="174" t="str">
        <f>IF(AND(K41="x",BA41&gt;0),BA41,"")</f>
        <v/>
      </c>
      <c r="BC41" s="186" t="str">
        <f>IF(OR(K41="x",F41="X",BA41&lt;=0),"",BA41)</f>
        <v/>
      </c>
      <c r="BD41" s="174" t="str">
        <f>IF(AND(F41="x",BA41&gt;0),BA41,"")</f>
        <v/>
      </c>
      <c r="BE41" s="201" t="str">
        <f>IF(W41&gt;0,W41,"")</f>
        <v/>
      </c>
      <c r="BF41" s="174" t="str">
        <f>IF(AND(K41="x",BE41&gt;0),BE41,"")</f>
        <v/>
      </c>
      <c r="BG41" s="186" t="str">
        <f>IF(OR(K41="x",F41="x",BE41&lt;=0),"",BE41)</f>
        <v/>
      </c>
      <c r="BH41" s="175" t="str">
        <f>IF(AND(F41="x",BE41&gt;0),BE41,"")</f>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21"/>
        <v/>
      </c>
      <c r="O42" s="27"/>
      <c r="P42" s="27"/>
      <c r="Q42" s="27"/>
      <c r="R42" s="27"/>
      <c r="S42" s="27"/>
      <c r="T42" s="28"/>
      <c r="U42" s="29"/>
      <c r="V42" s="32"/>
      <c r="W42" s="318"/>
      <c r="X42" s="319"/>
      <c r="Y42" s="160">
        <f t="shared" si="17"/>
        <v>0</v>
      </c>
      <c r="Z42" s="159">
        <f t="shared" si="18"/>
        <v>0</v>
      </c>
      <c r="AA42" s="327"/>
      <c r="AB42" s="400">
        <f>IF(AND(Z42&gt;=0,F42="x"),0,IF(AND(Z42&gt;0,AC42="x"),0,IF(Z42&gt;0,0-30,0)))</f>
        <v>0</v>
      </c>
      <c r="AC42" s="371"/>
      <c r="AD42" s="226" t="str">
        <f>IF(F42="x",(0-((V42*10)+(W42*20))),"")</f>
        <v/>
      </c>
      <c r="AE42" s="368">
        <f>IF(AND(Z42&gt;0,F42="x"),0,IF(AND(Z42&gt;0,AC42="x"),Z42-60,IF(AND(Z42&gt;0,AB42=-30),Z42+AB42,0)))</f>
        <v>0</v>
      </c>
      <c r="AF42" s="339"/>
      <c r="AG42" s="338"/>
      <c r="AH42" s="336"/>
      <c r="AI42" s="161">
        <f t="shared" si="16"/>
        <v>0</v>
      </c>
      <c r="AJ42" s="162">
        <f>(X42*20)+Z42+AA42+AF42</f>
        <v>0</v>
      </c>
      <c r="AK42" s="163">
        <f t="shared" si="19"/>
        <v>0</v>
      </c>
      <c r="AL42" s="164">
        <f>IF(K42="x",AH42,0)</f>
        <v>0</v>
      </c>
      <c r="AM42" s="164">
        <f>IF(K42="x",AI42,0)</f>
        <v>0</v>
      </c>
      <c r="AN42" s="164">
        <f>IF(K42="x",AJ42,0)</f>
        <v>0</v>
      </c>
      <c r="AO42" s="164">
        <f>IF(K42="x",AK42,0)</f>
        <v>0</v>
      </c>
      <c r="AP42" s="610" t="str">
        <f t="shared" si="22"/>
        <v xml:space="preserve"> </v>
      </c>
      <c r="AQ42" s="613" t="str">
        <f t="shared" si="20"/>
        <v xml:space="preserve"> </v>
      </c>
      <c r="AR42" s="613" t="str">
        <f t="shared" si="23"/>
        <v xml:space="preserve"> </v>
      </c>
      <c r="AS42" s="613" t="str">
        <f t="shared" si="24"/>
        <v xml:space="preserve"> </v>
      </c>
      <c r="AT42" s="613" t="str">
        <f t="shared" si="25"/>
        <v xml:space="preserve"> </v>
      </c>
      <c r="AU42" s="613" t="str">
        <f t="shared" si="26"/>
        <v xml:space="preserve"> </v>
      </c>
      <c r="AV42" s="614" t="str">
        <f t="shared" si="27"/>
        <v xml:space="preserve"> </v>
      </c>
      <c r="AW42" s="196" t="str">
        <f>IF(N42&gt;0,N42,"")</f>
        <v/>
      </c>
      <c r="AX42" s="165" t="str">
        <f>IF(AND(K42="x",AW42&gt;0),AW42,"")</f>
        <v/>
      </c>
      <c r="AY42" s="193" t="str">
        <f>IF(OR(K42="x",F42="x",AW42&lt;=0),"",AW42)</f>
        <v/>
      </c>
      <c r="AZ42" s="183" t="str">
        <f>IF(AND(F42="x",AW42&gt;0),AW42,"")</f>
        <v/>
      </c>
      <c r="BA42" s="173" t="str">
        <f>IF(V42&gt;0,V42,"")</f>
        <v/>
      </c>
      <c r="BB42" s="174" t="str">
        <f>IF(AND(K42="x",BA42&gt;0),BA42,"")</f>
        <v/>
      </c>
      <c r="BC42" s="186" t="str">
        <f>IF(OR(K42="x",F42="X",BA42&lt;=0),"",BA42)</f>
        <v/>
      </c>
      <c r="BD42" s="174" t="str">
        <f>IF(AND(F42="x",BA42&gt;0),BA42,"")</f>
        <v/>
      </c>
      <c r="BE42" s="201" t="str">
        <f>IF(W42&gt;0,W42,"")</f>
        <v/>
      </c>
      <c r="BF42" s="174" t="str">
        <f>IF(AND(K42="x",BE42&gt;0),BE42,"")</f>
        <v/>
      </c>
      <c r="BG42" s="186" t="str">
        <f>IF(OR(K42="x",F42="x",BE42&lt;=0),"",BE42)</f>
        <v/>
      </c>
      <c r="BH42" s="175" t="str">
        <f>IF(AND(F42="x",BE42&gt;0),BE42,"")</f>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21"/>
        <v/>
      </c>
      <c r="O43" s="27"/>
      <c r="P43" s="27"/>
      <c r="Q43" s="27"/>
      <c r="R43" s="27"/>
      <c r="S43" s="27"/>
      <c r="T43" s="28"/>
      <c r="U43" s="29"/>
      <c r="V43" s="32"/>
      <c r="W43" s="318"/>
      <c r="X43" s="319"/>
      <c r="Y43" s="160">
        <f t="shared" si="17"/>
        <v>0</v>
      </c>
      <c r="Z43" s="159">
        <f t="shared" si="18"/>
        <v>0</v>
      </c>
      <c r="AA43" s="327"/>
      <c r="AB43" s="400">
        <f>IF(AND(Z43&gt;=0,F43="x"),0,IF(AND(Z43&gt;0,AC43="x"),0,IF(Z43&gt;0,0-30,0)))</f>
        <v>0</v>
      </c>
      <c r="AC43" s="371"/>
      <c r="AD43" s="226" t="str">
        <f>IF(F43="x",(0-((V43*10)+(W43*20))),"")</f>
        <v/>
      </c>
      <c r="AE43" s="368">
        <f>IF(AND(Z43&gt;0,F43="x"),0,IF(AND(Z43&gt;0,AC43="x"),Z43-60,IF(AND(Z43&gt;0,AB43=-30),Z43+AB43,0)))</f>
        <v>0</v>
      </c>
      <c r="AF43" s="339"/>
      <c r="AG43" s="338"/>
      <c r="AH43" s="336"/>
      <c r="AI43" s="161">
        <f t="shared" si="16"/>
        <v>0</v>
      </c>
      <c r="AJ43" s="162">
        <f>(X43*20)+Z43+AA43+AF43</f>
        <v>0</v>
      </c>
      <c r="AK43" s="163">
        <f t="shared" si="19"/>
        <v>0</v>
      </c>
      <c r="AL43" s="164">
        <f>IF(K43="x",AH43,0)</f>
        <v>0</v>
      </c>
      <c r="AM43" s="164">
        <f>IF(K43="x",AI43,0)</f>
        <v>0</v>
      </c>
      <c r="AN43" s="164">
        <f>IF(K43="x",AJ43,0)</f>
        <v>0</v>
      </c>
      <c r="AO43" s="164">
        <f>IF(K43="x",AK43,0)</f>
        <v>0</v>
      </c>
      <c r="AP43" s="610" t="str">
        <f t="shared" si="22"/>
        <v xml:space="preserve"> </v>
      </c>
      <c r="AQ43" s="613" t="str">
        <f t="shared" si="20"/>
        <v xml:space="preserve"> </v>
      </c>
      <c r="AR43" s="613" t="str">
        <f t="shared" si="23"/>
        <v xml:space="preserve"> </v>
      </c>
      <c r="AS43" s="613" t="str">
        <f t="shared" si="24"/>
        <v xml:space="preserve"> </v>
      </c>
      <c r="AT43" s="613" t="str">
        <f t="shared" si="25"/>
        <v xml:space="preserve"> </v>
      </c>
      <c r="AU43" s="613" t="str">
        <f t="shared" si="26"/>
        <v xml:space="preserve"> </v>
      </c>
      <c r="AV43" s="614" t="str">
        <f t="shared" si="27"/>
        <v xml:space="preserve"> </v>
      </c>
      <c r="AW43" s="196" t="str">
        <f>IF(N43&gt;0,N43,"")</f>
        <v/>
      </c>
      <c r="AX43" s="165" t="str">
        <f>IF(AND(K43="x",AW43&gt;0),AW43,"")</f>
        <v/>
      </c>
      <c r="AY43" s="193" t="str">
        <f>IF(OR(K43="x",F43="x",AW43&lt;=0),"",AW43)</f>
        <v/>
      </c>
      <c r="AZ43" s="183" t="str">
        <f>IF(AND(F43="x",AW43&gt;0),AW43,"")</f>
        <v/>
      </c>
      <c r="BA43" s="173" t="str">
        <f>IF(V43&gt;0,V43,"")</f>
        <v/>
      </c>
      <c r="BB43" s="174" t="str">
        <f>IF(AND(K43="x",BA43&gt;0),BA43,"")</f>
        <v/>
      </c>
      <c r="BC43" s="186" t="str">
        <f>IF(OR(K43="x",F43="X",BA43&lt;=0),"",BA43)</f>
        <v/>
      </c>
      <c r="BD43" s="174" t="str">
        <f>IF(AND(F43="x",BA43&gt;0),BA43,"")</f>
        <v/>
      </c>
      <c r="BE43" s="201" t="str">
        <f>IF(W43&gt;0,W43,"")</f>
        <v/>
      </c>
      <c r="BF43" s="174" t="str">
        <f>IF(AND(K43="x",BE43&gt;0),BE43,"")</f>
        <v/>
      </c>
      <c r="BG43" s="186" t="str">
        <f>IF(OR(K43="x",F43="x",BE43&lt;=0),"",BE43)</f>
        <v/>
      </c>
      <c r="BH43" s="175" t="str">
        <f>IF(AND(F43="x",BE43&gt;0),BE43,"")</f>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21"/>
        <v/>
      </c>
      <c r="O44" s="27"/>
      <c r="P44" s="27"/>
      <c r="Q44" s="27"/>
      <c r="R44" s="27"/>
      <c r="S44" s="27"/>
      <c r="T44" s="28"/>
      <c r="U44" s="29"/>
      <c r="V44" s="32"/>
      <c r="W44" s="318"/>
      <c r="X44" s="319"/>
      <c r="Y44" s="160">
        <f t="shared" si="17"/>
        <v>0</v>
      </c>
      <c r="Z44" s="159">
        <f t="shared" si="18"/>
        <v>0</v>
      </c>
      <c r="AA44" s="327"/>
      <c r="AB44" s="400">
        <f>IF(AND(Z44&gt;=0,F44="x"),0,IF(AND(Z44&gt;0,AC44="x"),0,IF(Z44&gt;0,0-30,0)))</f>
        <v>0</v>
      </c>
      <c r="AC44" s="371"/>
      <c r="AD44" s="226" t="str">
        <f>IF(F44="x",(0-((V44*10)+(W44*20))),"")</f>
        <v/>
      </c>
      <c r="AE44" s="368">
        <f>IF(AND(Z44&gt;0,F44="x"),0,IF(AND(Z44&gt;0,AC44="x"),Z44-60,IF(AND(Z44&gt;0,AB44=-30),Z44+AB44,0)))</f>
        <v>0</v>
      </c>
      <c r="AF44" s="339"/>
      <c r="AG44" s="338"/>
      <c r="AH44" s="336"/>
      <c r="AI44" s="161">
        <f t="shared" si="16"/>
        <v>0</v>
      </c>
      <c r="AJ44" s="162">
        <f>(X44*20)+Z44+AA44+AF44</f>
        <v>0</v>
      </c>
      <c r="AK44" s="163">
        <f t="shared" si="19"/>
        <v>0</v>
      </c>
      <c r="AL44" s="164">
        <f>IF(K44="x",AH44,0)</f>
        <v>0</v>
      </c>
      <c r="AM44" s="164">
        <f>IF(K44="x",AI44,0)</f>
        <v>0</v>
      </c>
      <c r="AN44" s="164">
        <f>IF(K44="x",AJ44,0)</f>
        <v>0</v>
      </c>
      <c r="AO44" s="164">
        <f>IF(K44="x",AK44,0)</f>
        <v>0</v>
      </c>
      <c r="AP44" s="610" t="str">
        <f t="shared" si="22"/>
        <v xml:space="preserve"> </v>
      </c>
      <c r="AQ44" s="613" t="str">
        <f t="shared" si="20"/>
        <v xml:space="preserve"> </v>
      </c>
      <c r="AR44" s="613" t="str">
        <f t="shared" si="23"/>
        <v xml:space="preserve"> </v>
      </c>
      <c r="AS44" s="613" t="str">
        <f t="shared" si="24"/>
        <v xml:space="preserve"> </v>
      </c>
      <c r="AT44" s="613" t="str">
        <f t="shared" si="25"/>
        <v xml:space="preserve"> </v>
      </c>
      <c r="AU44" s="613" t="str">
        <f t="shared" si="26"/>
        <v xml:space="preserve"> </v>
      </c>
      <c r="AV44" s="614" t="str">
        <f t="shared" si="27"/>
        <v xml:space="preserve"> </v>
      </c>
      <c r="AW44" s="196" t="str">
        <f>IF(N44&gt;0,N44,"")</f>
        <v/>
      </c>
      <c r="AX44" s="165" t="str">
        <f>IF(AND(K44="x",AW44&gt;0),AW44,"")</f>
        <v/>
      </c>
      <c r="AY44" s="193" t="str">
        <f>IF(OR(K44="x",F44="x",AW44&lt;=0),"",AW44)</f>
        <v/>
      </c>
      <c r="AZ44" s="183" t="str">
        <f>IF(AND(F44="x",AW44&gt;0),AW44,"")</f>
        <v/>
      </c>
      <c r="BA44" s="173" t="str">
        <f>IF(V44&gt;0,V44,"")</f>
        <v/>
      </c>
      <c r="BB44" s="174" t="str">
        <f>IF(AND(K44="x",BA44&gt;0),BA44,"")</f>
        <v/>
      </c>
      <c r="BC44" s="186" t="str">
        <f>IF(OR(K44="x",F44="X",BA44&lt;=0),"",BA44)</f>
        <v/>
      </c>
      <c r="BD44" s="174" t="str">
        <f>IF(AND(F44="x",BA44&gt;0),BA44,"")</f>
        <v/>
      </c>
      <c r="BE44" s="201" t="str">
        <f>IF(W44&gt;0,W44,"")</f>
        <v/>
      </c>
      <c r="BF44" s="174" t="str">
        <f>IF(AND(K44="x",BE44&gt;0),BE44,"")</f>
        <v/>
      </c>
      <c r="BG44" s="186" t="str">
        <f>IF(OR(K44="x",F44="x",BE44&lt;=0),"",BE44)</f>
        <v/>
      </c>
      <c r="BH44" s="175" t="str">
        <f>IF(AND(F44="x",BE44&gt;0),BE44,"")</f>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21"/>
        <v/>
      </c>
      <c r="O45" s="27"/>
      <c r="P45" s="27"/>
      <c r="Q45" s="27"/>
      <c r="R45" s="27"/>
      <c r="S45" s="27"/>
      <c r="T45" s="28"/>
      <c r="U45" s="29"/>
      <c r="V45" s="32"/>
      <c r="W45" s="318"/>
      <c r="X45" s="319"/>
      <c r="Y45" s="160">
        <f t="shared" si="17"/>
        <v>0</v>
      </c>
      <c r="Z45" s="159">
        <f t="shared" si="18"/>
        <v>0</v>
      </c>
      <c r="AA45" s="327"/>
      <c r="AB45" s="400">
        <f>IF(AND(Z45&gt;=0,F45="x"),0,IF(AND(Z45&gt;0,AC45="x"),0,IF(Z45&gt;0,0-30,0)))</f>
        <v>0</v>
      </c>
      <c r="AC45" s="371"/>
      <c r="AD45" s="226" t="str">
        <f>IF(F45="x",(0-((V45*10)+(W45*20))),"")</f>
        <v/>
      </c>
      <c r="AE45" s="368">
        <f>IF(AND(Z45&gt;0,F45="x"),0,IF(AND(Z45&gt;0,AC45="x"),Z45-60,IF(AND(Z45&gt;0,AB45=-30),Z45+AB45,0)))</f>
        <v>0</v>
      </c>
      <c r="AF45" s="339"/>
      <c r="AG45" s="338"/>
      <c r="AH45" s="336"/>
      <c r="AI45" s="161">
        <f t="shared" si="16"/>
        <v>0</v>
      </c>
      <c r="AJ45" s="162">
        <f>(X45*20)+Z45+AA45+AF45</f>
        <v>0</v>
      </c>
      <c r="AK45" s="163">
        <f t="shared" si="19"/>
        <v>0</v>
      </c>
      <c r="AL45" s="164">
        <f>IF(K45="x",AH45,0)</f>
        <v>0</v>
      </c>
      <c r="AM45" s="164">
        <f>IF(K45="x",AI45,0)</f>
        <v>0</v>
      </c>
      <c r="AN45" s="164">
        <f>IF(K45="x",AJ45,0)</f>
        <v>0</v>
      </c>
      <c r="AO45" s="164">
        <f>IF(K45="x",AK45,0)</f>
        <v>0</v>
      </c>
      <c r="AP45" s="610" t="str">
        <f t="shared" si="22"/>
        <v xml:space="preserve"> </v>
      </c>
      <c r="AQ45" s="613" t="str">
        <f t="shared" si="20"/>
        <v xml:space="preserve"> </v>
      </c>
      <c r="AR45" s="613" t="str">
        <f t="shared" si="23"/>
        <v xml:space="preserve"> </v>
      </c>
      <c r="AS45" s="613" t="str">
        <f t="shared" si="24"/>
        <v xml:space="preserve"> </v>
      </c>
      <c r="AT45" s="613" t="str">
        <f t="shared" si="25"/>
        <v xml:space="preserve"> </v>
      </c>
      <c r="AU45" s="613" t="str">
        <f t="shared" si="26"/>
        <v xml:space="preserve"> </v>
      </c>
      <c r="AV45" s="614" t="str">
        <f t="shared" si="27"/>
        <v xml:space="preserve"> </v>
      </c>
      <c r="AW45" s="196" t="str">
        <f>IF(N45&gt;0,N45,"")</f>
        <v/>
      </c>
      <c r="AX45" s="165" t="str">
        <f>IF(AND(K45="x",AW45&gt;0),AW45,"")</f>
        <v/>
      </c>
      <c r="AY45" s="193" t="str">
        <f>IF(OR(K45="x",F45="x",AW45&lt;=0),"",AW45)</f>
        <v/>
      </c>
      <c r="AZ45" s="183" t="str">
        <f>IF(AND(F45="x",AW45&gt;0),AW45,"")</f>
        <v/>
      </c>
      <c r="BA45" s="173" t="str">
        <f>IF(V45&gt;0,V45,"")</f>
        <v/>
      </c>
      <c r="BB45" s="174" t="str">
        <f>IF(AND(K45="x",BA45&gt;0),BA45,"")</f>
        <v/>
      </c>
      <c r="BC45" s="186" t="str">
        <f>IF(OR(K45="x",F45="X",BA45&lt;=0),"",BA45)</f>
        <v/>
      </c>
      <c r="BD45" s="174" t="str">
        <f>IF(AND(F45="x",BA45&gt;0),BA45,"")</f>
        <v/>
      </c>
      <c r="BE45" s="201" t="str">
        <f>IF(W45&gt;0,W45,"")</f>
        <v/>
      </c>
      <c r="BF45" s="174" t="str">
        <f>IF(AND(K45="x",BE45&gt;0),BE45,"")</f>
        <v/>
      </c>
      <c r="BG45" s="186" t="str">
        <f>IF(OR(K45="x",F45="x",BE45&lt;=0),"",BE45)</f>
        <v/>
      </c>
      <c r="BH45" s="175" t="str">
        <f>IF(AND(F45="x",BE45&gt;0),BE45,"")</f>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21"/>
        <v/>
      </c>
      <c r="O46" s="27"/>
      <c r="P46" s="27"/>
      <c r="Q46" s="27"/>
      <c r="R46" s="27"/>
      <c r="S46" s="27"/>
      <c r="T46" s="28"/>
      <c r="U46" s="29"/>
      <c r="V46" s="32"/>
      <c r="W46" s="318"/>
      <c r="X46" s="319"/>
      <c r="Y46" s="160">
        <f t="shared" si="17"/>
        <v>0</v>
      </c>
      <c r="Z46" s="159">
        <f t="shared" si="18"/>
        <v>0</v>
      </c>
      <c r="AA46" s="327"/>
      <c r="AB46" s="400">
        <f>IF(AND(Z46&gt;=0,F46="x"),0,IF(AND(Z46&gt;0,AC46="x"),0,IF(Z46&gt;0,0-30,0)))</f>
        <v>0</v>
      </c>
      <c r="AC46" s="371"/>
      <c r="AD46" s="226" t="str">
        <f>IF(F46="x",(0-((V46*10)+(W46*20))),"")</f>
        <v/>
      </c>
      <c r="AE46" s="368">
        <f>IF(AND(Z46&gt;0,F46="x"),0,IF(AND(Z46&gt;0,AC46="x"),Z46-60,IF(AND(Z46&gt;0,AB46=-30),Z46+AB46,0)))</f>
        <v>0</v>
      </c>
      <c r="AF46" s="339"/>
      <c r="AG46" s="338"/>
      <c r="AH46" s="336"/>
      <c r="AI46" s="161">
        <f t="shared" si="16"/>
        <v>0</v>
      </c>
      <c r="AJ46" s="162">
        <f>(X46*20)+Z46+AA46+AF46</f>
        <v>0</v>
      </c>
      <c r="AK46" s="163">
        <f t="shared" si="19"/>
        <v>0</v>
      </c>
      <c r="AL46" s="164">
        <f>IF(K46="x",AH46,0)</f>
        <v>0</v>
      </c>
      <c r="AM46" s="164">
        <f>IF(K46="x",AI46,0)</f>
        <v>0</v>
      </c>
      <c r="AN46" s="164">
        <f>IF(K46="x",AJ46,0)</f>
        <v>0</v>
      </c>
      <c r="AO46" s="164">
        <f>IF(K46="x",AK46,0)</f>
        <v>0</v>
      </c>
      <c r="AP46" s="610" t="str">
        <f t="shared" si="22"/>
        <v xml:space="preserve"> </v>
      </c>
      <c r="AQ46" s="613" t="str">
        <f t="shared" si="20"/>
        <v xml:space="preserve"> </v>
      </c>
      <c r="AR46" s="613" t="str">
        <f t="shared" si="23"/>
        <v xml:space="preserve"> </v>
      </c>
      <c r="AS46" s="613" t="str">
        <f t="shared" si="24"/>
        <v xml:space="preserve"> </v>
      </c>
      <c r="AT46" s="613" t="str">
        <f t="shared" si="25"/>
        <v xml:space="preserve"> </v>
      </c>
      <c r="AU46" s="613" t="str">
        <f t="shared" si="26"/>
        <v xml:space="preserve"> </v>
      </c>
      <c r="AV46" s="614" t="str">
        <f t="shared" si="27"/>
        <v xml:space="preserve"> </v>
      </c>
      <c r="AW46" s="196" t="str">
        <f>IF(N46&gt;0,N46,"")</f>
        <v/>
      </c>
      <c r="AX46" s="165" t="str">
        <f>IF(AND(K46="x",AW46&gt;0),AW46,"")</f>
        <v/>
      </c>
      <c r="AY46" s="193" t="str">
        <f>IF(OR(K46="x",F46="x",AW46&lt;=0),"",AW46)</f>
        <v/>
      </c>
      <c r="AZ46" s="183" t="str">
        <f>IF(AND(F46="x",AW46&gt;0),AW46,"")</f>
        <v/>
      </c>
      <c r="BA46" s="173" t="str">
        <f>IF(V46&gt;0,V46,"")</f>
        <v/>
      </c>
      <c r="BB46" s="174" t="str">
        <f>IF(AND(K46="x",BA46&gt;0),BA46,"")</f>
        <v/>
      </c>
      <c r="BC46" s="186" t="str">
        <f>IF(OR(K46="x",F46="X",BA46&lt;=0),"",BA46)</f>
        <v/>
      </c>
      <c r="BD46" s="174" t="str">
        <f>IF(AND(F46="x",BA46&gt;0),BA46,"")</f>
        <v/>
      </c>
      <c r="BE46" s="201" t="str">
        <f>IF(W46&gt;0,W46,"")</f>
        <v/>
      </c>
      <c r="BF46" s="174" t="str">
        <f>IF(AND(K46="x",BE46&gt;0),BE46,"")</f>
        <v/>
      </c>
      <c r="BG46" s="186" t="str">
        <f>IF(OR(K46="x",F46="x",BE46&lt;=0),"",BE46)</f>
        <v/>
      </c>
      <c r="BH46" s="175" t="str">
        <f>IF(AND(F46="x",BE46&gt;0),BE46,"")</f>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21"/>
        <v/>
      </c>
      <c r="O47" s="27"/>
      <c r="P47" s="27"/>
      <c r="Q47" s="27"/>
      <c r="R47" s="27"/>
      <c r="S47" s="27"/>
      <c r="T47" s="28"/>
      <c r="U47" s="29"/>
      <c r="V47" s="32"/>
      <c r="W47" s="318"/>
      <c r="X47" s="319"/>
      <c r="Y47" s="160">
        <f t="shared" si="17"/>
        <v>0</v>
      </c>
      <c r="Z47" s="159">
        <f t="shared" si="18"/>
        <v>0</v>
      </c>
      <c r="AA47" s="327"/>
      <c r="AB47" s="400">
        <f>IF(AND(Z47&gt;=0,F47="x"),0,IF(AND(Z47&gt;0,AC47="x"),0,IF(Z47&gt;0,0-30,0)))</f>
        <v>0</v>
      </c>
      <c r="AC47" s="371"/>
      <c r="AD47" s="226" t="str">
        <f>IF(F47="x",(0-((V47*10)+(W47*20))),"")</f>
        <v/>
      </c>
      <c r="AE47" s="368">
        <f>IF(AND(Z47&gt;0,F47="x"),0,IF(AND(Z47&gt;0,AC47="x"),Z47-60,IF(AND(Z47&gt;0,AB47=-30),Z47+AB47,0)))</f>
        <v>0</v>
      </c>
      <c r="AF47" s="339"/>
      <c r="AG47" s="338"/>
      <c r="AH47" s="336"/>
      <c r="AI47" s="161">
        <f t="shared" si="16"/>
        <v>0</v>
      </c>
      <c r="AJ47" s="162">
        <f>(X47*20)+Z47+AA47+AF47</f>
        <v>0</v>
      </c>
      <c r="AK47" s="163">
        <f t="shared" si="19"/>
        <v>0</v>
      </c>
      <c r="AL47" s="164">
        <f>IF(K47="x",AH47,0)</f>
        <v>0</v>
      </c>
      <c r="AM47" s="164">
        <f>IF(K47="x",AI47,0)</f>
        <v>0</v>
      </c>
      <c r="AN47" s="164">
        <f>IF(K47="x",AJ47,0)</f>
        <v>0</v>
      </c>
      <c r="AO47" s="164">
        <f>IF(K47="x",AK47,0)</f>
        <v>0</v>
      </c>
      <c r="AP47" s="610" t="str">
        <f t="shared" si="22"/>
        <v xml:space="preserve"> </v>
      </c>
      <c r="AQ47" s="613" t="str">
        <f t="shared" si="20"/>
        <v xml:space="preserve"> </v>
      </c>
      <c r="AR47" s="613" t="str">
        <f t="shared" si="23"/>
        <v xml:space="preserve"> </v>
      </c>
      <c r="AS47" s="613" t="str">
        <f t="shared" si="24"/>
        <v xml:space="preserve"> </v>
      </c>
      <c r="AT47" s="613" t="str">
        <f t="shared" si="25"/>
        <v xml:space="preserve"> </v>
      </c>
      <c r="AU47" s="613" t="str">
        <f t="shared" si="26"/>
        <v xml:space="preserve"> </v>
      </c>
      <c r="AV47" s="614" t="str">
        <f t="shared" si="27"/>
        <v xml:space="preserve"> </v>
      </c>
      <c r="AW47" s="196" t="str">
        <f>IF(N47&gt;0,N47,"")</f>
        <v/>
      </c>
      <c r="AX47" s="165" t="str">
        <f>IF(AND(K47="x",AW47&gt;0),AW47,"")</f>
        <v/>
      </c>
      <c r="AY47" s="193" t="str">
        <f>IF(OR(K47="x",F47="x",AW47&lt;=0),"",AW47)</f>
        <v/>
      </c>
      <c r="AZ47" s="183" t="str">
        <f>IF(AND(F47="x",AW47&gt;0),AW47,"")</f>
        <v/>
      </c>
      <c r="BA47" s="173" t="str">
        <f>IF(V47&gt;0,V47,"")</f>
        <v/>
      </c>
      <c r="BB47" s="174" t="str">
        <f>IF(AND(K47="x",BA47&gt;0),BA47,"")</f>
        <v/>
      </c>
      <c r="BC47" s="186" t="str">
        <f>IF(OR(K47="x",F47="X",BA47&lt;=0),"",BA47)</f>
        <v/>
      </c>
      <c r="BD47" s="174" t="str">
        <f>IF(AND(F47="x",BA47&gt;0),BA47,"")</f>
        <v/>
      </c>
      <c r="BE47" s="201" t="str">
        <f>IF(W47&gt;0,W47,"")</f>
        <v/>
      </c>
      <c r="BF47" s="174" t="str">
        <f>IF(AND(K47="x",BE47&gt;0),BE47,"")</f>
        <v/>
      </c>
      <c r="BG47" s="186" t="str">
        <f>IF(OR(K47="x",F47="x",BE47&lt;=0),"",BE47)</f>
        <v/>
      </c>
      <c r="BH47" s="175" t="str">
        <f>IF(AND(F47="x",BE47&gt;0),BE47,"")</f>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21"/>
        <v/>
      </c>
      <c r="O48" s="27"/>
      <c r="P48" s="27"/>
      <c r="Q48" s="27"/>
      <c r="R48" s="27"/>
      <c r="S48" s="27"/>
      <c r="T48" s="28"/>
      <c r="U48" s="29"/>
      <c r="V48" s="32"/>
      <c r="W48" s="318"/>
      <c r="X48" s="319"/>
      <c r="Y48" s="160">
        <f t="shared" si="17"/>
        <v>0</v>
      </c>
      <c r="Z48" s="159">
        <f t="shared" si="18"/>
        <v>0</v>
      </c>
      <c r="AA48" s="327"/>
      <c r="AB48" s="400">
        <f>IF(AND(Z48&gt;=0,F48="x"),0,IF(AND(Z48&gt;0,AC48="x"),0,IF(Z48&gt;0,0-30,0)))</f>
        <v>0</v>
      </c>
      <c r="AC48" s="371"/>
      <c r="AD48" s="226" t="str">
        <f>IF(F48="x",(0-((V48*10)+(W48*20))),"")</f>
        <v/>
      </c>
      <c r="AE48" s="368">
        <f>IF(AND(Z48&gt;0,F48="x"),0,IF(AND(Z48&gt;0,AC48="x"),Z48-60,IF(AND(Z48&gt;0,AB48=-30),Z48+AB48,0)))</f>
        <v>0</v>
      </c>
      <c r="AF48" s="339"/>
      <c r="AG48" s="338"/>
      <c r="AH48" s="336"/>
      <c r="AI48" s="161">
        <f t="shared" si="16"/>
        <v>0</v>
      </c>
      <c r="AJ48" s="162">
        <f>(X48*20)+Z48+AA48+AF48</f>
        <v>0</v>
      </c>
      <c r="AK48" s="163">
        <f t="shared" si="19"/>
        <v>0</v>
      </c>
      <c r="AL48" s="164">
        <f>IF(K48="x",AH48,0)</f>
        <v>0</v>
      </c>
      <c r="AM48" s="164">
        <f>IF(K48="x",AI48,0)</f>
        <v>0</v>
      </c>
      <c r="AN48" s="164">
        <f>IF(K48="x",AJ48,0)</f>
        <v>0</v>
      </c>
      <c r="AO48" s="164">
        <f>IF(K48="x",AK48,0)</f>
        <v>0</v>
      </c>
      <c r="AP48" s="610" t="str">
        <f t="shared" si="22"/>
        <v xml:space="preserve"> </v>
      </c>
      <c r="AQ48" s="613" t="str">
        <f t="shared" si="20"/>
        <v xml:space="preserve"> </v>
      </c>
      <c r="AR48" s="613" t="str">
        <f t="shared" si="23"/>
        <v xml:space="preserve"> </v>
      </c>
      <c r="AS48" s="613" t="str">
        <f t="shared" si="24"/>
        <v xml:space="preserve"> </v>
      </c>
      <c r="AT48" s="613" t="str">
        <f t="shared" si="25"/>
        <v xml:space="preserve"> </v>
      </c>
      <c r="AU48" s="613" t="str">
        <f t="shared" si="26"/>
        <v xml:space="preserve"> </v>
      </c>
      <c r="AV48" s="614" t="str">
        <f t="shared" si="27"/>
        <v xml:space="preserve"> </v>
      </c>
      <c r="AW48" s="196" t="str">
        <f>IF(N48&gt;0,N48,"")</f>
        <v/>
      </c>
      <c r="AX48" s="165" t="str">
        <f>IF(AND(K48="x",AW48&gt;0),AW48,"")</f>
        <v/>
      </c>
      <c r="AY48" s="193" t="str">
        <f>IF(OR(K48="x",F48="x",AW48&lt;=0),"",AW48)</f>
        <v/>
      </c>
      <c r="AZ48" s="183" t="str">
        <f>IF(AND(F48="x",AW48&gt;0),AW48,"")</f>
        <v/>
      </c>
      <c r="BA48" s="173" t="str">
        <f>IF(V48&gt;0,V48,"")</f>
        <v/>
      </c>
      <c r="BB48" s="174" t="str">
        <f>IF(AND(K48="x",BA48&gt;0),BA48,"")</f>
        <v/>
      </c>
      <c r="BC48" s="186" t="str">
        <f>IF(OR(K48="x",F48="X",BA48&lt;=0),"",BA48)</f>
        <v/>
      </c>
      <c r="BD48" s="174" t="str">
        <f>IF(AND(F48="x",BA48&gt;0),BA48,"")</f>
        <v/>
      </c>
      <c r="BE48" s="201" t="str">
        <f>IF(W48&gt;0,W48,"")</f>
        <v/>
      </c>
      <c r="BF48" s="174" t="str">
        <f>IF(AND(K48="x",BE48&gt;0),BE48,"")</f>
        <v/>
      </c>
      <c r="BG48" s="186" t="str">
        <f>IF(OR(K48="x",F48="x",BE48&lt;=0),"",BE48)</f>
        <v/>
      </c>
      <c r="BH48" s="175" t="str">
        <f>IF(AND(F48="x",BE48&gt;0),BE48,"")</f>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21"/>
        <v/>
      </c>
      <c r="O49" s="27"/>
      <c r="P49" s="27"/>
      <c r="Q49" s="27"/>
      <c r="R49" s="27"/>
      <c r="S49" s="27"/>
      <c r="T49" s="28"/>
      <c r="U49" s="29"/>
      <c r="V49" s="32"/>
      <c r="W49" s="318"/>
      <c r="X49" s="319"/>
      <c r="Y49" s="160">
        <f t="shared" si="17"/>
        <v>0</v>
      </c>
      <c r="Z49" s="159">
        <f t="shared" si="18"/>
        <v>0</v>
      </c>
      <c r="AA49" s="327"/>
      <c r="AB49" s="400">
        <f>IF(AND(Z49&gt;=0,F49="x"),0,IF(AND(Z49&gt;0,AC49="x"),0,IF(Z49&gt;0,0-30,0)))</f>
        <v>0</v>
      </c>
      <c r="AC49" s="371"/>
      <c r="AD49" s="226" t="str">
        <f>IF(F49="x",(0-((V49*10)+(W49*20))),"")</f>
        <v/>
      </c>
      <c r="AE49" s="368">
        <f>IF(AND(Z49&gt;0,F49="x"),0,IF(AND(Z49&gt;0,AC49="x"),Z49-60,IF(AND(Z49&gt;0,AB49=-30),Z49+AB49,0)))</f>
        <v>0</v>
      </c>
      <c r="AF49" s="339"/>
      <c r="AG49" s="338"/>
      <c r="AH49" s="336"/>
      <c r="AI49" s="161">
        <f t="shared" si="16"/>
        <v>0</v>
      </c>
      <c r="AJ49" s="162">
        <f>(X49*20)+Z49+AA49+AF49</f>
        <v>0</v>
      </c>
      <c r="AK49" s="163">
        <f t="shared" si="19"/>
        <v>0</v>
      </c>
      <c r="AL49" s="164">
        <f>IF(K49="x",AH49,0)</f>
        <v>0</v>
      </c>
      <c r="AM49" s="164">
        <f>IF(K49="x",AI49,0)</f>
        <v>0</v>
      </c>
      <c r="AN49" s="164">
        <f>IF(K49="x",AJ49,0)</f>
        <v>0</v>
      </c>
      <c r="AO49" s="164">
        <f>IF(K49="x",AK49,0)</f>
        <v>0</v>
      </c>
      <c r="AP49" s="610" t="str">
        <f t="shared" si="22"/>
        <v xml:space="preserve"> </v>
      </c>
      <c r="AQ49" s="613" t="str">
        <f t="shared" si="20"/>
        <v xml:space="preserve"> </v>
      </c>
      <c r="AR49" s="613" t="str">
        <f t="shared" si="23"/>
        <v xml:space="preserve"> </v>
      </c>
      <c r="AS49" s="613" t="str">
        <f t="shared" si="24"/>
        <v xml:space="preserve"> </v>
      </c>
      <c r="AT49" s="613" t="str">
        <f t="shared" si="25"/>
        <v xml:space="preserve"> </v>
      </c>
      <c r="AU49" s="613" t="str">
        <f t="shared" si="26"/>
        <v xml:space="preserve"> </v>
      </c>
      <c r="AV49" s="614" t="str">
        <f t="shared" si="27"/>
        <v xml:space="preserve"> </v>
      </c>
      <c r="AW49" s="196" t="str">
        <f>IF(N49&gt;0,N49,"")</f>
        <v/>
      </c>
      <c r="AX49" s="165" t="str">
        <f>IF(AND(K49="x",AW49&gt;0),AW49,"")</f>
        <v/>
      </c>
      <c r="AY49" s="193" t="str">
        <f>IF(OR(K49="x",F49="x",AW49&lt;=0),"",AW49)</f>
        <v/>
      </c>
      <c r="AZ49" s="183" t="str">
        <f>IF(AND(F49="x",AW49&gt;0),AW49,"")</f>
        <v/>
      </c>
      <c r="BA49" s="173" t="str">
        <f>IF(V49&gt;0,V49,"")</f>
        <v/>
      </c>
      <c r="BB49" s="174" t="str">
        <f>IF(AND(K49="x",BA49&gt;0),BA49,"")</f>
        <v/>
      </c>
      <c r="BC49" s="186" t="str">
        <f>IF(OR(K49="x",F49="X",BA49&lt;=0),"",BA49)</f>
        <v/>
      </c>
      <c r="BD49" s="174" t="str">
        <f>IF(AND(F49="x",BA49&gt;0),BA49,"")</f>
        <v/>
      </c>
      <c r="BE49" s="201" t="str">
        <f>IF(W49&gt;0,W49,"")</f>
        <v/>
      </c>
      <c r="BF49" s="174" t="str">
        <f>IF(AND(K49="x",BE49&gt;0),BE49,"")</f>
        <v/>
      </c>
      <c r="BG49" s="186" t="str">
        <f>IF(OR(K49="x",F49="x",BE49&lt;=0),"",BE49)</f>
        <v/>
      </c>
      <c r="BH49" s="175" t="str">
        <f>IF(AND(F49="x",BE49&gt;0),BE49,"")</f>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21"/>
        <v/>
      </c>
      <c r="O50" s="27"/>
      <c r="P50" s="27"/>
      <c r="Q50" s="27"/>
      <c r="R50" s="27"/>
      <c r="S50" s="27"/>
      <c r="T50" s="28"/>
      <c r="U50" s="29"/>
      <c r="V50" s="32"/>
      <c r="W50" s="318"/>
      <c r="X50" s="319"/>
      <c r="Y50" s="160">
        <f t="shared" si="17"/>
        <v>0</v>
      </c>
      <c r="Z50" s="159">
        <f t="shared" si="18"/>
        <v>0</v>
      </c>
      <c r="AA50" s="327"/>
      <c r="AB50" s="400">
        <f>IF(AND(Z50&gt;=0,F50="x"),0,IF(AND(Z50&gt;0,AC50="x"),0,IF(Z50&gt;0,0-30,0)))</f>
        <v>0</v>
      </c>
      <c r="AC50" s="371"/>
      <c r="AD50" s="226" t="str">
        <f>IF(F50="x",(0-((V50*10)+(W50*20))),"")</f>
        <v/>
      </c>
      <c r="AE50" s="368">
        <f>IF(AND(Z50&gt;0,F50="x"),0,IF(AND(Z50&gt;0,AC50="x"),Z50-60,IF(AND(Z50&gt;0,AB50=-30),Z50+AB50,0)))</f>
        <v>0</v>
      </c>
      <c r="AF50" s="339"/>
      <c r="AG50" s="338"/>
      <c r="AH50" s="336"/>
      <c r="AI50" s="161">
        <f t="shared" si="16"/>
        <v>0</v>
      </c>
      <c r="AJ50" s="162">
        <f>(X50*20)+Z50+AA50+AF50</f>
        <v>0</v>
      </c>
      <c r="AK50" s="163">
        <f t="shared" si="19"/>
        <v>0</v>
      </c>
      <c r="AL50" s="164">
        <f>IF(K50="x",AH50,0)</f>
        <v>0</v>
      </c>
      <c r="AM50" s="164">
        <f>IF(K50="x",AI50,0)</f>
        <v>0</v>
      </c>
      <c r="AN50" s="164">
        <f>IF(K50="x",AJ50,0)</f>
        <v>0</v>
      </c>
      <c r="AO50" s="164">
        <f>IF(K50="x",AK50,0)</f>
        <v>0</v>
      </c>
      <c r="AP50" s="610" t="str">
        <f t="shared" si="22"/>
        <v xml:space="preserve"> </v>
      </c>
      <c r="AQ50" s="613" t="str">
        <f t="shared" si="20"/>
        <v xml:space="preserve"> </v>
      </c>
      <c r="AR50" s="613" t="str">
        <f t="shared" si="23"/>
        <v xml:space="preserve"> </v>
      </c>
      <c r="AS50" s="613" t="str">
        <f t="shared" si="24"/>
        <v xml:space="preserve"> </v>
      </c>
      <c r="AT50" s="613" t="str">
        <f t="shared" si="25"/>
        <v xml:space="preserve"> </v>
      </c>
      <c r="AU50" s="613" t="str">
        <f t="shared" si="26"/>
        <v xml:space="preserve"> </v>
      </c>
      <c r="AV50" s="614" t="str">
        <f t="shared" si="27"/>
        <v xml:space="preserve"> </v>
      </c>
      <c r="AW50" s="196" t="str">
        <f>IF(N50&gt;0,N50,"")</f>
        <v/>
      </c>
      <c r="AX50" s="165" t="str">
        <f>IF(AND(K50="x",AW50&gt;0),AW50,"")</f>
        <v/>
      </c>
      <c r="AY50" s="193" t="str">
        <f>IF(OR(K50="x",F50="x",AW50&lt;=0),"",AW50)</f>
        <v/>
      </c>
      <c r="AZ50" s="183" t="str">
        <f>IF(AND(F50="x",AW50&gt;0),AW50,"")</f>
        <v/>
      </c>
      <c r="BA50" s="173" t="str">
        <f>IF(V50&gt;0,V50,"")</f>
        <v/>
      </c>
      <c r="BB50" s="174" t="str">
        <f>IF(AND(K50="x",BA50&gt;0),BA50,"")</f>
        <v/>
      </c>
      <c r="BC50" s="186" t="str">
        <f>IF(OR(K50="x",F50="X",BA50&lt;=0),"",BA50)</f>
        <v/>
      </c>
      <c r="BD50" s="174" t="str">
        <f>IF(AND(F50="x",BA50&gt;0),BA50,"")</f>
        <v/>
      </c>
      <c r="BE50" s="201" t="str">
        <f>IF(W50&gt;0,W50,"")</f>
        <v/>
      </c>
      <c r="BF50" s="174" t="str">
        <f>IF(AND(K50="x",BE50&gt;0),BE50,"")</f>
        <v/>
      </c>
      <c r="BG50" s="186" t="str">
        <f>IF(OR(K50="x",F50="x",BE50&lt;=0),"",BE50)</f>
        <v/>
      </c>
      <c r="BH50" s="175" t="str">
        <f>IF(AND(F50="x",BE50&gt;0),BE50,"")</f>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21"/>
        <v/>
      </c>
      <c r="O51" s="27"/>
      <c r="P51" s="27"/>
      <c r="Q51" s="27"/>
      <c r="R51" s="27"/>
      <c r="S51" s="27"/>
      <c r="T51" s="28"/>
      <c r="U51" s="29"/>
      <c r="V51" s="32"/>
      <c r="W51" s="318"/>
      <c r="X51" s="319"/>
      <c r="Y51" s="160">
        <f t="shared" si="17"/>
        <v>0</v>
      </c>
      <c r="Z51" s="159">
        <f t="shared" si="18"/>
        <v>0</v>
      </c>
      <c r="AA51" s="327"/>
      <c r="AB51" s="400">
        <f>IF(AND(Z51&gt;=0,F51="x"),0,IF(AND(Z51&gt;0,AC51="x"),0,IF(Z51&gt;0,0-30,0)))</f>
        <v>0</v>
      </c>
      <c r="AC51" s="371"/>
      <c r="AD51" s="226" t="str">
        <f>IF(F51="x",(0-((V51*10)+(W51*20))),"")</f>
        <v/>
      </c>
      <c r="AE51" s="368">
        <f>IF(AND(Z51&gt;0,F51="x"),0,IF(AND(Z51&gt;0,AC51="x"),Z51-60,IF(AND(Z51&gt;0,AB51=-30),Z51+AB51,0)))</f>
        <v>0</v>
      </c>
      <c r="AF51" s="339"/>
      <c r="AG51" s="338"/>
      <c r="AH51" s="336"/>
      <c r="AI51" s="161">
        <f t="shared" si="16"/>
        <v>0</v>
      </c>
      <c r="AJ51" s="162">
        <f>(X51*20)+Z51+AA51+AF51</f>
        <v>0</v>
      </c>
      <c r="AK51" s="163">
        <f t="shared" si="19"/>
        <v>0</v>
      </c>
      <c r="AL51" s="164">
        <f>IF(K51="x",AH51,0)</f>
        <v>0</v>
      </c>
      <c r="AM51" s="164">
        <f>IF(K51="x",AI51,0)</f>
        <v>0</v>
      </c>
      <c r="AN51" s="164">
        <f>IF(K51="x",AJ51,0)</f>
        <v>0</v>
      </c>
      <c r="AO51" s="164">
        <f>IF(K51="x",AK51,0)</f>
        <v>0</v>
      </c>
      <c r="AP51" s="610" t="str">
        <f t="shared" si="22"/>
        <v xml:space="preserve"> </v>
      </c>
      <c r="AQ51" s="613" t="str">
        <f t="shared" si="20"/>
        <v xml:space="preserve"> </v>
      </c>
      <c r="AR51" s="613" t="str">
        <f t="shared" si="23"/>
        <v xml:space="preserve"> </v>
      </c>
      <c r="AS51" s="613" t="str">
        <f t="shared" si="24"/>
        <v xml:space="preserve"> </v>
      </c>
      <c r="AT51" s="613" t="str">
        <f t="shared" si="25"/>
        <v xml:space="preserve"> </v>
      </c>
      <c r="AU51" s="613" t="str">
        <f t="shared" si="26"/>
        <v xml:space="preserve"> </v>
      </c>
      <c r="AV51" s="614" t="str">
        <f t="shared" si="27"/>
        <v xml:space="preserve"> </v>
      </c>
      <c r="AW51" s="196" t="str">
        <f>IF(N51&gt;0,N51,"")</f>
        <v/>
      </c>
      <c r="AX51" s="165" t="str">
        <f>IF(AND(K51="x",AW51&gt;0),AW51,"")</f>
        <v/>
      </c>
      <c r="AY51" s="193" t="str">
        <f>IF(OR(K51="x",F51="x",AW51&lt;=0),"",AW51)</f>
        <v/>
      </c>
      <c r="AZ51" s="183" t="str">
        <f>IF(AND(F51="x",AW51&gt;0),AW51,"")</f>
        <v/>
      </c>
      <c r="BA51" s="173" t="str">
        <f>IF(V51&gt;0,V51,"")</f>
        <v/>
      </c>
      <c r="BB51" s="174" t="str">
        <f>IF(AND(K51="x",BA51&gt;0),BA51,"")</f>
        <v/>
      </c>
      <c r="BC51" s="186" t="str">
        <f>IF(OR(K51="x",F51="X",BA51&lt;=0),"",BA51)</f>
        <v/>
      </c>
      <c r="BD51" s="174" t="str">
        <f>IF(AND(F51="x",BA51&gt;0),BA51,"")</f>
        <v/>
      </c>
      <c r="BE51" s="201" t="str">
        <f>IF(W51&gt;0,W51,"")</f>
        <v/>
      </c>
      <c r="BF51" s="174" t="str">
        <f>IF(AND(K51="x",BE51&gt;0),BE51,"")</f>
        <v/>
      </c>
      <c r="BG51" s="186" t="str">
        <f>IF(OR(K51="x",F51="x",BE51&lt;=0),"",BE51)</f>
        <v/>
      </c>
      <c r="BH51" s="175" t="str">
        <f>IF(AND(F51="x",BE51&gt;0),BE51,"")</f>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21"/>
        <v/>
      </c>
      <c r="O52" s="27"/>
      <c r="P52" s="27"/>
      <c r="Q52" s="27"/>
      <c r="R52" s="27"/>
      <c r="S52" s="27"/>
      <c r="T52" s="28"/>
      <c r="U52" s="29"/>
      <c r="V52" s="32"/>
      <c r="W52" s="318"/>
      <c r="X52" s="319"/>
      <c r="Y52" s="160">
        <f t="shared" si="17"/>
        <v>0</v>
      </c>
      <c r="Z52" s="159">
        <f t="shared" si="18"/>
        <v>0</v>
      </c>
      <c r="AA52" s="327"/>
      <c r="AB52" s="400">
        <f>IF(AND(Z52&gt;=0,F52="x"),0,IF(AND(Z52&gt;0,AC52="x"),0,IF(Z52&gt;0,0-30,0)))</f>
        <v>0</v>
      </c>
      <c r="AC52" s="371"/>
      <c r="AD52" s="226" t="str">
        <f>IF(F52="x",(0-((V52*10)+(W52*20))),"")</f>
        <v/>
      </c>
      <c r="AE52" s="368">
        <f>IF(AND(Z52&gt;0,F52="x"),0,IF(AND(Z52&gt;0,AC52="x"),Z52-60,IF(AND(Z52&gt;0,AB52=-30),Z52+AB52,0)))</f>
        <v>0</v>
      </c>
      <c r="AF52" s="339"/>
      <c r="AG52" s="338"/>
      <c r="AH52" s="336"/>
      <c r="AI52" s="161">
        <f t="shared" si="16"/>
        <v>0</v>
      </c>
      <c r="AJ52" s="162">
        <f>(X52*20)+Z52+AA52+AF52</f>
        <v>0</v>
      </c>
      <c r="AK52" s="163">
        <f t="shared" si="19"/>
        <v>0</v>
      </c>
      <c r="AL52" s="164">
        <f>IF(K52="x",AH52,0)</f>
        <v>0</v>
      </c>
      <c r="AM52" s="164">
        <f>IF(K52="x",AI52,0)</f>
        <v>0</v>
      </c>
      <c r="AN52" s="164">
        <f>IF(K52="x",AJ52,0)</f>
        <v>0</v>
      </c>
      <c r="AO52" s="164">
        <f>IF(K52="x",AK52,0)</f>
        <v>0</v>
      </c>
      <c r="AP52" s="610" t="str">
        <f t="shared" si="22"/>
        <v xml:space="preserve"> </v>
      </c>
      <c r="AQ52" s="613" t="str">
        <f t="shared" si="20"/>
        <v xml:space="preserve"> </v>
      </c>
      <c r="AR52" s="613" t="str">
        <f t="shared" si="23"/>
        <v xml:space="preserve"> </v>
      </c>
      <c r="AS52" s="613" t="str">
        <f t="shared" si="24"/>
        <v xml:space="preserve"> </v>
      </c>
      <c r="AT52" s="613" t="str">
        <f t="shared" si="25"/>
        <v xml:space="preserve"> </v>
      </c>
      <c r="AU52" s="613" t="str">
        <f t="shared" si="26"/>
        <v xml:space="preserve"> </v>
      </c>
      <c r="AV52" s="614" t="str">
        <f t="shared" si="27"/>
        <v xml:space="preserve"> </v>
      </c>
      <c r="AW52" s="196" t="str">
        <f>IF(N52&gt;0,N52,"")</f>
        <v/>
      </c>
      <c r="AX52" s="165" t="str">
        <f>IF(AND(K52="x",AW52&gt;0),AW52,"")</f>
        <v/>
      </c>
      <c r="AY52" s="193" t="str">
        <f>IF(OR(K52="x",F52="x",AW52&lt;=0),"",AW52)</f>
        <v/>
      </c>
      <c r="AZ52" s="183" t="str">
        <f>IF(AND(F52="x",AW52&gt;0),AW52,"")</f>
        <v/>
      </c>
      <c r="BA52" s="173" t="str">
        <f>IF(V52&gt;0,V52,"")</f>
        <v/>
      </c>
      <c r="BB52" s="174" t="str">
        <f>IF(AND(K52="x",BA52&gt;0),BA52,"")</f>
        <v/>
      </c>
      <c r="BC52" s="186" t="str">
        <f>IF(OR(K52="x",F52="X",BA52&lt;=0),"",BA52)</f>
        <v/>
      </c>
      <c r="BD52" s="174" t="str">
        <f>IF(AND(F52="x",BA52&gt;0),BA52,"")</f>
        <v/>
      </c>
      <c r="BE52" s="201" t="str">
        <f>IF(W52&gt;0,W52,"")</f>
        <v/>
      </c>
      <c r="BF52" s="174" t="str">
        <f>IF(AND(K52="x",BE52&gt;0),BE52,"")</f>
        <v/>
      </c>
      <c r="BG52" s="186" t="str">
        <f>IF(OR(K52="x",F52="x",BE52&lt;=0),"",BE52)</f>
        <v/>
      </c>
      <c r="BH52" s="175" t="str">
        <f>IF(AND(F52="x",BE52&gt;0),BE52,"")</f>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21"/>
        <v/>
      </c>
      <c r="O53" s="27"/>
      <c r="P53" s="27"/>
      <c r="Q53" s="27"/>
      <c r="R53" s="27"/>
      <c r="S53" s="27"/>
      <c r="T53" s="28"/>
      <c r="U53" s="29"/>
      <c r="V53" s="32"/>
      <c r="W53" s="318"/>
      <c r="X53" s="319"/>
      <c r="Y53" s="160">
        <f t="shared" si="17"/>
        <v>0</v>
      </c>
      <c r="Z53" s="159">
        <f t="shared" si="18"/>
        <v>0</v>
      </c>
      <c r="AA53" s="327"/>
      <c r="AB53" s="400">
        <f>IF(AND(Z53&gt;=0,F53="x"),0,IF(AND(Z53&gt;0,AC53="x"),0,IF(Z53&gt;0,0-30,0)))</f>
        <v>0</v>
      </c>
      <c r="AC53" s="371"/>
      <c r="AD53" s="226" t="str">
        <f>IF(F53="x",(0-((V53*10)+(W53*20))),"")</f>
        <v/>
      </c>
      <c r="AE53" s="368">
        <f>IF(AND(Z53&gt;0,F53="x"),0,IF(AND(Z53&gt;0,AC53="x"),Z53-60,IF(AND(Z53&gt;0,AB53=-30),Z53+AB53,0)))</f>
        <v>0</v>
      </c>
      <c r="AF53" s="339"/>
      <c r="AG53" s="338"/>
      <c r="AH53" s="336"/>
      <c r="AI53" s="161">
        <f t="shared" si="16"/>
        <v>0</v>
      </c>
      <c r="AJ53" s="162">
        <f>(X53*20)+Z53+AA53+AF53</f>
        <v>0</v>
      </c>
      <c r="AK53" s="163">
        <f t="shared" si="19"/>
        <v>0</v>
      </c>
      <c r="AL53" s="164">
        <f>IF(K53="x",AH53,0)</f>
        <v>0</v>
      </c>
      <c r="AM53" s="164">
        <f>IF(K53="x",AI53,0)</f>
        <v>0</v>
      </c>
      <c r="AN53" s="164">
        <f>IF(K53="x",AJ53,0)</f>
        <v>0</v>
      </c>
      <c r="AO53" s="164">
        <f>IF(K53="x",AK53,0)</f>
        <v>0</v>
      </c>
      <c r="AP53" s="610" t="str">
        <f t="shared" si="22"/>
        <v xml:space="preserve"> </v>
      </c>
      <c r="AQ53" s="613" t="str">
        <f t="shared" si="20"/>
        <v xml:space="preserve"> </v>
      </c>
      <c r="AR53" s="613" t="str">
        <f t="shared" si="23"/>
        <v xml:space="preserve"> </v>
      </c>
      <c r="AS53" s="613" t="str">
        <f t="shared" si="24"/>
        <v xml:space="preserve"> </v>
      </c>
      <c r="AT53" s="613" t="str">
        <f t="shared" si="25"/>
        <v xml:space="preserve"> </v>
      </c>
      <c r="AU53" s="613" t="str">
        <f t="shared" si="26"/>
        <v xml:space="preserve"> </v>
      </c>
      <c r="AV53" s="614" t="str">
        <f t="shared" si="27"/>
        <v xml:space="preserve"> </v>
      </c>
      <c r="AW53" s="196" t="str">
        <f>IF(N53&gt;0,N53,"")</f>
        <v/>
      </c>
      <c r="AX53" s="165" t="str">
        <f>IF(AND(K53="x",AW53&gt;0),AW53,"")</f>
        <v/>
      </c>
      <c r="AY53" s="193" t="str">
        <f>IF(OR(K53="x",F53="x",AW53&lt;=0),"",AW53)</f>
        <v/>
      </c>
      <c r="AZ53" s="183" t="str">
        <f>IF(AND(F53="x",AW53&gt;0),AW53,"")</f>
        <v/>
      </c>
      <c r="BA53" s="173" t="str">
        <f>IF(V53&gt;0,V53,"")</f>
        <v/>
      </c>
      <c r="BB53" s="174" t="str">
        <f>IF(AND(K53="x",BA53&gt;0),BA53,"")</f>
        <v/>
      </c>
      <c r="BC53" s="186" t="str">
        <f>IF(OR(K53="x",F53="X",BA53&lt;=0),"",BA53)</f>
        <v/>
      </c>
      <c r="BD53" s="174" t="str">
        <f>IF(AND(F53="x",BA53&gt;0),BA53,"")</f>
        <v/>
      </c>
      <c r="BE53" s="201" t="str">
        <f>IF(W53&gt;0,W53,"")</f>
        <v/>
      </c>
      <c r="BF53" s="174" t="str">
        <f>IF(AND(K53="x",BE53&gt;0),BE53,"")</f>
        <v/>
      </c>
      <c r="BG53" s="186" t="str">
        <f>IF(OR(K53="x",F53="x",BE53&lt;=0),"",BE53)</f>
        <v/>
      </c>
      <c r="BH53" s="175" t="str">
        <f>IF(AND(F53="x",BE53&gt;0),BE53,"")</f>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21"/>
        <v/>
      </c>
      <c r="O54" s="27"/>
      <c r="P54" s="27"/>
      <c r="Q54" s="27"/>
      <c r="R54" s="27"/>
      <c r="S54" s="27"/>
      <c r="T54" s="28"/>
      <c r="U54" s="29"/>
      <c r="V54" s="32"/>
      <c r="W54" s="318"/>
      <c r="X54" s="319"/>
      <c r="Y54" s="160">
        <f t="shared" si="17"/>
        <v>0</v>
      </c>
      <c r="Z54" s="159">
        <f t="shared" si="18"/>
        <v>0</v>
      </c>
      <c r="AA54" s="327"/>
      <c r="AB54" s="400">
        <f>IF(AND(Z54&gt;=0,F54="x"),0,IF(AND(Z54&gt;0,AC54="x"),0,IF(Z54&gt;0,0-30,0)))</f>
        <v>0</v>
      </c>
      <c r="AC54" s="371"/>
      <c r="AD54" s="226" t="str">
        <f>IF(F54="x",(0-((V54*10)+(W54*20))),"")</f>
        <v/>
      </c>
      <c r="AE54" s="368">
        <f>IF(AND(Z54&gt;0,F54="x"),0,IF(AND(Z54&gt;0,AC54="x"),Z54-60,IF(AND(Z54&gt;0,AB54=-30),Z54+AB54,0)))</f>
        <v>0</v>
      </c>
      <c r="AF54" s="339"/>
      <c r="AG54" s="338"/>
      <c r="AH54" s="336"/>
      <c r="AI54" s="161">
        <f t="shared" si="16"/>
        <v>0</v>
      </c>
      <c r="AJ54" s="162">
        <f>(X54*20)+Z54+AA54+AF54</f>
        <v>0</v>
      </c>
      <c r="AK54" s="163">
        <f t="shared" si="19"/>
        <v>0</v>
      </c>
      <c r="AL54" s="164">
        <f>IF(K54="x",AH54,0)</f>
        <v>0</v>
      </c>
      <c r="AM54" s="164">
        <f>IF(K54="x",AI54,0)</f>
        <v>0</v>
      </c>
      <c r="AN54" s="164">
        <f>IF(K54="x",AJ54,0)</f>
        <v>0</v>
      </c>
      <c r="AO54" s="164">
        <f>IF(K54="x",AK54,0)</f>
        <v>0</v>
      </c>
      <c r="AP54" s="610" t="str">
        <f t="shared" si="22"/>
        <v xml:space="preserve"> </v>
      </c>
      <c r="AQ54" s="613" t="str">
        <f t="shared" si="20"/>
        <v xml:space="preserve"> </v>
      </c>
      <c r="AR54" s="613" t="str">
        <f t="shared" si="23"/>
        <v xml:space="preserve"> </v>
      </c>
      <c r="AS54" s="613" t="str">
        <f t="shared" si="24"/>
        <v xml:space="preserve"> </v>
      </c>
      <c r="AT54" s="613" t="str">
        <f t="shared" si="25"/>
        <v xml:space="preserve"> </v>
      </c>
      <c r="AU54" s="613" t="str">
        <f t="shared" si="26"/>
        <v xml:space="preserve"> </v>
      </c>
      <c r="AV54" s="614" t="str">
        <f t="shared" si="27"/>
        <v xml:space="preserve"> </v>
      </c>
      <c r="AW54" s="196" t="str">
        <f>IF(N54&gt;0,N54,"")</f>
        <v/>
      </c>
      <c r="AX54" s="165" t="str">
        <f>IF(AND(K54="x",AW54&gt;0),AW54,"")</f>
        <v/>
      </c>
      <c r="AY54" s="193" t="str">
        <f>IF(OR(K54="x",F54="x",AW54&lt;=0),"",AW54)</f>
        <v/>
      </c>
      <c r="AZ54" s="183" t="str">
        <f>IF(AND(F54="x",AW54&gt;0),AW54,"")</f>
        <v/>
      </c>
      <c r="BA54" s="173" t="str">
        <f>IF(V54&gt;0,V54,"")</f>
        <v/>
      </c>
      <c r="BB54" s="174" t="str">
        <f>IF(AND(K54="x",BA54&gt;0),BA54,"")</f>
        <v/>
      </c>
      <c r="BC54" s="186" t="str">
        <f>IF(OR(K54="x",F54="X",BA54&lt;=0),"",BA54)</f>
        <v/>
      </c>
      <c r="BD54" s="174" t="str">
        <f>IF(AND(F54="x",BA54&gt;0),BA54,"")</f>
        <v/>
      </c>
      <c r="BE54" s="201" t="str">
        <f>IF(W54&gt;0,W54,"")</f>
        <v/>
      </c>
      <c r="BF54" s="174" t="str">
        <f>IF(AND(K54="x",BE54&gt;0),BE54,"")</f>
        <v/>
      </c>
      <c r="BG54" s="186" t="str">
        <f>IF(OR(K54="x",F54="x",BE54&lt;=0),"",BE54)</f>
        <v/>
      </c>
      <c r="BH54" s="175" t="str">
        <f>IF(AND(F54="x",BE54&gt;0),BE54,"")</f>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21"/>
        <v/>
      </c>
      <c r="O55" s="27"/>
      <c r="P55" s="27"/>
      <c r="Q55" s="27"/>
      <c r="R55" s="27"/>
      <c r="S55" s="27"/>
      <c r="T55" s="28"/>
      <c r="U55" s="29"/>
      <c r="V55" s="32"/>
      <c r="W55" s="318"/>
      <c r="X55" s="319"/>
      <c r="Y55" s="160">
        <f t="shared" si="17"/>
        <v>0</v>
      </c>
      <c r="Z55" s="159">
        <f t="shared" si="18"/>
        <v>0</v>
      </c>
      <c r="AA55" s="327"/>
      <c r="AB55" s="400">
        <f>IF(AND(Z55&gt;=0,F55="x"),0,IF(AND(Z55&gt;0,AC55="x"),0,IF(Z55&gt;0,0-30,0)))</f>
        <v>0</v>
      </c>
      <c r="AC55" s="371"/>
      <c r="AD55" s="226" t="str">
        <f>IF(F55="x",(0-((V55*10)+(W55*20))),"")</f>
        <v/>
      </c>
      <c r="AE55" s="368">
        <f>IF(AND(Z55&gt;0,F55="x"),0,IF(AND(Z55&gt;0,AC55="x"),Z55-60,IF(AND(Z55&gt;0,AB55=-30),Z55+AB55,0)))</f>
        <v>0</v>
      </c>
      <c r="AF55" s="339"/>
      <c r="AG55" s="338"/>
      <c r="AH55" s="336"/>
      <c r="AI55" s="161">
        <f t="shared" si="16"/>
        <v>0</v>
      </c>
      <c r="AJ55" s="162">
        <f>(X55*20)+Z55+AA55+AF55</f>
        <v>0</v>
      </c>
      <c r="AK55" s="163">
        <f t="shared" si="19"/>
        <v>0</v>
      </c>
      <c r="AL55" s="164">
        <f>IF(K55="x",AH55,0)</f>
        <v>0</v>
      </c>
      <c r="AM55" s="164">
        <f>IF(K55="x",AI55,0)</f>
        <v>0</v>
      </c>
      <c r="AN55" s="164">
        <f>IF(K55="x",AJ55,0)</f>
        <v>0</v>
      </c>
      <c r="AO55" s="164">
        <f>IF(K55="x",AK55,0)</f>
        <v>0</v>
      </c>
      <c r="AP55" s="610" t="str">
        <f t="shared" si="22"/>
        <v xml:space="preserve"> </v>
      </c>
      <c r="AQ55" s="613" t="str">
        <f t="shared" si="20"/>
        <v xml:space="preserve"> </v>
      </c>
      <c r="AR55" s="613" t="str">
        <f t="shared" si="23"/>
        <v xml:space="preserve"> </v>
      </c>
      <c r="AS55" s="613" t="str">
        <f t="shared" si="24"/>
        <v xml:space="preserve"> </v>
      </c>
      <c r="AT55" s="613" t="str">
        <f t="shared" si="25"/>
        <v xml:space="preserve"> </v>
      </c>
      <c r="AU55" s="613" t="str">
        <f t="shared" si="26"/>
        <v xml:space="preserve"> </v>
      </c>
      <c r="AV55" s="614" t="str">
        <f t="shared" si="27"/>
        <v xml:space="preserve"> </v>
      </c>
      <c r="AW55" s="196" t="str">
        <f>IF(N55&gt;0,N55,"")</f>
        <v/>
      </c>
      <c r="AX55" s="165" t="str">
        <f>IF(AND(K55="x",AW55&gt;0),AW55,"")</f>
        <v/>
      </c>
      <c r="AY55" s="193" t="str">
        <f>IF(OR(K55="x",F55="x",AW55&lt;=0),"",AW55)</f>
        <v/>
      </c>
      <c r="AZ55" s="183" t="str">
        <f>IF(AND(F55="x",AW55&gt;0),AW55,"")</f>
        <v/>
      </c>
      <c r="BA55" s="173" t="str">
        <f>IF(V55&gt;0,V55,"")</f>
        <v/>
      </c>
      <c r="BB55" s="174" t="str">
        <f>IF(AND(K55="x",BA55&gt;0),BA55,"")</f>
        <v/>
      </c>
      <c r="BC55" s="186" t="str">
        <f>IF(OR(K55="x",F55="X",BA55&lt;=0),"",BA55)</f>
        <v/>
      </c>
      <c r="BD55" s="174" t="str">
        <f>IF(AND(F55="x",BA55&gt;0),BA55,"")</f>
        <v/>
      </c>
      <c r="BE55" s="201" t="str">
        <f>IF(W55&gt;0,W55,"")</f>
        <v/>
      </c>
      <c r="BF55" s="174" t="str">
        <f>IF(AND(K55="x",BE55&gt;0),BE55,"")</f>
        <v/>
      </c>
      <c r="BG55" s="186" t="str">
        <f>IF(OR(K55="x",F55="x",BE55&lt;=0),"",BE55)</f>
        <v/>
      </c>
      <c r="BH55" s="175" t="str">
        <f>IF(AND(F55="x",BE55&gt;0),BE55,"")</f>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21"/>
        <v/>
      </c>
      <c r="O56" s="27"/>
      <c r="P56" s="27"/>
      <c r="Q56" s="27"/>
      <c r="R56" s="27"/>
      <c r="S56" s="27"/>
      <c r="T56" s="28"/>
      <c r="U56" s="29"/>
      <c r="V56" s="32"/>
      <c r="W56" s="318"/>
      <c r="X56" s="319"/>
      <c r="Y56" s="160">
        <f t="shared" si="17"/>
        <v>0</v>
      </c>
      <c r="Z56" s="159">
        <f t="shared" si="18"/>
        <v>0</v>
      </c>
      <c r="AA56" s="327"/>
      <c r="AB56" s="400">
        <f>IF(AND(Z56&gt;=0,F56="x"),0,IF(AND(Z56&gt;0,AC56="x"),0,IF(Z56&gt;0,0-30,0)))</f>
        <v>0</v>
      </c>
      <c r="AC56" s="371"/>
      <c r="AD56" s="226" t="str">
        <f>IF(F56="x",(0-((V56*10)+(W56*20))),"")</f>
        <v/>
      </c>
      <c r="AE56" s="368">
        <f>IF(AND(Z56&gt;0,F56="x"),0,IF(AND(Z56&gt;0,AC56="x"),Z56-60,IF(AND(Z56&gt;0,AB56=-30),Z56+AB56,0)))</f>
        <v>0</v>
      </c>
      <c r="AF56" s="339"/>
      <c r="AG56" s="338"/>
      <c r="AH56" s="336"/>
      <c r="AI56" s="161">
        <f t="shared" si="16"/>
        <v>0</v>
      </c>
      <c r="AJ56" s="162">
        <f>(X56*20)+Z56+AA56+AF56</f>
        <v>0</v>
      </c>
      <c r="AK56" s="163">
        <f t="shared" si="19"/>
        <v>0</v>
      </c>
      <c r="AL56" s="164">
        <f>IF(K56="x",AH56,0)</f>
        <v>0</v>
      </c>
      <c r="AM56" s="164">
        <f>IF(K56="x",AI56,0)</f>
        <v>0</v>
      </c>
      <c r="AN56" s="164">
        <f>IF(K56="x",AJ56,0)</f>
        <v>0</v>
      </c>
      <c r="AO56" s="164">
        <f>IF(K56="x",AK56,0)</f>
        <v>0</v>
      </c>
      <c r="AP56" s="610" t="str">
        <f t="shared" si="22"/>
        <v xml:space="preserve"> </v>
      </c>
      <c r="AQ56" s="613" t="str">
        <f t="shared" si="20"/>
        <v xml:space="preserve"> </v>
      </c>
      <c r="AR56" s="613" t="str">
        <f t="shared" si="23"/>
        <v xml:space="preserve"> </v>
      </c>
      <c r="AS56" s="613" t="str">
        <f t="shared" si="24"/>
        <v xml:space="preserve"> </v>
      </c>
      <c r="AT56" s="613" t="str">
        <f t="shared" si="25"/>
        <v xml:space="preserve"> </v>
      </c>
      <c r="AU56" s="613" t="str">
        <f t="shared" si="26"/>
        <v xml:space="preserve"> </v>
      </c>
      <c r="AV56" s="614" t="str">
        <f t="shared" si="27"/>
        <v xml:space="preserve"> </v>
      </c>
      <c r="AW56" s="196" t="str">
        <f>IF(N56&gt;0,N56,"")</f>
        <v/>
      </c>
      <c r="AX56" s="165" t="str">
        <f>IF(AND(K56="x",AW56&gt;0),AW56,"")</f>
        <v/>
      </c>
      <c r="AY56" s="193" t="str">
        <f>IF(OR(K56="x",F56="x",AW56&lt;=0),"",AW56)</f>
        <v/>
      </c>
      <c r="AZ56" s="183" t="str">
        <f>IF(AND(F56="x",AW56&gt;0),AW56,"")</f>
        <v/>
      </c>
      <c r="BA56" s="173" t="str">
        <f>IF(V56&gt;0,V56,"")</f>
        <v/>
      </c>
      <c r="BB56" s="174" t="str">
        <f>IF(AND(K56="x",BA56&gt;0),BA56,"")</f>
        <v/>
      </c>
      <c r="BC56" s="186" t="str">
        <f>IF(OR(K56="x",F56="X",BA56&lt;=0),"",BA56)</f>
        <v/>
      </c>
      <c r="BD56" s="174" t="str">
        <f>IF(AND(F56="x",BA56&gt;0),BA56,"")</f>
        <v/>
      </c>
      <c r="BE56" s="201" t="str">
        <f>IF(W56&gt;0,W56,"")</f>
        <v/>
      </c>
      <c r="BF56" s="174" t="str">
        <f>IF(AND(K56="x",BE56&gt;0),BE56,"")</f>
        <v/>
      </c>
      <c r="BG56" s="186" t="str">
        <f>IF(OR(K56="x",F56="x",BE56&lt;=0),"",BE56)</f>
        <v/>
      </c>
      <c r="BH56" s="175" t="str">
        <f>IF(AND(F56="x",BE56&gt;0),BE56,"")</f>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21"/>
        <v/>
      </c>
      <c r="O57" s="27"/>
      <c r="P57" s="27"/>
      <c r="Q57" s="27"/>
      <c r="R57" s="27"/>
      <c r="S57" s="27"/>
      <c r="T57" s="28"/>
      <c r="U57" s="29"/>
      <c r="V57" s="32"/>
      <c r="W57" s="318"/>
      <c r="X57" s="319"/>
      <c r="Y57" s="160">
        <f t="shared" si="17"/>
        <v>0</v>
      </c>
      <c r="Z57" s="159">
        <f t="shared" si="18"/>
        <v>0</v>
      </c>
      <c r="AA57" s="327"/>
      <c r="AB57" s="400">
        <f>IF(AND(Z57&gt;=0,F57="x"),0,IF(AND(Z57&gt;0,AC57="x"),0,IF(Z57&gt;0,0-30,0)))</f>
        <v>0</v>
      </c>
      <c r="AC57" s="371"/>
      <c r="AD57" s="226" t="str">
        <f>IF(F57="x",(0-((V57*10)+(W57*20))),"")</f>
        <v/>
      </c>
      <c r="AE57" s="368">
        <f>IF(AND(Z57&gt;0,F57="x"),0,IF(AND(Z57&gt;0,AC57="x"),Z57-60,IF(AND(Z57&gt;0,AB57=-30),Z57+AB57,0)))</f>
        <v>0</v>
      </c>
      <c r="AF57" s="339"/>
      <c r="AG57" s="338"/>
      <c r="AH57" s="336"/>
      <c r="AI57" s="161">
        <f t="shared" si="16"/>
        <v>0</v>
      </c>
      <c r="AJ57" s="162">
        <f>(X57*20)+Z57+AA57+AF57</f>
        <v>0</v>
      </c>
      <c r="AK57" s="163">
        <f t="shared" si="19"/>
        <v>0</v>
      </c>
      <c r="AL57" s="164">
        <f>IF(K57="x",AH57,0)</f>
        <v>0</v>
      </c>
      <c r="AM57" s="164">
        <f>IF(K57="x",AI57,0)</f>
        <v>0</v>
      </c>
      <c r="AN57" s="164">
        <f>IF(K57="x",AJ57,0)</f>
        <v>0</v>
      </c>
      <c r="AO57" s="164">
        <f>IF(K57="x",AK57,0)</f>
        <v>0</v>
      </c>
      <c r="AP57" s="610" t="str">
        <f t="shared" si="22"/>
        <v xml:space="preserve"> </v>
      </c>
      <c r="AQ57" s="613" t="str">
        <f t="shared" si="20"/>
        <v xml:space="preserve"> </v>
      </c>
      <c r="AR57" s="613" t="str">
        <f t="shared" si="23"/>
        <v xml:space="preserve"> </v>
      </c>
      <c r="AS57" s="613" t="str">
        <f t="shared" si="24"/>
        <v xml:space="preserve"> </v>
      </c>
      <c r="AT57" s="613" t="str">
        <f t="shared" si="25"/>
        <v xml:space="preserve"> </v>
      </c>
      <c r="AU57" s="613" t="str">
        <f t="shared" si="26"/>
        <v xml:space="preserve"> </v>
      </c>
      <c r="AV57" s="614" t="str">
        <f t="shared" si="27"/>
        <v xml:space="preserve"> </v>
      </c>
      <c r="AW57" s="196" t="str">
        <f>IF(N57&gt;0,N57,"")</f>
        <v/>
      </c>
      <c r="AX57" s="165" t="str">
        <f>IF(AND(K57="x",AW57&gt;0),AW57,"")</f>
        <v/>
      </c>
      <c r="AY57" s="193" t="str">
        <f>IF(OR(K57="x",F57="x",AW57&lt;=0),"",AW57)</f>
        <v/>
      </c>
      <c r="AZ57" s="183" t="str">
        <f>IF(AND(F57="x",AW57&gt;0),AW57,"")</f>
        <v/>
      </c>
      <c r="BA57" s="173" t="str">
        <f>IF(V57&gt;0,V57,"")</f>
        <v/>
      </c>
      <c r="BB57" s="174" t="str">
        <f>IF(AND(K57="x",BA57&gt;0),BA57,"")</f>
        <v/>
      </c>
      <c r="BC57" s="186" t="str">
        <f>IF(OR(K57="x",F57="X",BA57&lt;=0),"",BA57)</f>
        <v/>
      </c>
      <c r="BD57" s="174" t="str">
        <f>IF(AND(F57="x",BA57&gt;0),BA57,"")</f>
        <v/>
      </c>
      <c r="BE57" s="201" t="str">
        <f>IF(W57&gt;0,W57,"")</f>
        <v/>
      </c>
      <c r="BF57" s="174" t="str">
        <f>IF(AND(K57="x",BE57&gt;0),BE57,"")</f>
        <v/>
      </c>
      <c r="BG57" s="186" t="str">
        <f>IF(OR(K57="x",F57="x",BE57&lt;=0),"",BE57)</f>
        <v/>
      </c>
      <c r="BH57" s="175" t="str">
        <f>IF(AND(F57="x",BE57&gt;0),BE57,"")</f>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21"/>
        <v/>
      </c>
      <c r="O58" s="27"/>
      <c r="P58" s="27"/>
      <c r="Q58" s="27"/>
      <c r="R58" s="27"/>
      <c r="S58" s="27"/>
      <c r="T58" s="28"/>
      <c r="U58" s="29"/>
      <c r="V58" s="32"/>
      <c r="W58" s="318"/>
      <c r="X58" s="319"/>
      <c r="Y58" s="160">
        <f t="shared" si="17"/>
        <v>0</v>
      </c>
      <c r="Z58" s="159">
        <f t="shared" si="18"/>
        <v>0</v>
      </c>
      <c r="AA58" s="327"/>
      <c r="AB58" s="400">
        <f>IF(AND(Z58&gt;=0,F58="x"),0,IF(AND(Z58&gt;0,AC58="x"),0,IF(Z58&gt;0,0-30,0)))</f>
        <v>0</v>
      </c>
      <c r="AC58" s="371"/>
      <c r="AD58" s="226" t="str">
        <f>IF(F58="x",(0-((V58*10)+(W58*20))),"")</f>
        <v/>
      </c>
      <c r="AE58" s="368">
        <f>IF(AND(Z58&gt;0,F58="x"),0,IF(AND(Z58&gt;0,AC58="x"),Z58-60,IF(AND(Z58&gt;0,AB58=-30),Z58+AB58,0)))</f>
        <v>0</v>
      </c>
      <c r="AF58" s="339"/>
      <c r="AG58" s="338"/>
      <c r="AH58" s="336"/>
      <c r="AI58" s="161">
        <f t="shared" si="16"/>
        <v>0</v>
      </c>
      <c r="AJ58" s="162">
        <f>(X58*20)+Z58+AA58+AF58</f>
        <v>0</v>
      </c>
      <c r="AK58" s="163">
        <f t="shared" si="19"/>
        <v>0</v>
      </c>
      <c r="AL58" s="164">
        <f>IF(K58="x",AH58,0)</f>
        <v>0</v>
      </c>
      <c r="AM58" s="164">
        <f>IF(K58="x",AI58,0)</f>
        <v>0</v>
      </c>
      <c r="AN58" s="164">
        <f>IF(K58="x",AJ58,0)</f>
        <v>0</v>
      </c>
      <c r="AO58" s="164">
        <f>IF(K58="x",AK58,0)</f>
        <v>0</v>
      </c>
      <c r="AP58" s="610" t="str">
        <f t="shared" si="22"/>
        <v xml:space="preserve"> </v>
      </c>
      <c r="AQ58" s="613" t="str">
        <f t="shared" si="20"/>
        <v xml:space="preserve"> </v>
      </c>
      <c r="AR58" s="613" t="str">
        <f t="shared" si="23"/>
        <v xml:space="preserve"> </v>
      </c>
      <c r="AS58" s="613" t="str">
        <f t="shared" si="24"/>
        <v xml:space="preserve"> </v>
      </c>
      <c r="AT58" s="613" t="str">
        <f t="shared" si="25"/>
        <v xml:space="preserve"> </v>
      </c>
      <c r="AU58" s="613" t="str">
        <f t="shared" si="26"/>
        <v xml:space="preserve"> </v>
      </c>
      <c r="AV58" s="614" t="str">
        <f t="shared" si="27"/>
        <v xml:space="preserve"> </v>
      </c>
      <c r="AW58" s="196" t="str">
        <f>IF(N58&gt;0,N58,"")</f>
        <v/>
      </c>
      <c r="AX58" s="165" t="str">
        <f>IF(AND(K58="x",AW58&gt;0),AW58,"")</f>
        <v/>
      </c>
      <c r="AY58" s="193" t="str">
        <f>IF(OR(K58="x",F58="x",AW58&lt;=0),"",AW58)</f>
        <v/>
      </c>
      <c r="AZ58" s="183" t="str">
        <f>IF(AND(F58="x",AW58&gt;0),AW58,"")</f>
        <v/>
      </c>
      <c r="BA58" s="173" t="str">
        <f>IF(V58&gt;0,V58,"")</f>
        <v/>
      </c>
      <c r="BB58" s="174" t="str">
        <f>IF(AND(K58="x",BA58&gt;0),BA58,"")</f>
        <v/>
      </c>
      <c r="BC58" s="186" t="str">
        <f>IF(OR(K58="x",F58="X",BA58&lt;=0),"",BA58)</f>
        <v/>
      </c>
      <c r="BD58" s="174" t="str">
        <f>IF(AND(F58="x",BA58&gt;0),BA58,"")</f>
        <v/>
      </c>
      <c r="BE58" s="201" t="str">
        <f>IF(W58&gt;0,W58,"")</f>
        <v/>
      </c>
      <c r="BF58" s="174" t="str">
        <f>IF(AND(K58="x",BE58&gt;0),BE58,"")</f>
        <v/>
      </c>
      <c r="BG58" s="186" t="str">
        <f>IF(OR(K58="x",F58="x",BE58&lt;=0),"",BE58)</f>
        <v/>
      </c>
      <c r="BH58" s="175" t="str">
        <f>IF(AND(F58="x",BE58&gt;0),BE58,"")</f>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21"/>
        <v/>
      </c>
      <c r="O59" s="27"/>
      <c r="P59" s="27"/>
      <c r="Q59" s="27"/>
      <c r="R59" s="27"/>
      <c r="S59" s="27"/>
      <c r="T59" s="28"/>
      <c r="U59" s="29"/>
      <c r="V59" s="32"/>
      <c r="W59" s="318"/>
      <c r="X59" s="319"/>
      <c r="Y59" s="160">
        <f t="shared" si="17"/>
        <v>0</v>
      </c>
      <c r="Z59" s="159">
        <f t="shared" si="18"/>
        <v>0</v>
      </c>
      <c r="AA59" s="327"/>
      <c r="AB59" s="400">
        <f>IF(AND(Z59&gt;=0,F59="x"),0,IF(AND(Z59&gt;0,AC59="x"),0,IF(Z59&gt;0,0-30,0)))</f>
        <v>0</v>
      </c>
      <c r="AC59" s="371"/>
      <c r="AD59" s="226" t="str">
        <f>IF(F59="x",(0-((V59*10)+(W59*20))),"")</f>
        <v/>
      </c>
      <c r="AE59" s="368">
        <f>IF(AND(Z59&gt;0,F59="x"),0,IF(AND(Z59&gt;0,AC59="x"),Z59-60,IF(AND(Z59&gt;0,AB59=-30),Z59+AB59,0)))</f>
        <v>0</v>
      </c>
      <c r="AF59" s="339"/>
      <c r="AG59" s="338"/>
      <c r="AH59" s="336"/>
      <c r="AI59" s="161">
        <f t="shared" si="16"/>
        <v>0</v>
      </c>
      <c r="AJ59" s="162">
        <f>(X59*20)+Z59+AA59+AF59</f>
        <v>0</v>
      </c>
      <c r="AK59" s="163">
        <f t="shared" si="19"/>
        <v>0</v>
      </c>
      <c r="AL59" s="164">
        <f>IF(K59="x",AH59,0)</f>
        <v>0</v>
      </c>
      <c r="AM59" s="164">
        <f>IF(K59="x",AI59,0)</f>
        <v>0</v>
      </c>
      <c r="AN59" s="164">
        <f>IF(K59="x",AJ59,0)</f>
        <v>0</v>
      </c>
      <c r="AO59" s="164">
        <f>IF(K59="x",AK59,0)</f>
        <v>0</v>
      </c>
      <c r="AP59" s="610" t="str">
        <f t="shared" si="22"/>
        <v xml:space="preserve"> </v>
      </c>
      <c r="AQ59" s="613" t="str">
        <f t="shared" si="20"/>
        <v xml:space="preserve"> </v>
      </c>
      <c r="AR59" s="613" t="str">
        <f t="shared" si="23"/>
        <v xml:space="preserve"> </v>
      </c>
      <c r="AS59" s="613" t="str">
        <f t="shared" si="24"/>
        <v xml:space="preserve"> </v>
      </c>
      <c r="AT59" s="613" t="str">
        <f t="shared" si="25"/>
        <v xml:space="preserve"> </v>
      </c>
      <c r="AU59" s="613" t="str">
        <f t="shared" si="26"/>
        <v xml:space="preserve"> </v>
      </c>
      <c r="AV59" s="614" t="str">
        <f t="shared" si="27"/>
        <v xml:space="preserve"> </v>
      </c>
      <c r="AW59" s="196" t="str">
        <f>IF(N59&gt;0,N59,"")</f>
        <v/>
      </c>
      <c r="AX59" s="165" t="str">
        <f>IF(AND(K59="x",AW59&gt;0),AW59,"")</f>
        <v/>
      </c>
      <c r="AY59" s="193" t="str">
        <f>IF(OR(K59="x",F59="x",AW59&lt;=0),"",AW59)</f>
        <v/>
      </c>
      <c r="AZ59" s="183" t="str">
        <f>IF(AND(F59="x",AW59&gt;0),AW59,"")</f>
        <v/>
      </c>
      <c r="BA59" s="173" t="str">
        <f>IF(V59&gt;0,V59,"")</f>
        <v/>
      </c>
      <c r="BB59" s="174" t="str">
        <f>IF(AND(K59="x",BA59&gt;0),BA59,"")</f>
        <v/>
      </c>
      <c r="BC59" s="186" t="str">
        <f>IF(OR(K59="x",F59="X",BA59&lt;=0),"",BA59)</f>
        <v/>
      </c>
      <c r="BD59" s="174" t="str">
        <f>IF(AND(F59="x",BA59&gt;0),BA59,"")</f>
        <v/>
      </c>
      <c r="BE59" s="201" t="str">
        <f>IF(W59&gt;0,W59,"")</f>
        <v/>
      </c>
      <c r="BF59" s="174" t="str">
        <f>IF(AND(K59="x",BE59&gt;0),BE59,"")</f>
        <v/>
      </c>
      <c r="BG59" s="186" t="str">
        <f>IF(OR(K59="x",F59="x",BE59&lt;=0),"",BE59)</f>
        <v/>
      </c>
      <c r="BH59" s="175" t="str">
        <f>IF(AND(F59="x",BE59&gt;0),BE59,"")</f>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21"/>
        <v/>
      </c>
      <c r="O60" s="27"/>
      <c r="P60" s="27"/>
      <c r="Q60" s="27"/>
      <c r="R60" s="27"/>
      <c r="S60" s="27"/>
      <c r="T60" s="30"/>
      <c r="U60" s="31"/>
      <c r="V60" s="32"/>
      <c r="W60" s="320"/>
      <c r="X60" s="318"/>
      <c r="Y60" s="160">
        <f t="shared" si="17"/>
        <v>0</v>
      </c>
      <c r="Z60" s="159">
        <f t="shared" si="18"/>
        <v>0</v>
      </c>
      <c r="AA60" s="328"/>
      <c r="AB60" s="400">
        <f>IF(AND(Z60&gt;=0,F60="x"),0,IF(AND(Z60&gt;0,AC60="x"),0,IF(Z60&gt;0,0-30,0)))</f>
        <v>0</v>
      </c>
      <c r="AC60" s="371"/>
      <c r="AD60" s="226" t="str">
        <f>IF(F60="x",(0-((V60*10)+(W60*20))),"")</f>
        <v/>
      </c>
      <c r="AE60" s="368">
        <f>IF(AND(Z60&gt;0,F60="x"),0,IF(AND(Z60&gt;0,AC60="x"),Z60-60,IF(AND(Z60&gt;0,AB60=-30),Z60+AB60,0)))</f>
        <v>0</v>
      </c>
      <c r="AF60" s="340"/>
      <c r="AG60" s="341"/>
      <c r="AH60" s="339"/>
      <c r="AI60" s="161">
        <f t="shared" si="16"/>
        <v>0</v>
      </c>
      <c r="AJ60" s="162">
        <f>(X60*20)+Z60+AA60+AF60</f>
        <v>0</v>
      </c>
      <c r="AK60" s="163">
        <f t="shared" si="19"/>
        <v>0</v>
      </c>
      <c r="AL60" s="164">
        <f>IF(K60="x",AH60,0)</f>
        <v>0</v>
      </c>
      <c r="AM60" s="164">
        <f>IF(K60="x",AI60,0)</f>
        <v>0</v>
      </c>
      <c r="AN60" s="164">
        <f>IF(K60="x",AJ60,0)</f>
        <v>0</v>
      </c>
      <c r="AO60" s="164">
        <f>IF(K60="x",AK60,0)</f>
        <v>0</v>
      </c>
      <c r="AP60" s="610" t="str">
        <f t="shared" si="22"/>
        <v xml:space="preserve"> </v>
      </c>
      <c r="AQ60" s="613" t="str">
        <f t="shared" si="20"/>
        <v xml:space="preserve"> </v>
      </c>
      <c r="AR60" s="613" t="str">
        <f t="shared" si="23"/>
        <v xml:space="preserve"> </v>
      </c>
      <c r="AS60" s="613" t="str">
        <f t="shared" si="24"/>
        <v xml:space="preserve"> </v>
      </c>
      <c r="AT60" s="613" t="str">
        <f t="shared" si="25"/>
        <v xml:space="preserve"> </v>
      </c>
      <c r="AU60" s="613" t="str">
        <f t="shared" si="26"/>
        <v xml:space="preserve"> </v>
      </c>
      <c r="AV60" s="614" t="str">
        <f t="shared" si="27"/>
        <v xml:space="preserve"> </v>
      </c>
      <c r="AW60" s="196" t="str">
        <f>IF(N60&gt;0,N60,"")</f>
        <v/>
      </c>
      <c r="AX60" s="165" t="str">
        <f>IF(AND(K60="x",AW60&gt;0),AW60,"")</f>
        <v/>
      </c>
      <c r="AY60" s="193" t="str">
        <f>IF(OR(K60="x",F60="x",AW60&lt;=0),"",AW60)</f>
        <v/>
      </c>
      <c r="AZ60" s="183" t="str">
        <f>IF(AND(F60="x",AW60&gt;0),AW60,"")</f>
        <v/>
      </c>
      <c r="BA60" s="173" t="str">
        <f>IF(V60&gt;0,V60,"")</f>
        <v/>
      </c>
      <c r="BB60" s="174" t="str">
        <f>IF(AND(K60="x",BA60&gt;0),BA60,"")</f>
        <v/>
      </c>
      <c r="BC60" s="186" t="str">
        <f>IF(OR(K60="x",F60="X",BA60&lt;=0),"",BA60)</f>
        <v/>
      </c>
      <c r="BD60" s="174" t="str">
        <f>IF(AND(F60="x",BA60&gt;0),BA60,"")</f>
        <v/>
      </c>
      <c r="BE60" s="201" t="str">
        <f>IF(W60&gt;0,W60,"")</f>
        <v/>
      </c>
      <c r="BF60" s="174" t="str">
        <f>IF(AND(K60="x",BE60&gt;0),BE60,"")</f>
        <v/>
      </c>
      <c r="BG60" s="186" t="str">
        <f>IF(OR(K60="x",F60="x",BE60&lt;=0),"",BE60)</f>
        <v/>
      </c>
      <c r="BH60" s="175" t="str">
        <f>IF(AND(F60="x",BE60&gt;0),BE60,"")</f>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21"/>
        <v/>
      </c>
      <c r="O61" s="27"/>
      <c r="P61" s="27"/>
      <c r="Q61" s="27"/>
      <c r="R61" s="27"/>
      <c r="S61" s="27"/>
      <c r="T61" s="27"/>
      <c r="U61" s="28"/>
      <c r="V61" s="32"/>
      <c r="W61" s="318"/>
      <c r="X61" s="318"/>
      <c r="Y61" s="160">
        <f t="shared" si="17"/>
        <v>0</v>
      </c>
      <c r="Z61" s="159">
        <f t="shared" si="18"/>
        <v>0</v>
      </c>
      <c r="AA61" s="327"/>
      <c r="AB61" s="400">
        <f>IF(AND(Z61&gt;=0,F61="x"),0,IF(AND(Z61&gt;0,AC61="x"),0,IF(Z61&gt;0,0-30,0)))</f>
        <v>0</v>
      </c>
      <c r="AC61" s="371"/>
      <c r="AD61" s="226" t="str">
        <f>IF(F61="x",(0-((V61*10)+(W61*20))),"")</f>
        <v/>
      </c>
      <c r="AE61" s="368">
        <f>IF(AND(Z61&gt;0,F61="x"),0,IF(AND(Z61&gt;0,AC61="x"),Z61-60,IF(AND(Z61&gt;0,AB61=-30),Z61+AB61,0)))</f>
        <v>0</v>
      </c>
      <c r="AF61" s="339"/>
      <c r="AG61" s="342"/>
      <c r="AH61" s="339"/>
      <c r="AI61" s="161">
        <f t="shared" si="16"/>
        <v>0</v>
      </c>
      <c r="AJ61" s="162">
        <f>(X61*20)+Z61+AA61+AF61</f>
        <v>0</v>
      </c>
      <c r="AK61" s="163">
        <f t="shared" si="19"/>
        <v>0</v>
      </c>
      <c r="AL61" s="164">
        <f>IF(K61="x",AH61,0)</f>
        <v>0</v>
      </c>
      <c r="AM61" s="164">
        <f>IF(K61="x",AI61,0)</f>
        <v>0</v>
      </c>
      <c r="AN61" s="164">
        <f>IF(K61="x",AJ61,0)</f>
        <v>0</v>
      </c>
      <c r="AO61" s="164">
        <f>IF(K61="x",AK61,0)</f>
        <v>0</v>
      </c>
      <c r="AP61" s="610" t="str">
        <f t="shared" si="22"/>
        <v xml:space="preserve"> </v>
      </c>
      <c r="AQ61" s="613" t="str">
        <f t="shared" si="20"/>
        <v xml:space="preserve"> </v>
      </c>
      <c r="AR61" s="613" t="str">
        <f t="shared" si="23"/>
        <v xml:space="preserve"> </v>
      </c>
      <c r="AS61" s="613" t="str">
        <f t="shared" si="24"/>
        <v xml:space="preserve"> </v>
      </c>
      <c r="AT61" s="613" t="str">
        <f t="shared" si="25"/>
        <v xml:space="preserve"> </v>
      </c>
      <c r="AU61" s="613" t="str">
        <f t="shared" si="26"/>
        <v xml:space="preserve"> </v>
      </c>
      <c r="AV61" s="614" t="str">
        <f t="shared" si="27"/>
        <v xml:space="preserve"> </v>
      </c>
      <c r="AW61" s="196" t="str">
        <f>IF(N61&gt;0,N61,"")</f>
        <v/>
      </c>
      <c r="AX61" s="165" t="str">
        <f>IF(AND(K61="x",AW61&gt;0),AW61,"")</f>
        <v/>
      </c>
      <c r="AY61" s="193" t="str">
        <f>IF(OR(K61="x",F61="x",AW61&lt;=0),"",AW61)</f>
        <v/>
      </c>
      <c r="AZ61" s="183" t="str">
        <f>IF(AND(F61="x",AW61&gt;0),AW61,"")</f>
        <v/>
      </c>
      <c r="BA61" s="173" t="str">
        <f>IF(V61&gt;0,V61,"")</f>
        <v/>
      </c>
      <c r="BB61" s="174" t="str">
        <f>IF(AND(K61="x",BA61&gt;0),BA61,"")</f>
        <v/>
      </c>
      <c r="BC61" s="186" t="str">
        <f>IF(OR(K61="x",F61="X",BA61&lt;=0),"",BA61)</f>
        <v/>
      </c>
      <c r="BD61" s="174" t="str">
        <f>IF(AND(F61="x",BA61&gt;0),BA61,"")</f>
        <v/>
      </c>
      <c r="BE61" s="201" t="str">
        <f>IF(W61&gt;0,W61,"")</f>
        <v/>
      </c>
      <c r="BF61" s="174" t="str">
        <f>IF(AND(K61="x",BE61&gt;0),BE61,"")</f>
        <v/>
      </c>
      <c r="BG61" s="186" t="str">
        <f>IF(OR(K61="x",F61="x",BE61&lt;=0),"",BE61)</f>
        <v/>
      </c>
      <c r="BH61" s="175" t="str">
        <f>IF(AND(F61="x",BE61&gt;0),BE61,"")</f>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21"/>
        <v/>
      </c>
      <c r="O62" s="321"/>
      <c r="P62" s="315"/>
      <c r="Q62" s="315"/>
      <c r="R62" s="315"/>
      <c r="S62" s="315"/>
      <c r="T62" s="315"/>
      <c r="U62" s="316"/>
      <c r="V62" s="167"/>
      <c r="W62" s="313"/>
      <c r="X62" s="313"/>
      <c r="Y62" s="160">
        <f t="shared" si="17"/>
        <v>0</v>
      </c>
      <c r="Z62" s="159">
        <f t="shared" si="18"/>
        <v>0</v>
      </c>
      <c r="AA62" s="326"/>
      <c r="AB62" s="400">
        <f>IF(AND(Z62&gt;=0,F62="x"),0,IF(AND(Z62&gt;0,AC62="x"),0,IF(Z62&gt;0,0-30,0)))</f>
        <v>0</v>
      </c>
      <c r="AC62" s="370"/>
      <c r="AD62" s="226" t="str">
        <f>IF(F62="x",(0-((V62*10)+(W62*20))),"")</f>
        <v/>
      </c>
      <c r="AE62" s="368">
        <f>IF(AND(Z62&gt;0,F62="x"),0,IF(AND(Z62&gt;0,AC62="x"),Z62-60,IF(AND(Z62&gt;0,AB62=-30),Z62+AB62,0)))</f>
        <v>0</v>
      </c>
      <c r="AF62" s="331"/>
      <c r="AG62" s="332"/>
      <c r="AH62" s="331"/>
      <c r="AI62" s="161">
        <f t="shared" si="16"/>
        <v>0</v>
      </c>
      <c r="AJ62" s="162">
        <f>(X62*20)+Z62+AA62+AF62</f>
        <v>0</v>
      </c>
      <c r="AK62" s="163">
        <f t="shared" si="19"/>
        <v>0</v>
      </c>
      <c r="AL62" s="164">
        <f>IF(K62="x",AH62,0)</f>
        <v>0</v>
      </c>
      <c r="AM62" s="164">
        <f>IF(K62="x",AI62,0)</f>
        <v>0</v>
      </c>
      <c r="AN62" s="164">
        <f>IF(K62="x",AJ62,0)</f>
        <v>0</v>
      </c>
      <c r="AO62" s="164">
        <f>IF(K62="x",AK62,0)</f>
        <v>0</v>
      </c>
      <c r="AP62" s="610" t="str">
        <f t="shared" si="22"/>
        <v xml:space="preserve"> </v>
      </c>
      <c r="AQ62" s="613" t="str">
        <f t="shared" si="20"/>
        <v xml:space="preserve"> </v>
      </c>
      <c r="AR62" s="613" t="str">
        <f t="shared" si="23"/>
        <v xml:space="preserve"> </v>
      </c>
      <c r="AS62" s="613" t="str">
        <f t="shared" si="24"/>
        <v xml:space="preserve"> </v>
      </c>
      <c r="AT62" s="613" t="str">
        <f t="shared" si="25"/>
        <v xml:space="preserve"> </v>
      </c>
      <c r="AU62" s="613" t="str">
        <f t="shared" si="26"/>
        <v xml:space="preserve"> </v>
      </c>
      <c r="AV62" s="614" t="str">
        <f t="shared" si="27"/>
        <v xml:space="preserve"> </v>
      </c>
      <c r="AW62" s="196" t="str">
        <f>IF(N62&gt;0,N62,"")</f>
        <v/>
      </c>
      <c r="AX62" s="165" t="str">
        <f>IF(AND(K62="x",AW62&gt;0),AW62,"")</f>
        <v/>
      </c>
      <c r="AY62" s="193" t="str">
        <f>IF(OR(K62="x",F62="x",AW62&lt;=0),"",AW62)</f>
        <v/>
      </c>
      <c r="AZ62" s="183" t="str">
        <f>IF(AND(F62="x",AW62&gt;0),AW62,"")</f>
        <v/>
      </c>
      <c r="BA62" s="173" t="str">
        <f>IF(V62&gt;0,V62,"")</f>
        <v/>
      </c>
      <c r="BB62" s="174" t="str">
        <f>IF(AND(K62="x",BA62&gt;0),BA62,"")</f>
        <v/>
      </c>
      <c r="BC62" s="186" t="str">
        <f>IF(OR(K62="x",F62="X",BA62&lt;=0),"",BA62)</f>
        <v/>
      </c>
      <c r="BD62" s="174" t="str">
        <f>IF(AND(F62="x",BA62&gt;0),BA62,"")</f>
        <v/>
      </c>
      <c r="BE62" s="201" t="str">
        <f>IF(W62&gt;0,W62,"")</f>
        <v/>
      </c>
      <c r="BF62" s="174" t="str">
        <f>IF(AND(K62="x",BE62&gt;0),BE62,"")</f>
        <v/>
      </c>
      <c r="BG62" s="186" t="str">
        <f>IF(OR(K62="x",F62="x",BE62&lt;=0),"",BE62)</f>
        <v/>
      </c>
      <c r="BH62" s="175" t="str">
        <f>IF(AND(F62="x",BE62&gt;0),BE62,"")</f>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21"/>
        <v/>
      </c>
      <c r="O63" s="315"/>
      <c r="P63" s="315"/>
      <c r="Q63" s="315"/>
      <c r="R63" s="315"/>
      <c r="S63" s="315"/>
      <c r="T63" s="316"/>
      <c r="U63" s="317"/>
      <c r="V63" s="167"/>
      <c r="W63" s="313"/>
      <c r="X63" s="313"/>
      <c r="Y63" s="160">
        <f t="shared" si="17"/>
        <v>0</v>
      </c>
      <c r="Z63" s="159">
        <f t="shared" si="18"/>
        <v>0</v>
      </c>
      <c r="AA63" s="326"/>
      <c r="AB63" s="400">
        <f>IF(AND(Z63&gt;=0,F63="x"),0,IF(AND(Z63&gt;0,AC63="x"),0,IF(Z63&gt;0,0-30,0)))</f>
        <v>0</v>
      </c>
      <c r="AC63" s="370"/>
      <c r="AD63" s="226" t="str">
        <f>IF(F63="x",(0-((V63*10)+(W63*20))),"")</f>
        <v/>
      </c>
      <c r="AE63" s="368">
        <f>IF(AND(Z63&gt;0,F63="x"),0,IF(AND(Z63&gt;0,AC63="x"),Z63-60,IF(AND(Z63&gt;0,AB63=-30),Z63+AB63,0)))</f>
        <v>0</v>
      </c>
      <c r="AF63" s="331"/>
      <c r="AG63" s="333"/>
      <c r="AH63" s="334"/>
      <c r="AI63" s="161">
        <f t="shared" si="16"/>
        <v>0</v>
      </c>
      <c r="AJ63" s="162">
        <f>(X63*20)+Z63+AA63+AF63</f>
        <v>0</v>
      </c>
      <c r="AK63" s="163">
        <f t="shared" si="19"/>
        <v>0</v>
      </c>
      <c r="AL63" s="164">
        <f>IF(K63="x",AH63,0)</f>
        <v>0</v>
      </c>
      <c r="AM63" s="164">
        <f>IF(K63="x",AI63,0)</f>
        <v>0</v>
      </c>
      <c r="AN63" s="164">
        <f>IF(K63="x",AJ63,0)</f>
        <v>0</v>
      </c>
      <c r="AO63" s="164">
        <f>IF(K63="x",AK63,0)</f>
        <v>0</v>
      </c>
      <c r="AP63" s="610" t="str">
        <f t="shared" si="22"/>
        <v xml:space="preserve"> </v>
      </c>
      <c r="AQ63" s="613" t="str">
        <f t="shared" si="20"/>
        <v xml:space="preserve"> </v>
      </c>
      <c r="AR63" s="613" t="str">
        <f t="shared" si="23"/>
        <v xml:space="preserve"> </v>
      </c>
      <c r="AS63" s="613" t="str">
        <f t="shared" si="24"/>
        <v xml:space="preserve"> </v>
      </c>
      <c r="AT63" s="613" t="str">
        <f t="shared" si="25"/>
        <v xml:space="preserve"> </v>
      </c>
      <c r="AU63" s="613" t="str">
        <f t="shared" si="26"/>
        <v xml:space="preserve"> </v>
      </c>
      <c r="AV63" s="614" t="str">
        <f t="shared" si="27"/>
        <v xml:space="preserve"> </v>
      </c>
      <c r="AW63" s="196" t="str">
        <f>IF(N63&gt;0,N63,"")</f>
        <v/>
      </c>
      <c r="AX63" s="165" t="str">
        <f>IF(AND(K63="x",AW63&gt;0),AW63,"")</f>
        <v/>
      </c>
      <c r="AY63" s="193" t="str">
        <f>IF(OR(K63="x",F63="x",AW63&lt;=0),"",AW63)</f>
        <v/>
      </c>
      <c r="AZ63" s="183" t="str">
        <f>IF(AND(F63="x",AW63&gt;0),AW63,"")</f>
        <v/>
      </c>
      <c r="BA63" s="173" t="str">
        <f>IF(V63&gt;0,V63,"")</f>
        <v/>
      </c>
      <c r="BB63" s="174" t="str">
        <f>IF(AND(K63="x",BA63&gt;0),BA63,"")</f>
        <v/>
      </c>
      <c r="BC63" s="186" t="str">
        <f>IF(OR(K63="x",F63="X",BA63&lt;=0),"",BA63)</f>
        <v/>
      </c>
      <c r="BD63" s="174" t="str">
        <f>IF(AND(F63="x",BA63&gt;0),BA63,"")</f>
        <v/>
      </c>
      <c r="BE63" s="201" t="str">
        <f>IF(W63&gt;0,W63,"")</f>
        <v/>
      </c>
      <c r="BF63" s="174" t="str">
        <f>IF(AND(K63="x",BE63&gt;0),BE63,"")</f>
        <v/>
      </c>
      <c r="BG63" s="186" t="str">
        <f>IF(OR(K63="x",F63="x",BE63&lt;=0),"",BE63)</f>
        <v/>
      </c>
      <c r="BH63" s="175" t="str">
        <f>IF(AND(F63="x",BE63&gt;0),BE63,"")</f>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21"/>
        <v/>
      </c>
      <c r="O64" s="315"/>
      <c r="P64" s="315"/>
      <c r="Q64" s="315"/>
      <c r="R64" s="315"/>
      <c r="S64" s="315"/>
      <c r="T64" s="316"/>
      <c r="U64" s="317"/>
      <c r="V64" s="167"/>
      <c r="W64" s="313"/>
      <c r="X64" s="313"/>
      <c r="Y64" s="160">
        <f t="shared" si="17"/>
        <v>0</v>
      </c>
      <c r="Z64" s="159">
        <f t="shared" si="18"/>
        <v>0</v>
      </c>
      <c r="AA64" s="326"/>
      <c r="AB64" s="400">
        <f>IF(AND(Z64&gt;=0,F64="x"),0,IF(AND(Z64&gt;0,AC64="x"),0,IF(Z64&gt;0,0-30,0)))</f>
        <v>0</v>
      </c>
      <c r="AC64" s="370"/>
      <c r="AD64" s="226" t="str">
        <f>IF(F64="x",(0-((V64*10)+(W64*20))),"")</f>
        <v/>
      </c>
      <c r="AE64" s="368">
        <f>IF(AND(Z64&gt;0,F64="x"),0,IF(AND(Z64&gt;0,AC64="x"),Z64-60,IF(AND(Z64&gt;0,AB64=-30),Z64+AB64,0)))</f>
        <v>0</v>
      </c>
      <c r="AF64" s="331"/>
      <c r="AG64" s="333"/>
      <c r="AH64" s="334"/>
      <c r="AI64" s="161">
        <f t="shared" si="16"/>
        <v>0</v>
      </c>
      <c r="AJ64" s="162">
        <f>(X64*20)+Z64+AA64+AF64</f>
        <v>0</v>
      </c>
      <c r="AK64" s="163">
        <f t="shared" si="19"/>
        <v>0</v>
      </c>
      <c r="AL64" s="164">
        <f>IF(K64="x",AH64,0)</f>
        <v>0</v>
      </c>
      <c r="AM64" s="164">
        <f>IF(K64="x",AI64,0)</f>
        <v>0</v>
      </c>
      <c r="AN64" s="164">
        <f>IF(K64="x",AJ64,0)</f>
        <v>0</v>
      </c>
      <c r="AO64" s="164">
        <f>IF(K64="x",AK64,0)</f>
        <v>0</v>
      </c>
      <c r="AP64" s="610" t="str">
        <f t="shared" si="22"/>
        <v xml:space="preserve"> </v>
      </c>
      <c r="AQ64" s="613" t="str">
        <f t="shared" si="20"/>
        <v xml:space="preserve"> </v>
      </c>
      <c r="AR64" s="613" t="str">
        <f t="shared" si="23"/>
        <v xml:space="preserve"> </v>
      </c>
      <c r="AS64" s="613" t="str">
        <f t="shared" si="24"/>
        <v xml:space="preserve"> </v>
      </c>
      <c r="AT64" s="613" t="str">
        <f t="shared" si="25"/>
        <v xml:space="preserve"> </v>
      </c>
      <c r="AU64" s="613" t="str">
        <f t="shared" si="26"/>
        <v xml:space="preserve"> </v>
      </c>
      <c r="AV64" s="614" t="str">
        <f t="shared" si="27"/>
        <v xml:space="preserve"> </v>
      </c>
      <c r="AW64" s="196" t="str">
        <f>IF(N64&gt;0,N64,"")</f>
        <v/>
      </c>
      <c r="AX64" s="165" t="str">
        <f>IF(AND(K64="x",AW64&gt;0),AW64,"")</f>
        <v/>
      </c>
      <c r="AY64" s="193" t="str">
        <f>IF(OR(K64="x",F64="x",AW64&lt;=0),"",AW64)</f>
        <v/>
      </c>
      <c r="AZ64" s="183" t="str">
        <f>IF(AND(F64="x",AW64&gt;0),AW64,"")</f>
        <v/>
      </c>
      <c r="BA64" s="173" t="str">
        <f>IF(V64&gt;0,V64,"")</f>
        <v/>
      </c>
      <c r="BB64" s="174" t="str">
        <f>IF(AND(K64="x",BA64&gt;0),BA64,"")</f>
        <v/>
      </c>
      <c r="BC64" s="186" t="str">
        <f>IF(OR(K64="x",F64="X",BA64&lt;=0),"",BA64)</f>
        <v/>
      </c>
      <c r="BD64" s="174" t="str">
        <f>IF(AND(F64="x",BA64&gt;0),BA64,"")</f>
        <v/>
      </c>
      <c r="BE64" s="201" t="str">
        <f>IF(W64&gt;0,W64,"")</f>
        <v/>
      </c>
      <c r="BF64" s="174" t="str">
        <f>IF(AND(K64="x",BE64&gt;0),BE64,"")</f>
        <v/>
      </c>
      <c r="BG64" s="186" t="str">
        <f>IF(OR(K64="x",F64="x",BE64&lt;=0),"",BE64)</f>
        <v/>
      </c>
      <c r="BH64" s="175" t="str">
        <f>IF(AND(F64="x",BE64&gt;0),BE64,"")</f>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21"/>
        <v/>
      </c>
      <c r="O65" s="315"/>
      <c r="P65" s="315"/>
      <c r="Q65" s="315"/>
      <c r="R65" s="315"/>
      <c r="S65" s="315"/>
      <c r="T65" s="316"/>
      <c r="U65" s="317"/>
      <c r="V65" s="167"/>
      <c r="W65" s="313"/>
      <c r="X65" s="313"/>
      <c r="Y65" s="160">
        <f t="shared" si="17"/>
        <v>0</v>
      </c>
      <c r="Z65" s="159">
        <f t="shared" si="18"/>
        <v>0</v>
      </c>
      <c r="AA65" s="326"/>
      <c r="AB65" s="400">
        <f>IF(AND(Z65&gt;=0,F65="x"),0,IF(AND(Z65&gt;0,AC65="x"),0,IF(Z65&gt;0,0-30,0)))</f>
        <v>0</v>
      </c>
      <c r="AC65" s="370"/>
      <c r="AD65" s="226" t="str">
        <f>IF(F65="x",(0-((V65*10)+(W65*20))),"")</f>
        <v/>
      </c>
      <c r="AE65" s="368">
        <f>IF(AND(Z65&gt;0,F65="x"),0,IF(AND(Z65&gt;0,AC65="x"),Z65-60,IF(AND(Z65&gt;0,AB65=-30),Z65+AB65,0)))</f>
        <v>0</v>
      </c>
      <c r="AF65" s="331"/>
      <c r="AG65" s="333"/>
      <c r="AH65" s="334"/>
      <c r="AI65" s="161">
        <f t="shared" si="16"/>
        <v>0</v>
      </c>
      <c r="AJ65" s="162">
        <f>(X65*20)+Z65+AA65+AF65</f>
        <v>0</v>
      </c>
      <c r="AK65" s="163">
        <f t="shared" si="19"/>
        <v>0</v>
      </c>
      <c r="AL65" s="164">
        <f>IF(K65="x",AH65,0)</f>
        <v>0</v>
      </c>
      <c r="AM65" s="164">
        <f>IF(K65="x",AI65,0)</f>
        <v>0</v>
      </c>
      <c r="AN65" s="164">
        <f>IF(K65="x",AJ65,0)</f>
        <v>0</v>
      </c>
      <c r="AO65" s="164">
        <f>IF(K65="x",AK65,0)</f>
        <v>0</v>
      </c>
      <c r="AP65" s="610" t="str">
        <f t="shared" si="22"/>
        <v xml:space="preserve"> </v>
      </c>
      <c r="AQ65" s="613" t="str">
        <f t="shared" si="20"/>
        <v xml:space="preserve"> </v>
      </c>
      <c r="AR65" s="613" t="str">
        <f t="shared" si="23"/>
        <v xml:space="preserve"> </v>
      </c>
      <c r="AS65" s="613" t="str">
        <f t="shared" si="24"/>
        <v xml:space="preserve"> </v>
      </c>
      <c r="AT65" s="613" t="str">
        <f t="shared" si="25"/>
        <v xml:space="preserve"> </v>
      </c>
      <c r="AU65" s="613" t="str">
        <f t="shared" si="26"/>
        <v xml:space="preserve"> </v>
      </c>
      <c r="AV65" s="614" t="str">
        <f t="shared" si="27"/>
        <v xml:space="preserve"> </v>
      </c>
      <c r="AW65" s="196" t="str">
        <f>IF(N65&gt;0,N65,"")</f>
        <v/>
      </c>
      <c r="AX65" s="165" t="str">
        <f>IF(AND(K65="x",AW65&gt;0),AW65,"")</f>
        <v/>
      </c>
      <c r="AY65" s="193" t="str">
        <f>IF(OR(K65="x",F65="x",AW65&lt;=0),"",AW65)</f>
        <v/>
      </c>
      <c r="AZ65" s="183" t="str">
        <f>IF(AND(F65="x",AW65&gt;0),AW65,"")</f>
        <v/>
      </c>
      <c r="BA65" s="173" t="str">
        <f>IF(V65&gt;0,V65,"")</f>
        <v/>
      </c>
      <c r="BB65" s="174" t="str">
        <f>IF(AND(K65="x",BA65&gt;0),BA65,"")</f>
        <v/>
      </c>
      <c r="BC65" s="186" t="str">
        <f>IF(OR(K65="x",F65="X",BA65&lt;=0),"",BA65)</f>
        <v/>
      </c>
      <c r="BD65" s="174" t="str">
        <f>IF(AND(F65="x",BA65&gt;0),BA65,"")</f>
        <v/>
      </c>
      <c r="BE65" s="201" t="str">
        <f>IF(W65&gt;0,W65,"")</f>
        <v/>
      </c>
      <c r="BF65" s="174" t="str">
        <f>IF(AND(K65="x",BE65&gt;0),BE65,"")</f>
        <v/>
      </c>
      <c r="BG65" s="186" t="str">
        <f>IF(OR(K65="x",F65="x",BE65&lt;=0),"",BE65)</f>
        <v/>
      </c>
      <c r="BH65" s="175" t="str">
        <f>IF(AND(F65="x",BE65&gt;0),BE65,"")</f>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21"/>
        <v/>
      </c>
      <c r="O66" s="27"/>
      <c r="P66" s="27"/>
      <c r="Q66" s="27"/>
      <c r="R66" s="27"/>
      <c r="S66" s="27"/>
      <c r="T66" s="28"/>
      <c r="U66" s="29"/>
      <c r="V66" s="167"/>
      <c r="W66" s="313"/>
      <c r="X66" s="313"/>
      <c r="Y66" s="160">
        <f t="shared" si="17"/>
        <v>0</v>
      </c>
      <c r="Z66" s="159">
        <f t="shared" si="18"/>
        <v>0</v>
      </c>
      <c r="AA66" s="327"/>
      <c r="AB66" s="400">
        <f>IF(AND(Z66&gt;=0,F66="x"),0,IF(AND(Z66&gt;0,AC66="x"),0,IF(Z66&gt;0,0-30,0)))</f>
        <v>0</v>
      </c>
      <c r="AC66" s="371"/>
      <c r="AD66" s="226" t="str">
        <f>IF(F66="x",(0-((V66*10)+(W66*20))),"")</f>
        <v/>
      </c>
      <c r="AE66" s="368">
        <f>IF(AND(Z66&gt;0,F66="x"),0,IF(AND(Z66&gt;0,AC66="x"),Z66-60,IF(AND(Z66&gt;0,AB66=-30),Z66+AB66,0)))</f>
        <v>0</v>
      </c>
      <c r="AF66" s="339"/>
      <c r="AG66" s="338"/>
      <c r="AH66" s="336"/>
      <c r="AI66" s="161">
        <f t="shared" si="16"/>
        <v>0</v>
      </c>
      <c r="AJ66" s="162">
        <f>(X66*20)+Z66+AA66+AF66</f>
        <v>0</v>
      </c>
      <c r="AK66" s="163">
        <f t="shared" si="19"/>
        <v>0</v>
      </c>
      <c r="AL66" s="164">
        <f>IF(K66="x",AH66,0)</f>
        <v>0</v>
      </c>
      <c r="AM66" s="164">
        <f>IF(K66="x",AI66,0)</f>
        <v>0</v>
      </c>
      <c r="AN66" s="164">
        <f>IF(K66="x",AJ66,0)</f>
        <v>0</v>
      </c>
      <c r="AO66" s="164">
        <f>IF(K66="x",AK66,0)</f>
        <v>0</v>
      </c>
      <c r="AP66" s="610" t="str">
        <f t="shared" si="22"/>
        <v xml:space="preserve"> </v>
      </c>
      <c r="AQ66" s="613" t="str">
        <f t="shared" si="20"/>
        <v xml:space="preserve"> </v>
      </c>
      <c r="AR66" s="613" t="str">
        <f t="shared" si="23"/>
        <v xml:space="preserve"> </v>
      </c>
      <c r="AS66" s="613" t="str">
        <f t="shared" si="24"/>
        <v xml:space="preserve"> </v>
      </c>
      <c r="AT66" s="613" t="str">
        <f t="shared" si="25"/>
        <v xml:space="preserve"> </v>
      </c>
      <c r="AU66" s="613" t="str">
        <f t="shared" si="26"/>
        <v xml:space="preserve"> </v>
      </c>
      <c r="AV66" s="614" t="str">
        <f t="shared" si="27"/>
        <v xml:space="preserve"> </v>
      </c>
      <c r="AW66" s="196" t="str">
        <f>IF(N66&gt;0,N66,"")</f>
        <v/>
      </c>
      <c r="AX66" s="165" t="str">
        <f>IF(AND(K66="x",AW66&gt;0),AW66,"")</f>
        <v/>
      </c>
      <c r="AY66" s="193" t="str">
        <f>IF(OR(K66="x",F66="x",AW66&lt;=0),"",AW66)</f>
        <v/>
      </c>
      <c r="AZ66" s="183" t="str">
        <f>IF(AND(F66="x",AW66&gt;0),AW66,"")</f>
        <v/>
      </c>
      <c r="BA66" s="173" t="str">
        <f>IF(V66&gt;0,V66,"")</f>
        <v/>
      </c>
      <c r="BB66" s="174" t="str">
        <f>IF(AND(K66="x",BA66&gt;0),BA66,"")</f>
        <v/>
      </c>
      <c r="BC66" s="186" t="str">
        <f>IF(OR(K66="x",F66="X",BA66&lt;=0),"",BA66)</f>
        <v/>
      </c>
      <c r="BD66" s="174" t="str">
        <f>IF(AND(F66="x",BA66&gt;0),BA66,"")</f>
        <v/>
      </c>
      <c r="BE66" s="201" t="str">
        <f>IF(W66&gt;0,W66,"")</f>
        <v/>
      </c>
      <c r="BF66" s="174" t="str">
        <f>IF(AND(K66="x",BE66&gt;0),BE66,"")</f>
        <v/>
      </c>
      <c r="BG66" s="186" t="str">
        <f>IF(OR(K66="x",F66="x",BE66&lt;=0),"",BE66)</f>
        <v/>
      </c>
      <c r="BH66" s="175" t="str">
        <f>IF(AND(F66="x",BE66&gt;0),BE66,"")</f>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21"/>
        <v/>
      </c>
      <c r="O67" s="27"/>
      <c r="P67" s="27"/>
      <c r="Q67" s="27"/>
      <c r="R67" s="27"/>
      <c r="S67" s="27"/>
      <c r="T67" s="28"/>
      <c r="U67" s="29"/>
      <c r="V67" s="32"/>
      <c r="W67" s="318"/>
      <c r="X67" s="319"/>
      <c r="Y67" s="160">
        <f t="shared" si="17"/>
        <v>0</v>
      </c>
      <c r="Z67" s="159">
        <f t="shared" si="18"/>
        <v>0</v>
      </c>
      <c r="AA67" s="327"/>
      <c r="AB67" s="400">
        <f>IF(AND(Z67&gt;=0,F67="x"),0,IF(AND(Z67&gt;0,AC67="x"),0,IF(Z67&gt;0,0-30,0)))</f>
        <v>0</v>
      </c>
      <c r="AC67" s="371"/>
      <c r="AD67" s="226" t="str">
        <f>IF(F67="x",(0-((V67*10)+(W67*20))),"")</f>
        <v/>
      </c>
      <c r="AE67" s="368">
        <f>IF(AND(Z67&gt;0,F67="x"),0,IF(AND(Z67&gt;0,AC67="x"),Z67-60,IF(AND(Z67&gt;0,AB67=-30),Z67+AB67,0)))</f>
        <v>0</v>
      </c>
      <c r="AF67" s="339"/>
      <c r="AG67" s="338"/>
      <c r="AH67" s="336"/>
      <c r="AI67" s="161">
        <f t="shared" si="16"/>
        <v>0</v>
      </c>
      <c r="AJ67" s="162">
        <f>(X67*20)+Z67+AA67+AF67</f>
        <v>0</v>
      </c>
      <c r="AK67" s="163">
        <f t="shared" si="19"/>
        <v>0</v>
      </c>
      <c r="AL67" s="164">
        <f>IF(K67="x",AH67,0)</f>
        <v>0</v>
      </c>
      <c r="AM67" s="164">
        <f>IF(K67="x",AI67,0)</f>
        <v>0</v>
      </c>
      <c r="AN67" s="164">
        <f>IF(K67="x",AJ67,0)</f>
        <v>0</v>
      </c>
      <c r="AO67" s="164">
        <f>IF(K67="x",AK67,0)</f>
        <v>0</v>
      </c>
      <c r="AP67" s="610" t="str">
        <f t="shared" si="22"/>
        <v xml:space="preserve"> </v>
      </c>
      <c r="AQ67" s="613" t="str">
        <f t="shared" si="20"/>
        <v xml:space="preserve"> </v>
      </c>
      <c r="AR67" s="613" t="str">
        <f t="shared" si="23"/>
        <v xml:space="preserve"> </v>
      </c>
      <c r="AS67" s="613" t="str">
        <f t="shared" si="24"/>
        <v xml:space="preserve"> </v>
      </c>
      <c r="AT67" s="613" t="str">
        <f t="shared" si="25"/>
        <v xml:space="preserve"> </v>
      </c>
      <c r="AU67" s="613" t="str">
        <f t="shared" si="26"/>
        <v xml:space="preserve"> </v>
      </c>
      <c r="AV67" s="614" t="str">
        <f t="shared" si="27"/>
        <v xml:space="preserve"> </v>
      </c>
      <c r="AW67" s="196" t="str">
        <f>IF(N67&gt;0,N67,"")</f>
        <v/>
      </c>
      <c r="AX67" s="165" t="str">
        <f>IF(AND(K67="x",AW67&gt;0),AW67,"")</f>
        <v/>
      </c>
      <c r="AY67" s="193" t="str">
        <f>IF(OR(K67="x",F67="x",AW67&lt;=0),"",AW67)</f>
        <v/>
      </c>
      <c r="AZ67" s="183" t="str">
        <f>IF(AND(F67="x",AW67&gt;0),AW67,"")</f>
        <v/>
      </c>
      <c r="BA67" s="173" t="str">
        <f>IF(V67&gt;0,V67,"")</f>
        <v/>
      </c>
      <c r="BB67" s="174" t="str">
        <f>IF(AND(K67="x",BA67&gt;0),BA67,"")</f>
        <v/>
      </c>
      <c r="BC67" s="186" t="str">
        <f>IF(OR(K67="x",F67="X",BA67&lt;=0),"",BA67)</f>
        <v/>
      </c>
      <c r="BD67" s="174" t="str">
        <f>IF(AND(F67="x",BA67&gt;0),BA67,"")</f>
        <v/>
      </c>
      <c r="BE67" s="201" t="str">
        <f>IF(W67&gt;0,W67,"")</f>
        <v/>
      </c>
      <c r="BF67" s="174" t="str">
        <f>IF(AND(K67="x",BE67&gt;0),BE67,"")</f>
        <v/>
      </c>
      <c r="BG67" s="186" t="str">
        <f>IF(OR(K67="x",F67="x",BE67&lt;=0),"",BE67)</f>
        <v/>
      </c>
      <c r="BH67" s="175" t="str">
        <f>IF(AND(F67="x",BE67&gt;0),BE67,"")</f>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21"/>
        <v/>
      </c>
      <c r="O68" s="27"/>
      <c r="P68" s="27"/>
      <c r="Q68" s="27"/>
      <c r="R68" s="27"/>
      <c r="S68" s="27"/>
      <c r="T68" s="28"/>
      <c r="U68" s="29"/>
      <c r="V68" s="32"/>
      <c r="W68" s="318"/>
      <c r="X68" s="319"/>
      <c r="Y68" s="160">
        <f t="shared" si="17"/>
        <v>0</v>
      </c>
      <c r="Z68" s="159">
        <f t="shared" si="18"/>
        <v>0</v>
      </c>
      <c r="AA68" s="327"/>
      <c r="AB68" s="400">
        <f>IF(AND(Z68&gt;=0,F68="x"),0,IF(AND(Z68&gt;0,AC68="x"),0,IF(Z68&gt;0,0-30,0)))</f>
        <v>0</v>
      </c>
      <c r="AC68" s="371"/>
      <c r="AD68" s="226" t="str">
        <f>IF(F68="x",(0-((V68*10)+(W68*20))),"")</f>
        <v/>
      </c>
      <c r="AE68" s="368">
        <f>IF(AND(Z68&gt;0,F68="x"),0,IF(AND(Z68&gt;0,AC68="x"),Z68-60,IF(AND(Z68&gt;0,AB68=-30),Z68+AB68,0)))</f>
        <v>0</v>
      </c>
      <c r="AF68" s="339"/>
      <c r="AG68" s="338"/>
      <c r="AH68" s="336"/>
      <c r="AI68" s="161">
        <f t="shared" si="16"/>
        <v>0</v>
      </c>
      <c r="AJ68" s="162">
        <f>(X68*20)+Z68+AA68+AF68</f>
        <v>0</v>
      </c>
      <c r="AK68" s="163">
        <f t="shared" si="19"/>
        <v>0</v>
      </c>
      <c r="AL68" s="164">
        <f>IF(K68="x",AH68,0)</f>
        <v>0</v>
      </c>
      <c r="AM68" s="164">
        <f>IF(K68="x",AI68,0)</f>
        <v>0</v>
      </c>
      <c r="AN68" s="164">
        <f>IF(K68="x",AJ68,0)</f>
        <v>0</v>
      </c>
      <c r="AO68" s="164">
        <f>IF(K68="x",AK68,0)</f>
        <v>0</v>
      </c>
      <c r="AP68" s="610" t="str">
        <f t="shared" si="22"/>
        <v xml:space="preserve"> </v>
      </c>
      <c r="AQ68" s="613" t="str">
        <f t="shared" si="20"/>
        <v xml:space="preserve"> </v>
      </c>
      <c r="AR68" s="613" t="str">
        <f t="shared" si="23"/>
        <v xml:space="preserve"> </v>
      </c>
      <c r="AS68" s="613" t="str">
        <f t="shared" si="24"/>
        <v xml:space="preserve"> </v>
      </c>
      <c r="AT68" s="613" t="str">
        <f t="shared" si="25"/>
        <v xml:space="preserve"> </v>
      </c>
      <c r="AU68" s="613" t="str">
        <f t="shared" si="26"/>
        <v xml:space="preserve"> </v>
      </c>
      <c r="AV68" s="614" t="str">
        <f t="shared" si="27"/>
        <v xml:space="preserve"> </v>
      </c>
      <c r="AW68" s="196" t="str">
        <f>IF(N68&gt;0,N68,"")</f>
        <v/>
      </c>
      <c r="AX68" s="165" t="str">
        <f>IF(AND(K68="x",AW68&gt;0),AW68,"")</f>
        <v/>
      </c>
      <c r="AY68" s="193" t="str">
        <f>IF(OR(K68="x",F68="x",AW68&lt;=0),"",AW68)</f>
        <v/>
      </c>
      <c r="AZ68" s="183" t="str">
        <f>IF(AND(F68="x",AW68&gt;0),AW68,"")</f>
        <v/>
      </c>
      <c r="BA68" s="173" t="str">
        <f>IF(V68&gt;0,V68,"")</f>
        <v/>
      </c>
      <c r="BB68" s="174" t="str">
        <f>IF(AND(K68="x",BA68&gt;0),BA68,"")</f>
        <v/>
      </c>
      <c r="BC68" s="186" t="str">
        <f>IF(OR(K68="x",F68="X",BA68&lt;=0),"",BA68)</f>
        <v/>
      </c>
      <c r="BD68" s="174" t="str">
        <f>IF(AND(F68="x",BA68&gt;0),BA68,"")</f>
        <v/>
      </c>
      <c r="BE68" s="201" t="str">
        <f>IF(W68&gt;0,W68,"")</f>
        <v/>
      </c>
      <c r="BF68" s="174" t="str">
        <f>IF(AND(K68="x",BE68&gt;0),BE68,"")</f>
        <v/>
      </c>
      <c r="BG68" s="186" t="str">
        <f>IF(OR(K68="x",F68="x",BE68&lt;=0),"",BE68)</f>
        <v/>
      </c>
      <c r="BH68" s="175" t="str">
        <f>IF(AND(F68="x",BE68&gt;0),BE68,"")</f>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21"/>
        <v/>
      </c>
      <c r="O69" s="27"/>
      <c r="P69" s="27"/>
      <c r="Q69" s="27"/>
      <c r="R69" s="27"/>
      <c r="S69" s="27"/>
      <c r="T69" s="28"/>
      <c r="U69" s="29"/>
      <c r="V69" s="32"/>
      <c r="W69" s="318"/>
      <c r="X69" s="319"/>
      <c r="Y69" s="160">
        <f t="shared" si="17"/>
        <v>0</v>
      </c>
      <c r="Z69" s="159">
        <f t="shared" si="18"/>
        <v>0</v>
      </c>
      <c r="AA69" s="327"/>
      <c r="AB69" s="400">
        <f>IF(AND(Z69&gt;=0,F69="x"),0,IF(AND(Z69&gt;0,AC69="x"),0,IF(Z69&gt;0,0-30,0)))</f>
        <v>0</v>
      </c>
      <c r="AC69" s="371"/>
      <c r="AD69" s="226" t="str">
        <f>IF(F69="x",(0-((V69*10)+(W69*20))),"")</f>
        <v/>
      </c>
      <c r="AE69" s="368">
        <f>IF(AND(Z69&gt;0,F69="x"),0,IF(AND(Z69&gt;0,AC69="x"),Z69-60,IF(AND(Z69&gt;0,AB69=-30),Z69+AB69,0)))</f>
        <v>0</v>
      </c>
      <c r="AF69" s="339"/>
      <c r="AG69" s="338"/>
      <c r="AH69" s="336"/>
      <c r="AI69" s="161">
        <f t="shared" si="16"/>
        <v>0</v>
      </c>
      <c r="AJ69" s="162">
        <f>(X69*20)+Z69+AA69+AF69</f>
        <v>0</v>
      </c>
      <c r="AK69" s="163">
        <f t="shared" si="19"/>
        <v>0</v>
      </c>
      <c r="AL69" s="164">
        <f>IF(K69="x",AH69,0)</f>
        <v>0</v>
      </c>
      <c r="AM69" s="164">
        <f>IF(K69="x",AI69,0)</f>
        <v>0</v>
      </c>
      <c r="AN69" s="164">
        <f>IF(K69="x",AJ69,0)</f>
        <v>0</v>
      </c>
      <c r="AO69" s="164">
        <f>IF(K69="x",AK69,0)</f>
        <v>0</v>
      </c>
      <c r="AP69" s="610" t="str">
        <f t="shared" si="22"/>
        <v xml:space="preserve"> </v>
      </c>
      <c r="AQ69" s="613" t="str">
        <f t="shared" si="20"/>
        <v xml:space="preserve"> </v>
      </c>
      <c r="AR69" s="613" t="str">
        <f t="shared" si="23"/>
        <v xml:space="preserve"> </v>
      </c>
      <c r="AS69" s="613" t="str">
        <f t="shared" si="24"/>
        <v xml:space="preserve"> </v>
      </c>
      <c r="AT69" s="613" t="str">
        <f t="shared" si="25"/>
        <v xml:space="preserve"> </v>
      </c>
      <c r="AU69" s="613" t="str">
        <f t="shared" si="26"/>
        <v xml:space="preserve"> </v>
      </c>
      <c r="AV69" s="614" t="str">
        <f t="shared" si="27"/>
        <v xml:space="preserve"> </v>
      </c>
      <c r="AW69" s="196" t="str">
        <f>IF(N69&gt;0,N69,"")</f>
        <v/>
      </c>
      <c r="AX69" s="165" t="str">
        <f>IF(AND(K69="x",AW69&gt;0),AW69,"")</f>
        <v/>
      </c>
      <c r="AY69" s="193" t="str">
        <f>IF(OR(K69="x",F69="x",AW69&lt;=0),"",AW69)</f>
        <v/>
      </c>
      <c r="AZ69" s="183" t="str">
        <f>IF(AND(F69="x",AW69&gt;0),AW69,"")</f>
        <v/>
      </c>
      <c r="BA69" s="173" t="str">
        <f>IF(V69&gt;0,V69,"")</f>
        <v/>
      </c>
      <c r="BB69" s="174" t="str">
        <f>IF(AND(K69="x",BA69&gt;0),BA69,"")</f>
        <v/>
      </c>
      <c r="BC69" s="186" t="str">
        <f>IF(OR(K69="x",F69="X",BA69&lt;=0),"",BA69)</f>
        <v/>
      </c>
      <c r="BD69" s="174" t="str">
        <f>IF(AND(F69="x",BA69&gt;0),BA69,"")</f>
        <v/>
      </c>
      <c r="BE69" s="201" t="str">
        <f>IF(W69&gt;0,W69,"")</f>
        <v/>
      </c>
      <c r="BF69" s="174" t="str">
        <f>IF(AND(K69="x",BE69&gt;0),BE69,"")</f>
        <v/>
      </c>
      <c r="BG69" s="186" t="str">
        <f>IF(OR(K69="x",F69="x",BE69&lt;=0),"",BE69)</f>
        <v/>
      </c>
      <c r="BH69" s="175" t="str">
        <f>IF(AND(F69="x",BE69&gt;0),BE69,"")</f>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21"/>
        <v/>
      </c>
      <c r="O70" s="27"/>
      <c r="P70" s="27"/>
      <c r="Q70" s="27"/>
      <c r="R70" s="27"/>
      <c r="S70" s="27"/>
      <c r="T70" s="28"/>
      <c r="U70" s="29"/>
      <c r="V70" s="32"/>
      <c r="W70" s="318"/>
      <c r="X70" s="319"/>
      <c r="Y70" s="160">
        <f t="shared" si="17"/>
        <v>0</v>
      </c>
      <c r="Z70" s="159">
        <f t="shared" si="18"/>
        <v>0</v>
      </c>
      <c r="AA70" s="327"/>
      <c r="AB70" s="400">
        <f>IF(AND(Z70&gt;=0,F70="x"),0,IF(AND(Z70&gt;0,AC70="x"),0,IF(Z70&gt;0,0-30,0)))</f>
        <v>0</v>
      </c>
      <c r="AC70" s="371"/>
      <c r="AD70" s="226" t="str">
        <f>IF(F70="x",(0-((V70*10)+(W70*20))),"")</f>
        <v/>
      </c>
      <c r="AE70" s="368">
        <f>IF(AND(Z70&gt;0,F70="x"),0,IF(AND(Z70&gt;0,AC70="x"),Z70-60,IF(AND(Z70&gt;0,AB70=-30),Z70+AB70,0)))</f>
        <v>0</v>
      </c>
      <c r="AF70" s="339"/>
      <c r="AG70" s="338"/>
      <c r="AH70" s="336"/>
      <c r="AI70" s="161">
        <f t="shared" si="16"/>
        <v>0</v>
      </c>
      <c r="AJ70" s="162">
        <f>(X70*20)+Z70+AA70+AF70</f>
        <v>0</v>
      </c>
      <c r="AK70" s="163">
        <f t="shared" si="19"/>
        <v>0</v>
      </c>
      <c r="AL70" s="164">
        <f>IF(K70="x",AH70,0)</f>
        <v>0</v>
      </c>
      <c r="AM70" s="164">
        <f>IF(K70="x",AI70,0)</f>
        <v>0</v>
      </c>
      <c r="AN70" s="164">
        <f>IF(K70="x",AJ70,0)</f>
        <v>0</v>
      </c>
      <c r="AO70" s="164">
        <f>IF(K70="x",AK70,0)</f>
        <v>0</v>
      </c>
      <c r="AP70" s="610" t="str">
        <f t="shared" si="22"/>
        <v xml:space="preserve"> </v>
      </c>
      <c r="AQ70" s="613" t="str">
        <f t="shared" si="20"/>
        <v xml:space="preserve"> </v>
      </c>
      <c r="AR70" s="613" t="str">
        <f t="shared" si="23"/>
        <v xml:space="preserve"> </v>
      </c>
      <c r="AS70" s="613" t="str">
        <f t="shared" si="24"/>
        <v xml:space="preserve"> </v>
      </c>
      <c r="AT70" s="613" t="str">
        <f t="shared" si="25"/>
        <v xml:space="preserve"> </v>
      </c>
      <c r="AU70" s="613" t="str">
        <f t="shared" si="26"/>
        <v xml:space="preserve"> </v>
      </c>
      <c r="AV70" s="614" t="str">
        <f t="shared" si="27"/>
        <v xml:space="preserve"> </v>
      </c>
      <c r="AW70" s="196" t="str">
        <f>IF(N70&gt;0,N70,"")</f>
        <v/>
      </c>
      <c r="AX70" s="165" t="str">
        <f>IF(AND(K70="x",AW70&gt;0),AW70,"")</f>
        <v/>
      </c>
      <c r="AY70" s="193" t="str">
        <f>IF(OR(K70="x",F70="x",AW70&lt;=0),"",AW70)</f>
        <v/>
      </c>
      <c r="AZ70" s="183" t="str">
        <f>IF(AND(F70="x",AW70&gt;0),AW70,"")</f>
        <v/>
      </c>
      <c r="BA70" s="173" t="str">
        <f>IF(V70&gt;0,V70,"")</f>
        <v/>
      </c>
      <c r="BB70" s="174" t="str">
        <f>IF(AND(K70="x",BA70&gt;0),BA70,"")</f>
        <v/>
      </c>
      <c r="BC70" s="186" t="str">
        <f>IF(OR(K70="x",F70="X",BA70&lt;=0),"",BA70)</f>
        <v/>
      </c>
      <c r="BD70" s="174" t="str">
        <f>IF(AND(F70="x",BA70&gt;0),BA70,"")</f>
        <v/>
      </c>
      <c r="BE70" s="201" t="str">
        <f>IF(W70&gt;0,W70,"")</f>
        <v/>
      </c>
      <c r="BF70" s="174" t="str">
        <f>IF(AND(K70="x",BE70&gt;0),BE70,"")</f>
        <v/>
      </c>
      <c r="BG70" s="186" t="str">
        <f>IF(OR(K70="x",F70="x",BE70&lt;=0),"",BE70)</f>
        <v/>
      </c>
      <c r="BH70" s="175" t="str">
        <f>IF(AND(F70="x",BE70&gt;0),BE70,"")</f>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21"/>
        <v/>
      </c>
      <c r="O71" s="27"/>
      <c r="P71" s="27"/>
      <c r="Q71" s="27"/>
      <c r="R71" s="27"/>
      <c r="S71" s="27"/>
      <c r="T71" s="28"/>
      <c r="U71" s="29"/>
      <c r="V71" s="32"/>
      <c r="W71" s="318"/>
      <c r="X71" s="319"/>
      <c r="Y71" s="160">
        <f t="shared" si="17"/>
        <v>0</v>
      </c>
      <c r="Z71" s="159">
        <f t="shared" si="18"/>
        <v>0</v>
      </c>
      <c r="AA71" s="327"/>
      <c r="AB71" s="400">
        <f>IF(AND(Z71&gt;=0,F71="x"),0,IF(AND(Z71&gt;0,AC71="x"),0,IF(Z71&gt;0,0-30,0)))</f>
        <v>0</v>
      </c>
      <c r="AC71" s="371"/>
      <c r="AD71" s="226" t="str">
        <f>IF(F71="x",(0-((V71*10)+(W71*20))),"")</f>
        <v/>
      </c>
      <c r="AE71" s="368">
        <f>IF(AND(Z71&gt;0,F71="x"),0,IF(AND(Z71&gt;0,AC71="x"),Z71-60,IF(AND(Z71&gt;0,AB71=-30),Z71+AB71,0)))</f>
        <v>0</v>
      </c>
      <c r="AF71" s="339"/>
      <c r="AG71" s="338"/>
      <c r="AH71" s="336"/>
      <c r="AI71" s="161">
        <f t="shared" si="16"/>
        <v>0</v>
      </c>
      <c r="AJ71" s="162">
        <f>(X71*20)+Z71+AA71+AF71</f>
        <v>0</v>
      </c>
      <c r="AK71" s="163">
        <f t="shared" si="19"/>
        <v>0</v>
      </c>
      <c r="AL71" s="164">
        <f>IF(K71="x",AH71,0)</f>
        <v>0</v>
      </c>
      <c r="AM71" s="164">
        <f>IF(K71="x",AI71,0)</f>
        <v>0</v>
      </c>
      <c r="AN71" s="164">
        <f>IF(K71="x",AJ71,0)</f>
        <v>0</v>
      </c>
      <c r="AO71" s="164">
        <f>IF(K71="x",AK71,0)</f>
        <v>0</v>
      </c>
      <c r="AP71" s="610" t="str">
        <f t="shared" si="22"/>
        <v xml:space="preserve"> </v>
      </c>
      <c r="AQ71" s="613" t="str">
        <f t="shared" si="20"/>
        <v xml:space="preserve"> </v>
      </c>
      <c r="AR71" s="613" t="str">
        <f t="shared" si="23"/>
        <v xml:space="preserve"> </v>
      </c>
      <c r="AS71" s="613" t="str">
        <f t="shared" si="24"/>
        <v xml:space="preserve"> </v>
      </c>
      <c r="AT71" s="613" t="str">
        <f t="shared" si="25"/>
        <v xml:space="preserve"> </v>
      </c>
      <c r="AU71" s="613" t="str">
        <f t="shared" si="26"/>
        <v xml:space="preserve"> </v>
      </c>
      <c r="AV71" s="614" t="str">
        <f t="shared" si="27"/>
        <v xml:space="preserve"> </v>
      </c>
      <c r="AW71" s="196" t="str">
        <f>IF(N71&gt;0,N71,"")</f>
        <v/>
      </c>
      <c r="AX71" s="165" t="str">
        <f>IF(AND(K71="x",AW71&gt;0),AW71,"")</f>
        <v/>
      </c>
      <c r="AY71" s="193" t="str">
        <f>IF(OR(K71="x",F71="x",AW71&lt;=0),"",AW71)</f>
        <v/>
      </c>
      <c r="AZ71" s="183" t="str">
        <f>IF(AND(F71="x",AW71&gt;0),AW71,"")</f>
        <v/>
      </c>
      <c r="BA71" s="173" t="str">
        <f>IF(V71&gt;0,V71,"")</f>
        <v/>
      </c>
      <c r="BB71" s="174" t="str">
        <f>IF(AND(K71="x",BA71&gt;0),BA71,"")</f>
        <v/>
      </c>
      <c r="BC71" s="186" t="str">
        <f>IF(OR(K71="x",F71="X",BA71&lt;=0),"",BA71)</f>
        <v/>
      </c>
      <c r="BD71" s="174" t="str">
        <f>IF(AND(F71="x",BA71&gt;0),BA71,"")</f>
        <v/>
      </c>
      <c r="BE71" s="201" t="str">
        <f>IF(W71&gt;0,W71,"")</f>
        <v/>
      </c>
      <c r="BF71" s="174" t="str">
        <f>IF(AND(K71="x",BE71&gt;0),BE71,"")</f>
        <v/>
      </c>
      <c r="BG71" s="186" t="str">
        <f>IF(OR(K71="x",F71="x",BE71&lt;=0),"",BE71)</f>
        <v/>
      </c>
      <c r="BH71" s="175" t="str">
        <f>IF(AND(F71="x",BE71&gt;0),BE71,"")</f>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21"/>
        <v/>
      </c>
      <c r="O72" s="27"/>
      <c r="P72" s="27"/>
      <c r="Q72" s="27"/>
      <c r="R72" s="27"/>
      <c r="S72" s="27"/>
      <c r="T72" s="28"/>
      <c r="U72" s="29"/>
      <c r="V72" s="32"/>
      <c r="W72" s="318"/>
      <c r="X72" s="319"/>
      <c r="Y72" s="160">
        <f t="shared" si="17"/>
        <v>0</v>
      </c>
      <c r="Z72" s="159">
        <f t="shared" si="18"/>
        <v>0</v>
      </c>
      <c r="AA72" s="327"/>
      <c r="AB72" s="400">
        <f>IF(AND(Z72&gt;=0,F72="x"),0,IF(AND(Z72&gt;0,AC72="x"),0,IF(Z72&gt;0,0-30,0)))</f>
        <v>0</v>
      </c>
      <c r="AC72" s="371"/>
      <c r="AD72" s="226" t="str">
        <f>IF(F72="x",(0-((V72*10)+(W72*20))),"")</f>
        <v/>
      </c>
      <c r="AE72" s="368">
        <f>IF(AND(Z72&gt;0,F72="x"),0,IF(AND(Z72&gt;0,AC72="x"),Z72-60,IF(AND(Z72&gt;0,AB72=-30),Z72+AB72,0)))</f>
        <v>0</v>
      </c>
      <c r="AF72" s="339"/>
      <c r="AG72" s="338"/>
      <c r="AH72" s="336"/>
      <c r="AI72" s="161">
        <f t="shared" si="16"/>
        <v>0</v>
      </c>
      <c r="AJ72" s="162">
        <f>(X72*20)+Z72+AA72+AF72</f>
        <v>0</v>
      </c>
      <c r="AK72" s="163">
        <f t="shared" si="19"/>
        <v>0</v>
      </c>
      <c r="AL72" s="164">
        <f>IF(K72="x",AH72,0)</f>
        <v>0</v>
      </c>
      <c r="AM72" s="164">
        <f>IF(K72="x",AI72,0)</f>
        <v>0</v>
      </c>
      <c r="AN72" s="164">
        <f>IF(K72="x",AJ72,0)</f>
        <v>0</v>
      </c>
      <c r="AO72" s="164">
        <f>IF(K72="x",AK72,0)</f>
        <v>0</v>
      </c>
      <c r="AP72" s="610" t="str">
        <f t="shared" si="22"/>
        <v xml:space="preserve"> </v>
      </c>
      <c r="AQ72" s="613" t="str">
        <f t="shared" si="20"/>
        <v xml:space="preserve"> </v>
      </c>
      <c r="AR72" s="613" t="str">
        <f t="shared" si="23"/>
        <v xml:space="preserve"> </v>
      </c>
      <c r="AS72" s="613" t="str">
        <f t="shared" si="24"/>
        <v xml:space="preserve"> </v>
      </c>
      <c r="AT72" s="613" t="str">
        <f t="shared" si="25"/>
        <v xml:space="preserve"> </v>
      </c>
      <c r="AU72" s="613" t="str">
        <f t="shared" si="26"/>
        <v xml:space="preserve"> </v>
      </c>
      <c r="AV72" s="614" t="str">
        <f t="shared" si="27"/>
        <v xml:space="preserve"> </v>
      </c>
      <c r="AW72" s="196" t="str">
        <f>IF(N72&gt;0,N72,"")</f>
        <v/>
      </c>
      <c r="AX72" s="165" t="str">
        <f>IF(AND(K72="x",AW72&gt;0),AW72,"")</f>
        <v/>
      </c>
      <c r="AY72" s="193" t="str">
        <f>IF(OR(K72="x",F72="x",AW72&lt;=0),"",AW72)</f>
        <v/>
      </c>
      <c r="AZ72" s="183" t="str">
        <f>IF(AND(F72="x",AW72&gt;0),AW72,"")</f>
        <v/>
      </c>
      <c r="BA72" s="173" t="str">
        <f>IF(V72&gt;0,V72,"")</f>
        <v/>
      </c>
      <c r="BB72" s="174" t="str">
        <f>IF(AND(K72="x",BA72&gt;0),BA72,"")</f>
        <v/>
      </c>
      <c r="BC72" s="186" t="str">
        <f>IF(OR(K72="x",F72="X",BA72&lt;=0),"",BA72)</f>
        <v/>
      </c>
      <c r="BD72" s="174" t="str">
        <f>IF(AND(F72="x",BA72&gt;0),BA72,"")</f>
        <v/>
      </c>
      <c r="BE72" s="201" t="str">
        <f>IF(W72&gt;0,W72,"")</f>
        <v/>
      </c>
      <c r="BF72" s="174" t="str">
        <f>IF(AND(K72="x",BE72&gt;0),BE72,"")</f>
        <v/>
      </c>
      <c r="BG72" s="186" t="str">
        <f>IF(OR(K72="x",F72="x",BE72&lt;=0),"",BE72)</f>
        <v/>
      </c>
      <c r="BH72" s="175" t="str">
        <f>IF(AND(F72="x",BE72&gt;0),BE72,"")</f>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21"/>
        <v/>
      </c>
      <c r="O73" s="27"/>
      <c r="P73" s="27"/>
      <c r="Q73" s="27"/>
      <c r="R73" s="27"/>
      <c r="S73" s="27"/>
      <c r="T73" s="28"/>
      <c r="U73" s="29"/>
      <c r="V73" s="32"/>
      <c r="W73" s="318"/>
      <c r="X73" s="319"/>
      <c r="Y73" s="160">
        <f t="shared" si="17"/>
        <v>0</v>
      </c>
      <c r="Z73" s="159">
        <f t="shared" si="18"/>
        <v>0</v>
      </c>
      <c r="AA73" s="327"/>
      <c r="AB73" s="400">
        <f>IF(AND(Z73&gt;=0,F73="x"),0,IF(AND(Z73&gt;0,AC73="x"),0,IF(Z73&gt;0,0-30,0)))</f>
        <v>0</v>
      </c>
      <c r="AC73" s="371"/>
      <c r="AD73" s="226" t="str">
        <f>IF(F73="x",(0-((V73*10)+(W73*20))),"")</f>
        <v/>
      </c>
      <c r="AE73" s="368">
        <f>IF(AND(Z73&gt;0,F73="x"),0,IF(AND(Z73&gt;0,AC73="x"),Z73-60,IF(AND(Z73&gt;0,AB73=-30),Z73+AB73,0)))</f>
        <v>0</v>
      </c>
      <c r="AF73" s="339"/>
      <c r="AG73" s="338"/>
      <c r="AH73" s="336"/>
      <c r="AI73" s="161">
        <f t="shared" si="16"/>
        <v>0</v>
      </c>
      <c r="AJ73" s="162">
        <f>(X73*20)+Z73+AA73+AF73</f>
        <v>0</v>
      </c>
      <c r="AK73" s="163">
        <f t="shared" si="19"/>
        <v>0</v>
      </c>
      <c r="AL73" s="164">
        <f>IF(K73="x",AH73,0)</f>
        <v>0</v>
      </c>
      <c r="AM73" s="164">
        <f>IF(K73="x",AI73,0)</f>
        <v>0</v>
      </c>
      <c r="AN73" s="164">
        <f>IF(K73="x",AJ73,0)</f>
        <v>0</v>
      </c>
      <c r="AO73" s="164">
        <f>IF(K73="x",AK73,0)</f>
        <v>0</v>
      </c>
      <c r="AP73" s="610" t="str">
        <f t="shared" si="22"/>
        <v xml:space="preserve"> </v>
      </c>
      <c r="AQ73" s="613" t="str">
        <f t="shared" si="20"/>
        <v xml:space="preserve"> </v>
      </c>
      <c r="AR73" s="613" t="str">
        <f t="shared" si="23"/>
        <v xml:space="preserve"> </v>
      </c>
      <c r="AS73" s="613" t="str">
        <f t="shared" si="24"/>
        <v xml:space="preserve"> </v>
      </c>
      <c r="AT73" s="613" t="str">
        <f t="shared" si="25"/>
        <v xml:space="preserve"> </v>
      </c>
      <c r="AU73" s="613" t="str">
        <f t="shared" si="26"/>
        <v xml:space="preserve"> </v>
      </c>
      <c r="AV73" s="614" t="str">
        <f t="shared" si="27"/>
        <v xml:space="preserve"> </v>
      </c>
      <c r="AW73" s="196" t="str">
        <f>IF(N73&gt;0,N73,"")</f>
        <v/>
      </c>
      <c r="AX73" s="165" t="str">
        <f>IF(AND(K73="x",AW73&gt;0),AW73,"")</f>
        <v/>
      </c>
      <c r="AY73" s="193" t="str">
        <f>IF(OR(K73="x",F73="x",AW73&lt;=0),"",AW73)</f>
        <v/>
      </c>
      <c r="AZ73" s="183" t="str">
        <f>IF(AND(F73="x",AW73&gt;0),AW73,"")</f>
        <v/>
      </c>
      <c r="BA73" s="173" t="str">
        <f>IF(V73&gt;0,V73,"")</f>
        <v/>
      </c>
      <c r="BB73" s="174" t="str">
        <f>IF(AND(K73="x",BA73&gt;0),BA73,"")</f>
        <v/>
      </c>
      <c r="BC73" s="186" t="str">
        <f>IF(OR(K73="x",F73="X",BA73&lt;=0),"",BA73)</f>
        <v/>
      </c>
      <c r="BD73" s="174" t="str">
        <f>IF(AND(F73="x",BA73&gt;0),BA73,"")</f>
        <v/>
      </c>
      <c r="BE73" s="201" t="str">
        <f>IF(W73&gt;0,W73,"")</f>
        <v/>
      </c>
      <c r="BF73" s="174" t="str">
        <f>IF(AND(K73="x",BE73&gt;0),BE73,"")</f>
        <v/>
      </c>
      <c r="BG73" s="186" t="str">
        <f>IF(OR(K73="x",F73="x",BE73&lt;=0),"",BE73)</f>
        <v/>
      </c>
      <c r="BH73" s="175" t="str">
        <f>IF(AND(F73="x",BE73&gt;0),BE73,"")</f>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21"/>
        <v/>
      </c>
      <c r="O74" s="27"/>
      <c r="P74" s="27"/>
      <c r="Q74" s="27"/>
      <c r="R74" s="27"/>
      <c r="S74" s="27"/>
      <c r="T74" s="28"/>
      <c r="U74" s="29"/>
      <c r="V74" s="32"/>
      <c r="W74" s="318"/>
      <c r="X74" s="319"/>
      <c r="Y74" s="160">
        <f t="shared" si="17"/>
        <v>0</v>
      </c>
      <c r="Z74" s="159">
        <f t="shared" si="18"/>
        <v>0</v>
      </c>
      <c r="AA74" s="327"/>
      <c r="AB74" s="400">
        <f>IF(AND(Z74&gt;=0,F74="x"),0,IF(AND(Z74&gt;0,AC74="x"),0,IF(Z74&gt;0,0-30,0)))</f>
        <v>0</v>
      </c>
      <c r="AC74" s="371"/>
      <c r="AD74" s="226" t="str">
        <f>IF(F74="x",(0-((V74*10)+(W74*20))),"")</f>
        <v/>
      </c>
      <c r="AE74" s="368">
        <f>IF(AND(Z74&gt;0,F74="x"),0,IF(AND(Z74&gt;0,AC74="x"),Z74-60,IF(AND(Z74&gt;0,AB74=-30),Z74+AB74,0)))</f>
        <v>0</v>
      </c>
      <c r="AF74" s="339"/>
      <c r="AG74" s="338"/>
      <c r="AH74" s="336"/>
      <c r="AI74" s="161">
        <f t="shared" si="16"/>
        <v>0</v>
      </c>
      <c r="AJ74" s="162">
        <f>(X74*20)+Z74+AA74+AF74</f>
        <v>0</v>
      </c>
      <c r="AK74" s="163">
        <f t="shared" si="19"/>
        <v>0</v>
      </c>
      <c r="AL74" s="164">
        <f>IF(K74="x",AH74,0)</f>
        <v>0</v>
      </c>
      <c r="AM74" s="164">
        <f>IF(K74="x",AI74,0)</f>
        <v>0</v>
      </c>
      <c r="AN74" s="164">
        <f>IF(K74="x",AJ74,0)</f>
        <v>0</v>
      </c>
      <c r="AO74" s="164">
        <f>IF(K74="x",AK74,0)</f>
        <v>0</v>
      </c>
      <c r="AP74" s="610" t="str">
        <f t="shared" si="22"/>
        <v xml:space="preserve"> </v>
      </c>
      <c r="AQ74" s="613" t="str">
        <f t="shared" si="20"/>
        <v xml:space="preserve"> </v>
      </c>
      <c r="AR74" s="613" t="str">
        <f t="shared" si="23"/>
        <v xml:space="preserve"> </v>
      </c>
      <c r="AS74" s="613" t="str">
        <f t="shared" si="24"/>
        <v xml:space="preserve"> </v>
      </c>
      <c r="AT74" s="613" t="str">
        <f t="shared" si="25"/>
        <v xml:space="preserve"> </v>
      </c>
      <c r="AU74" s="613" t="str">
        <f t="shared" si="26"/>
        <v xml:space="preserve"> </v>
      </c>
      <c r="AV74" s="614" t="str">
        <f t="shared" si="27"/>
        <v xml:space="preserve"> </v>
      </c>
      <c r="AW74" s="196" t="str">
        <f>IF(N74&gt;0,N74,"")</f>
        <v/>
      </c>
      <c r="AX74" s="165" t="str">
        <f>IF(AND(K74="x",AW74&gt;0),AW74,"")</f>
        <v/>
      </c>
      <c r="AY74" s="193" t="str">
        <f>IF(OR(K74="x",F74="x",AW74&lt;=0),"",AW74)</f>
        <v/>
      </c>
      <c r="AZ74" s="183" t="str">
        <f>IF(AND(F74="x",AW74&gt;0),AW74,"")</f>
        <v/>
      </c>
      <c r="BA74" s="173" t="str">
        <f>IF(V74&gt;0,V74,"")</f>
        <v/>
      </c>
      <c r="BB74" s="174" t="str">
        <f>IF(AND(K74="x",BA74&gt;0),BA74,"")</f>
        <v/>
      </c>
      <c r="BC74" s="186" t="str">
        <f>IF(OR(K74="x",F74="X",BA74&lt;=0),"",BA74)</f>
        <v/>
      </c>
      <c r="BD74" s="174" t="str">
        <f>IF(AND(F74="x",BA74&gt;0),BA74,"")</f>
        <v/>
      </c>
      <c r="BE74" s="201" t="str">
        <f>IF(W74&gt;0,W74,"")</f>
        <v/>
      </c>
      <c r="BF74" s="174" t="str">
        <f>IF(AND(K74="x",BE74&gt;0),BE74,"")</f>
        <v/>
      </c>
      <c r="BG74" s="186" t="str">
        <f>IF(OR(K74="x",F74="x",BE74&lt;=0),"",BE74)</f>
        <v/>
      </c>
      <c r="BH74" s="175" t="str">
        <f>IF(AND(F74="x",BE74&gt;0),BE74,"")</f>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21"/>
        <v/>
      </c>
      <c r="O75" s="27"/>
      <c r="P75" s="27"/>
      <c r="Q75" s="27"/>
      <c r="R75" s="27"/>
      <c r="S75" s="27"/>
      <c r="T75" s="28"/>
      <c r="U75" s="29"/>
      <c r="V75" s="32"/>
      <c r="W75" s="318"/>
      <c r="X75" s="319"/>
      <c r="Y75" s="160">
        <f t="shared" si="17"/>
        <v>0</v>
      </c>
      <c r="Z75" s="159">
        <f t="shared" si="18"/>
        <v>0</v>
      </c>
      <c r="AA75" s="327"/>
      <c r="AB75" s="400">
        <f>IF(AND(Z75&gt;=0,F75="x"),0,IF(AND(Z75&gt;0,AC75="x"),0,IF(Z75&gt;0,0-30,0)))</f>
        <v>0</v>
      </c>
      <c r="AC75" s="371"/>
      <c r="AD75" s="226" t="str">
        <f>IF(F75="x",(0-((V75*10)+(W75*20))),"")</f>
        <v/>
      </c>
      <c r="AE75" s="368">
        <f>IF(AND(Z75&gt;0,F75="x"),0,IF(AND(Z75&gt;0,AC75="x"),Z75-60,IF(AND(Z75&gt;0,AB75=-30),Z75+AB75,0)))</f>
        <v>0</v>
      </c>
      <c r="AF75" s="339"/>
      <c r="AG75" s="338"/>
      <c r="AH75" s="336"/>
      <c r="AI75" s="161">
        <f t="shared" si="16"/>
        <v>0</v>
      </c>
      <c r="AJ75" s="162">
        <f>(X75*20)+Z75+AA75+AF75</f>
        <v>0</v>
      </c>
      <c r="AK75" s="163">
        <f t="shared" si="19"/>
        <v>0</v>
      </c>
      <c r="AL75" s="164">
        <f>IF(K75="x",AH75,0)</f>
        <v>0</v>
      </c>
      <c r="AM75" s="164">
        <f>IF(K75="x",AI75,0)</f>
        <v>0</v>
      </c>
      <c r="AN75" s="164">
        <f>IF(K75="x",AJ75,0)</f>
        <v>0</v>
      </c>
      <c r="AO75" s="164">
        <f>IF(K75="x",AK75,0)</f>
        <v>0</v>
      </c>
      <c r="AP75" s="610" t="str">
        <f t="shared" si="22"/>
        <v xml:space="preserve"> </v>
      </c>
      <c r="AQ75" s="613" t="str">
        <f t="shared" si="20"/>
        <v xml:space="preserve"> </v>
      </c>
      <c r="AR75" s="613" t="str">
        <f t="shared" si="23"/>
        <v xml:space="preserve"> </v>
      </c>
      <c r="AS75" s="613" t="str">
        <f t="shared" si="24"/>
        <v xml:space="preserve"> </v>
      </c>
      <c r="AT75" s="613" t="str">
        <f t="shared" si="25"/>
        <v xml:space="preserve"> </v>
      </c>
      <c r="AU75" s="613" t="str">
        <f t="shared" si="26"/>
        <v xml:space="preserve"> </v>
      </c>
      <c r="AV75" s="614" t="str">
        <f t="shared" si="27"/>
        <v xml:space="preserve"> </v>
      </c>
      <c r="AW75" s="196" t="str">
        <f>IF(N75&gt;0,N75,"")</f>
        <v/>
      </c>
      <c r="AX75" s="165" t="str">
        <f>IF(AND(K75="x",AW75&gt;0),AW75,"")</f>
        <v/>
      </c>
      <c r="AY75" s="193" t="str">
        <f>IF(OR(K75="x",F75="x",AW75&lt;=0),"",AW75)</f>
        <v/>
      </c>
      <c r="AZ75" s="183" t="str">
        <f>IF(AND(F75="x",AW75&gt;0),AW75,"")</f>
        <v/>
      </c>
      <c r="BA75" s="173" t="str">
        <f>IF(V75&gt;0,V75,"")</f>
        <v/>
      </c>
      <c r="BB75" s="174" t="str">
        <f>IF(AND(K75="x",BA75&gt;0),BA75,"")</f>
        <v/>
      </c>
      <c r="BC75" s="186" t="str">
        <f>IF(OR(K75="x",F75="X",BA75&lt;=0),"",BA75)</f>
        <v/>
      </c>
      <c r="BD75" s="174" t="str">
        <f>IF(AND(F75="x",BA75&gt;0),BA75,"")</f>
        <v/>
      </c>
      <c r="BE75" s="201" t="str">
        <f>IF(W75&gt;0,W75,"")</f>
        <v/>
      </c>
      <c r="BF75" s="174" t="str">
        <f>IF(AND(K75="x",BE75&gt;0),BE75,"")</f>
        <v/>
      </c>
      <c r="BG75" s="186" t="str">
        <f>IF(OR(K75="x",F75="x",BE75&lt;=0),"",BE75)</f>
        <v/>
      </c>
      <c r="BH75" s="175" t="str">
        <f>IF(AND(F75="x",BE75&gt;0),BE75,"")</f>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21"/>
        <v/>
      </c>
      <c r="O76" s="27"/>
      <c r="P76" s="27"/>
      <c r="Q76" s="27"/>
      <c r="R76" s="27"/>
      <c r="S76" s="27"/>
      <c r="T76" s="28"/>
      <c r="U76" s="29"/>
      <c r="V76" s="32"/>
      <c r="W76" s="318"/>
      <c r="X76" s="319"/>
      <c r="Y76" s="160">
        <f t="shared" ref="Y76:Y139" si="28">V76+W76+X76</f>
        <v>0</v>
      </c>
      <c r="Z76" s="159">
        <f t="shared" si="18"/>
        <v>0</v>
      </c>
      <c r="AA76" s="327"/>
      <c r="AB76" s="400">
        <f>IF(AND(Z76&gt;=0,F76="x"),0,IF(AND(Z76&gt;0,AC76="x"),0,IF(Z76&gt;0,0-30,0)))</f>
        <v>0</v>
      </c>
      <c r="AC76" s="371"/>
      <c r="AD76" s="226" t="str">
        <f>IF(F76="x",(0-((V76*10)+(W76*20))),"")</f>
        <v/>
      </c>
      <c r="AE76" s="368">
        <f>IF(AND(Z76&gt;0,F76="x"),0,IF(AND(Z76&gt;0,AC76="x"),Z76-60,IF(AND(Z76&gt;0,AB76=-30),Z76+AB76,0)))</f>
        <v>0</v>
      </c>
      <c r="AF76" s="339"/>
      <c r="AG76" s="338"/>
      <c r="AH76" s="336"/>
      <c r="AI76" s="161">
        <f t="shared" si="16"/>
        <v>0</v>
      </c>
      <c r="AJ76" s="162">
        <f>(X76*20)+Z76+AA76+AF76</f>
        <v>0</v>
      </c>
      <c r="AK76" s="163">
        <f t="shared" si="19"/>
        <v>0</v>
      </c>
      <c r="AL76" s="164">
        <f>IF(K76="x",AH76,0)</f>
        <v>0</v>
      </c>
      <c r="AM76" s="164">
        <f>IF(K76="x",AI76,0)</f>
        <v>0</v>
      </c>
      <c r="AN76" s="164">
        <f>IF(K76="x",AJ76,0)</f>
        <v>0</v>
      </c>
      <c r="AO76" s="164">
        <f>IF(K76="x",AK76,0)</f>
        <v>0</v>
      </c>
      <c r="AP76" s="610" t="str">
        <f t="shared" si="22"/>
        <v xml:space="preserve"> </v>
      </c>
      <c r="AQ76" s="613" t="str">
        <f t="shared" si="20"/>
        <v xml:space="preserve"> </v>
      </c>
      <c r="AR76" s="613" t="str">
        <f t="shared" si="23"/>
        <v xml:space="preserve"> </v>
      </c>
      <c r="AS76" s="613" t="str">
        <f t="shared" si="24"/>
        <v xml:space="preserve"> </v>
      </c>
      <c r="AT76" s="613" t="str">
        <f t="shared" si="25"/>
        <v xml:space="preserve"> </v>
      </c>
      <c r="AU76" s="613" t="str">
        <f t="shared" si="26"/>
        <v xml:space="preserve"> </v>
      </c>
      <c r="AV76" s="614" t="str">
        <f t="shared" si="27"/>
        <v xml:space="preserve"> </v>
      </c>
      <c r="AW76" s="196" t="str">
        <f>IF(N76&gt;0,N76,"")</f>
        <v/>
      </c>
      <c r="AX76" s="165" t="str">
        <f>IF(AND(K76="x",AW76&gt;0),AW76,"")</f>
        <v/>
      </c>
      <c r="AY76" s="193" t="str">
        <f>IF(OR(K76="x",F76="x",AW76&lt;=0),"",AW76)</f>
        <v/>
      </c>
      <c r="AZ76" s="183" t="str">
        <f>IF(AND(F76="x",AW76&gt;0),AW76,"")</f>
        <v/>
      </c>
      <c r="BA76" s="173" t="str">
        <f>IF(V76&gt;0,V76,"")</f>
        <v/>
      </c>
      <c r="BB76" s="174" t="str">
        <f>IF(AND(K76="x",BA76&gt;0),BA76,"")</f>
        <v/>
      </c>
      <c r="BC76" s="186" t="str">
        <f>IF(OR(K76="x",F76="X",BA76&lt;=0),"",BA76)</f>
        <v/>
      </c>
      <c r="BD76" s="174" t="str">
        <f>IF(AND(F76="x",BA76&gt;0),BA76,"")</f>
        <v/>
      </c>
      <c r="BE76" s="201" t="str">
        <f>IF(W76&gt;0,W76,"")</f>
        <v/>
      </c>
      <c r="BF76" s="174" t="str">
        <f>IF(AND(K76="x",BE76&gt;0),BE76,"")</f>
        <v/>
      </c>
      <c r="BG76" s="186" t="str">
        <f>IF(OR(K76="x",F76="x",BE76&lt;=0),"",BE76)</f>
        <v/>
      </c>
      <c r="BH76" s="175" t="str">
        <f>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29">IF((NETWORKDAYS(G77,M77)&gt;0),(NETWORKDAYS(G77,M77)),"")</f>
        <v/>
      </c>
      <c r="O77" s="27"/>
      <c r="P77" s="27"/>
      <c r="Q77" s="27"/>
      <c r="R77" s="27"/>
      <c r="S77" s="27"/>
      <c r="T77" s="28"/>
      <c r="U77" s="29"/>
      <c r="V77" s="32"/>
      <c r="W77" s="318"/>
      <c r="X77" s="319"/>
      <c r="Y77" s="160">
        <f t="shared" si="28"/>
        <v>0</v>
      </c>
      <c r="Z77" s="159">
        <f t="shared" ref="Z77:Z140" si="30">IF((F77="x"),0,((V77*10)+(W77*20)))</f>
        <v>0</v>
      </c>
      <c r="AA77" s="327"/>
      <c r="AB77" s="400">
        <f>IF(AND(Z77&gt;=0,F77="x"),0,IF(AND(Z77&gt;0,AC77="x"),0,IF(Z77&gt;0,0-30,0)))</f>
        <v>0</v>
      </c>
      <c r="AC77" s="371"/>
      <c r="AD77" s="226" t="str">
        <f>IF(F77="x",(0-((V77*10)+(W77*20))),"")</f>
        <v/>
      </c>
      <c r="AE77" s="368">
        <f>IF(AND(Z77&gt;0,F77="x"),0,IF(AND(Z77&gt;0,AC77="x"),Z77-60,IF(AND(Z77&gt;0,AB77=-30),Z77+AB77,0)))</f>
        <v>0</v>
      </c>
      <c r="AF77" s="339"/>
      <c r="AG77" s="338"/>
      <c r="AH77" s="336"/>
      <c r="AI77" s="161">
        <f t="shared" ref="AI77:AI140" si="31">IF(AE77&lt;=0,AG77,AE77+AG77)</f>
        <v>0</v>
      </c>
      <c r="AJ77" s="162">
        <f>(X77*20)+Z77+AA77+AF77</f>
        <v>0</v>
      </c>
      <c r="AK77" s="163">
        <f t="shared" ref="AK77:AK140" si="32">AJ77-AH77</f>
        <v>0</v>
      </c>
      <c r="AL77" s="164">
        <f>IF(K77="x",AH77,0)</f>
        <v>0</v>
      </c>
      <c r="AM77" s="164">
        <f>IF(K77="x",AI77,0)</f>
        <v>0</v>
      </c>
      <c r="AN77" s="164">
        <f>IF(K77="x",AJ77,0)</f>
        <v>0</v>
      </c>
      <c r="AO77" s="164">
        <f>IF(K77="x",AK77,0)</f>
        <v>0</v>
      </c>
      <c r="AP77" s="610" t="str">
        <f t="shared" si="22"/>
        <v xml:space="preserve"> </v>
      </c>
      <c r="AQ77" s="613" t="str">
        <f t="shared" ref="AQ77:AQ140" si="33">IF(AND(AH77&gt;4.99,AH77&lt;50),AH77," ")</f>
        <v xml:space="preserve"> </v>
      </c>
      <c r="AR77" s="613" t="str">
        <f t="shared" si="23"/>
        <v xml:space="preserve"> </v>
      </c>
      <c r="AS77" s="613" t="str">
        <f t="shared" si="24"/>
        <v xml:space="preserve"> </v>
      </c>
      <c r="AT77" s="613" t="str">
        <f t="shared" si="25"/>
        <v xml:space="preserve"> </v>
      </c>
      <c r="AU77" s="613" t="str">
        <f t="shared" si="26"/>
        <v xml:space="preserve"> </v>
      </c>
      <c r="AV77" s="614" t="str">
        <f t="shared" si="27"/>
        <v xml:space="preserve"> </v>
      </c>
      <c r="AW77" s="196" t="str">
        <f>IF(N77&gt;0,N77,"")</f>
        <v/>
      </c>
      <c r="AX77" s="165" t="str">
        <f>IF(AND(K77="x",AW77&gt;0),AW77,"")</f>
        <v/>
      </c>
      <c r="AY77" s="193" t="str">
        <f>IF(OR(K77="x",F77="x",AW77&lt;=0),"",AW77)</f>
        <v/>
      </c>
      <c r="AZ77" s="183" t="str">
        <f>IF(AND(F77="x",AW77&gt;0),AW77,"")</f>
        <v/>
      </c>
      <c r="BA77" s="173" t="str">
        <f>IF(V77&gt;0,V77,"")</f>
        <v/>
      </c>
      <c r="BB77" s="174" t="str">
        <f>IF(AND(K77="x",BA77&gt;0),BA77,"")</f>
        <v/>
      </c>
      <c r="BC77" s="186" t="str">
        <f>IF(OR(K77="x",F77="X",BA77&lt;=0),"",BA77)</f>
        <v/>
      </c>
      <c r="BD77" s="174" t="str">
        <f>IF(AND(F77="x",BA77&gt;0),BA77,"")</f>
        <v/>
      </c>
      <c r="BE77" s="201" t="str">
        <f>IF(W77&gt;0,W77,"")</f>
        <v/>
      </c>
      <c r="BF77" s="174" t="str">
        <f>IF(AND(K77="x",BE77&gt;0),BE77,"")</f>
        <v/>
      </c>
      <c r="BG77" s="186" t="str">
        <f>IF(OR(K77="x",F77="x",BE77&lt;=0),"",BE77)</f>
        <v/>
      </c>
      <c r="BH77" s="175" t="str">
        <f>IF(AND(F77="x",BE77&gt;0),BE77,"")</f>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29"/>
        <v/>
      </c>
      <c r="O78" s="27"/>
      <c r="P78" s="27"/>
      <c r="Q78" s="27"/>
      <c r="R78" s="27"/>
      <c r="S78" s="27"/>
      <c r="T78" s="28"/>
      <c r="U78" s="29"/>
      <c r="V78" s="32"/>
      <c r="W78" s="318"/>
      <c r="X78" s="319"/>
      <c r="Y78" s="160">
        <f t="shared" si="28"/>
        <v>0</v>
      </c>
      <c r="Z78" s="159">
        <f t="shared" si="30"/>
        <v>0</v>
      </c>
      <c r="AA78" s="327"/>
      <c r="AB78" s="400">
        <f>IF(AND(Z78&gt;=0,F78="x"),0,IF(AND(Z78&gt;0,AC78="x"),0,IF(Z78&gt;0,0-30,0)))</f>
        <v>0</v>
      </c>
      <c r="AC78" s="371"/>
      <c r="AD78" s="226" t="str">
        <f>IF(F78="x",(0-((V78*10)+(W78*20))),"")</f>
        <v/>
      </c>
      <c r="AE78" s="368">
        <f>IF(AND(Z78&gt;0,F78="x"),0,IF(AND(Z78&gt;0,AC78="x"),Z78-60,IF(AND(Z78&gt;0,AB78=-30),Z78+AB78,0)))</f>
        <v>0</v>
      </c>
      <c r="AF78" s="339"/>
      <c r="AG78" s="338"/>
      <c r="AH78" s="336"/>
      <c r="AI78" s="161">
        <f t="shared" si="31"/>
        <v>0</v>
      </c>
      <c r="AJ78" s="162">
        <f>(X78*20)+Z78+AA78+AF78</f>
        <v>0</v>
      </c>
      <c r="AK78" s="163">
        <f t="shared" si="32"/>
        <v>0</v>
      </c>
      <c r="AL78" s="164">
        <f>IF(K78="x",AH78,0)</f>
        <v>0</v>
      </c>
      <c r="AM78" s="164">
        <f>IF(K78="x",AI78,0)</f>
        <v>0</v>
      </c>
      <c r="AN78" s="164">
        <f>IF(K78="x",AJ78,0)</f>
        <v>0</v>
      </c>
      <c r="AO78" s="164">
        <f>IF(K78="x",AK78,0)</f>
        <v>0</v>
      </c>
      <c r="AP78" s="610" t="str">
        <f t="shared" ref="AP78:AP141" si="34">IF(AND(AH78&gt;0,AH78&lt;5),AH78," ")</f>
        <v xml:space="preserve"> </v>
      </c>
      <c r="AQ78" s="613" t="str">
        <f t="shared" si="33"/>
        <v xml:space="preserve"> </v>
      </c>
      <c r="AR78" s="613" t="str">
        <f t="shared" ref="AR78:AR141" si="35">IF(AND(AH78&gt;49.99,AH78&lt;100),AH78," ")</f>
        <v xml:space="preserve"> </v>
      </c>
      <c r="AS78" s="613" t="str">
        <f t="shared" ref="AS78:AS141" si="36">IF(AND(AH78&gt;99.99,AH78&lt;500),AH78," ")</f>
        <v xml:space="preserve"> </v>
      </c>
      <c r="AT78" s="613" t="str">
        <f t="shared" ref="AT78:AT141" si="37">IF(AND(AH78&gt;499.99,AH78&lt;1000),AH78," ")</f>
        <v xml:space="preserve"> </v>
      </c>
      <c r="AU78" s="613" t="str">
        <f t="shared" ref="AU78:AU141" si="38">IF(AND(AH78&gt;999.99,AH78&lt;10000),AH78," ")</f>
        <v xml:space="preserve"> </v>
      </c>
      <c r="AV78" s="614" t="str">
        <f t="shared" ref="AV78:AV141" si="39">IF(AH78&gt;=10000,AH78," ")</f>
        <v xml:space="preserve"> </v>
      </c>
      <c r="AW78" s="196" t="str">
        <f>IF(N78&gt;0,N78,"")</f>
        <v/>
      </c>
      <c r="AX78" s="165" t="str">
        <f>IF(AND(K78="x",AW78&gt;0),AW78,"")</f>
        <v/>
      </c>
      <c r="AY78" s="193" t="str">
        <f>IF(OR(K78="x",F78="x",AW78&lt;=0),"",AW78)</f>
        <v/>
      </c>
      <c r="AZ78" s="183" t="str">
        <f>IF(AND(F78="x",AW78&gt;0),AW78,"")</f>
        <v/>
      </c>
      <c r="BA78" s="173" t="str">
        <f>IF(V78&gt;0,V78,"")</f>
        <v/>
      </c>
      <c r="BB78" s="174" t="str">
        <f>IF(AND(K78="x",BA78&gt;0),BA78,"")</f>
        <v/>
      </c>
      <c r="BC78" s="186" t="str">
        <f>IF(OR(K78="x",F78="X",BA78&lt;=0),"",BA78)</f>
        <v/>
      </c>
      <c r="BD78" s="174" t="str">
        <f>IF(AND(F78="x",BA78&gt;0),BA78,"")</f>
        <v/>
      </c>
      <c r="BE78" s="201" t="str">
        <f>IF(W78&gt;0,W78,"")</f>
        <v/>
      </c>
      <c r="BF78" s="174" t="str">
        <f>IF(AND(K78="x",BE78&gt;0),BE78,"")</f>
        <v/>
      </c>
      <c r="BG78" s="186" t="str">
        <f>IF(OR(K78="x",F78="x",BE78&lt;=0),"",BE78)</f>
        <v/>
      </c>
      <c r="BH78" s="175" t="str">
        <f>IF(AND(F78="x",BE78&gt;0),BE78,"")</f>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29"/>
        <v/>
      </c>
      <c r="O79" s="27"/>
      <c r="P79" s="27"/>
      <c r="Q79" s="27"/>
      <c r="R79" s="27"/>
      <c r="S79" s="27"/>
      <c r="T79" s="28"/>
      <c r="U79" s="29"/>
      <c r="V79" s="32"/>
      <c r="W79" s="318"/>
      <c r="X79" s="319"/>
      <c r="Y79" s="160">
        <f t="shared" si="28"/>
        <v>0</v>
      </c>
      <c r="Z79" s="159">
        <f t="shared" si="30"/>
        <v>0</v>
      </c>
      <c r="AA79" s="327"/>
      <c r="AB79" s="400">
        <f>IF(AND(Z79&gt;=0,F79="x"),0,IF(AND(Z79&gt;0,AC79="x"),0,IF(Z79&gt;0,0-30,0)))</f>
        <v>0</v>
      </c>
      <c r="AC79" s="371"/>
      <c r="AD79" s="226" t="str">
        <f>IF(F79="x",(0-((V79*10)+(W79*20))),"")</f>
        <v/>
      </c>
      <c r="AE79" s="368">
        <f>IF(AND(Z79&gt;0,F79="x"),0,IF(AND(Z79&gt;0,AC79="x"),Z79-60,IF(AND(Z79&gt;0,AB79=-30),Z79+AB79,0)))</f>
        <v>0</v>
      </c>
      <c r="AF79" s="339"/>
      <c r="AG79" s="338"/>
      <c r="AH79" s="336"/>
      <c r="AI79" s="161">
        <f t="shared" si="31"/>
        <v>0</v>
      </c>
      <c r="AJ79" s="162">
        <f>(X79*20)+Z79+AA79+AF79</f>
        <v>0</v>
      </c>
      <c r="AK79" s="163">
        <f t="shared" si="32"/>
        <v>0</v>
      </c>
      <c r="AL79" s="164">
        <f>IF(K79="x",AH79,0)</f>
        <v>0</v>
      </c>
      <c r="AM79" s="164">
        <f>IF(K79="x",AI79,0)</f>
        <v>0</v>
      </c>
      <c r="AN79" s="164">
        <f>IF(K79="x",AJ79,0)</f>
        <v>0</v>
      </c>
      <c r="AO79" s="164">
        <f>IF(K79="x",AK79,0)</f>
        <v>0</v>
      </c>
      <c r="AP79" s="610" t="str">
        <f t="shared" si="34"/>
        <v xml:space="preserve"> </v>
      </c>
      <c r="AQ79" s="613" t="str">
        <f t="shared" si="33"/>
        <v xml:space="preserve"> </v>
      </c>
      <c r="AR79" s="613" t="str">
        <f t="shared" si="35"/>
        <v xml:space="preserve"> </v>
      </c>
      <c r="AS79" s="613" t="str">
        <f t="shared" si="36"/>
        <v xml:space="preserve"> </v>
      </c>
      <c r="AT79" s="613" t="str">
        <f t="shared" si="37"/>
        <v xml:space="preserve"> </v>
      </c>
      <c r="AU79" s="613" t="str">
        <f t="shared" si="38"/>
        <v xml:space="preserve"> </v>
      </c>
      <c r="AV79" s="614" t="str">
        <f t="shared" si="39"/>
        <v xml:space="preserve"> </v>
      </c>
      <c r="AW79" s="196" t="str">
        <f>IF(N79&gt;0,N79,"")</f>
        <v/>
      </c>
      <c r="AX79" s="165" t="str">
        <f>IF(AND(K79="x",AW79&gt;0),AW79,"")</f>
        <v/>
      </c>
      <c r="AY79" s="193" t="str">
        <f>IF(OR(K79="x",F79="x",AW79&lt;=0),"",AW79)</f>
        <v/>
      </c>
      <c r="AZ79" s="183" t="str">
        <f>IF(AND(F79="x",AW79&gt;0),AW79,"")</f>
        <v/>
      </c>
      <c r="BA79" s="173" t="str">
        <f>IF(V79&gt;0,V79,"")</f>
        <v/>
      </c>
      <c r="BB79" s="174" t="str">
        <f>IF(AND(K79="x",BA79&gt;0),BA79,"")</f>
        <v/>
      </c>
      <c r="BC79" s="186" t="str">
        <f>IF(OR(K79="x",F79="X",BA79&lt;=0),"",BA79)</f>
        <v/>
      </c>
      <c r="BD79" s="174" t="str">
        <f>IF(AND(F79="x",BA79&gt;0),BA79,"")</f>
        <v/>
      </c>
      <c r="BE79" s="201" t="str">
        <f>IF(W79&gt;0,W79,"")</f>
        <v/>
      </c>
      <c r="BF79" s="174" t="str">
        <f>IF(AND(K79="x",BE79&gt;0),BE79,"")</f>
        <v/>
      </c>
      <c r="BG79" s="186" t="str">
        <f>IF(OR(K79="x",F79="x",BE79&lt;=0),"",BE79)</f>
        <v/>
      </c>
      <c r="BH79" s="175" t="str">
        <f>IF(AND(F79="x",BE79&gt;0),BE79,"")</f>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29"/>
        <v/>
      </c>
      <c r="O80" s="27"/>
      <c r="P80" s="27"/>
      <c r="Q80" s="27"/>
      <c r="R80" s="27"/>
      <c r="S80" s="27"/>
      <c r="T80" s="28"/>
      <c r="U80" s="29"/>
      <c r="V80" s="32"/>
      <c r="W80" s="318"/>
      <c r="X80" s="319"/>
      <c r="Y80" s="160">
        <f t="shared" si="28"/>
        <v>0</v>
      </c>
      <c r="Z80" s="159">
        <f t="shared" si="30"/>
        <v>0</v>
      </c>
      <c r="AA80" s="327"/>
      <c r="AB80" s="400">
        <f>IF(AND(Z80&gt;=0,F80="x"),0,IF(AND(Z80&gt;0,AC80="x"),0,IF(Z80&gt;0,0-30,0)))</f>
        <v>0</v>
      </c>
      <c r="AC80" s="371"/>
      <c r="AD80" s="226" t="str">
        <f>IF(F80="x",(0-((V80*10)+(W80*20))),"")</f>
        <v/>
      </c>
      <c r="AE80" s="368">
        <f>IF(AND(Z80&gt;0,F80="x"),0,IF(AND(Z80&gt;0,AC80="x"),Z80-60,IF(AND(Z80&gt;0,AB80=-30),Z80+AB80,0)))</f>
        <v>0</v>
      </c>
      <c r="AF80" s="339"/>
      <c r="AG80" s="338"/>
      <c r="AH80" s="336"/>
      <c r="AI80" s="161">
        <f t="shared" si="31"/>
        <v>0</v>
      </c>
      <c r="AJ80" s="162">
        <f>(X80*20)+Z80+AA80+AF80</f>
        <v>0</v>
      </c>
      <c r="AK80" s="163">
        <f t="shared" si="32"/>
        <v>0</v>
      </c>
      <c r="AL80" s="164">
        <f>IF(K80="x",AH80,0)</f>
        <v>0</v>
      </c>
      <c r="AM80" s="164">
        <f>IF(K80="x",AI80,0)</f>
        <v>0</v>
      </c>
      <c r="AN80" s="164">
        <f>IF(K80="x",AJ80,0)</f>
        <v>0</v>
      </c>
      <c r="AO80" s="164">
        <f>IF(K80="x",AK80,0)</f>
        <v>0</v>
      </c>
      <c r="AP80" s="610" t="str">
        <f t="shared" si="34"/>
        <v xml:space="preserve"> </v>
      </c>
      <c r="AQ80" s="613" t="str">
        <f t="shared" si="33"/>
        <v xml:space="preserve"> </v>
      </c>
      <c r="AR80" s="613" t="str">
        <f t="shared" si="35"/>
        <v xml:space="preserve"> </v>
      </c>
      <c r="AS80" s="613" t="str">
        <f t="shared" si="36"/>
        <v xml:space="preserve"> </v>
      </c>
      <c r="AT80" s="613" t="str">
        <f t="shared" si="37"/>
        <v xml:space="preserve"> </v>
      </c>
      <c r="AU80" s="613" t="str">
        <f t="shared" si="38"/>
        <v xml:space="preserve"> </v>
      </c>
      <c r="AV80" s="614" t="str">
        <f t="shared" si="39"/>
        <v xml:space="preserve"> </v>
      </c>
      <c r="AW80" s="196" t="str">
        <f>IF(N80&gt;0,N80,"")</f>
        <v/>
      </c>
      <c r="AX80" s="165" t="str">
        <f>IF(AND(K80="x",AW80&gt;0),AW80,"")</f>
        <v/>
      </c>
      <c r="AY80" s="193" t="str">
        <f>IF(OR(K80="x",F80="x",AW80&lt;=0),"",AW80)</f>
        <v/>
      </c>
      <c r="AZ80" s="183" t="str">
        <f>IF(AND(F80="x",AW80&gt;0),AW80,"")</f>
        <v/>
      </c>
      <c r="BA80" s="173" t="str">
        <f>IF(V80&gt;0,V80,"")</f>
        <v/>
      </c>
      <c r="BB80" s="174" t="str">
        <f>IF(AND(K80="x",BA80&gt;0),BA80,"")</f>
        <v/>
      </c>
      <c r="BC80" s="186" t="str">
        <f>IF(OR(K80="x",F80="X",BA80&lt;=0),"",BA80)</f>
        <v/>
      </c>
      <c r="BD80" s="174" t="str">
        <f>IF(AND(F80="x",BA80&gt;0),BA80,"")</f>
        <v/>
      </c>
      <c r="BE80" s="201" t="str">
        <f>IF(W80&gt;0,W80,"")</f>
        <v/>
      </c>
      <c r="BF80" s="174" t="str">
        <f>IF(AND(K80="x",BE80&gt;0),BE80,"")</f>
        <v/>
      </c>
      <c r="BG80" s="186" t="str">
        <f>IF(OR(K80="x",F80="x",BE80&lt;=0),"",BE80)</f>
        <v/>
      </c>
      <c r="BH80" s="175" t="str">
        <f>IF(AND(F80="x",BE80&gt;0),BE80,"")</f>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29"/>
        <v/>
      </c>
      <c r="O81" s="27"/>
      <c r="P81" s="27"/>
      <c r="Q81" s="27"/>
      <c r="R81" s="27"/>
      <c r="S81" s="27"/>
      <c r="T81" s="28"/>
      <c r="U81" s="29"/>
      <c r="V81" s="32"/>
      <c r="W81" s="318"/>
      <c r="X81" s="319"/>
      <c r="Y81" s="160">
        <f t="shared" si="28"/>
        <v>0</v>
      </c>
      <c r="Z81" s="159">
        <f t="shared" si="30"/>
        <v>0</v>
      </c>
      <c r="AA81" s="327"/>
      <c r="AB81" s="400">
        <f>IF(AND(Z81&gt;=0,F81="x"),0,IF(AND(Z81&gt;0,AC81="x"),0,IF(Z81&gt;0,0-30,0)))</f>
        <v>0</v>
      </c>
      <c r="AC81" s="371"/>
      <c r="AD81" s="226" t="str">
        <f>IF(F81="x",(0-((V81*10)+(W81*20))),"")</f>
        <v/>
      </c>
      <c r="AE81" s="368">
        <f>IF(AND(Z81&gt;0,F81="x"),0,IF(AND(Z81&gt;0,AC81="x"),Z81-60,IF(AND(Z81&gt;0,AB81=-30),Z81+AB81,0)))</f>
        <v>0</v>
      </c>
      <c r="AF81" s="339"/>
      <c r="AG81" s="338"/>
      <c r="AH81" s="336"/>
      <c r="AI81" s="161">
        <f t="shared" si="31"/>
        <v>0</v>
      </c>
      <c r="AJ81" s="162">
        <f>(X81*20)+Z81+AA81+AF81</f>
        <v>0</v>
      </c>
      <c r="AK81" s="163">
        <f t="shared" si="32"/>
        <v>0</v>
      </c>
      <c r="AL81" s="164">
        <f>IF(K81="x",AH81,0)</f>
        <v>0</v>
      </c>
      <c r="AM81" s="164">
        <f>IF(K81="x",AI81,0)</f>
        <v>0</v>
      </c>
      <c r="AN81" s="164">
        <f>IF(K81="x",AJ81,0)</f>
        <v>0</v>
      </c>
      <c r="AO81" s="164">
        <f>IF(K81="x",AK81,0)</f>
        <v>0</v>
      </c>
      <c r="AP81" s="610" t="str">
        <f t="shared" si="34"/>
        <v xml:space="preserve"> </v>
      </c>
      <c r="AQ81" s="613" t="str">
        <f t="shared" si="33"/>
        <v xml:space="preserve"> </v>
      </c>
      <c r="AR81" s="613" t="str">
        <f t="shared" si="35"/>
        <v xml:space="preserve"> </v>
      </c>
      <c r="AS81" s="613" t="str">
        <f t="shared" si="36"/>
        <v xml:space="preserve"> </v>
      </c>
      <c r="AT81" s="613" t="str">
        <f t="shared" si="37"/>
        <v xml:space="preserve"> </v>
      </c>
      <c r="AU81" s="613" t="str">
        <f t="shared" si="38"/>
        <v xml:space="preserve"> </v>
      </c>
      <c r="AV81" s="614" t="str">
        <f t="shared" si="39"/>
        <v xml:space="preserve"> </v>
      </c>
      <c r="AW81" s="196" t="str">
        <f>IF(N81&gt;0,N81,"")</f>
        <v/>
      </c>
      <c r="AX81" s="165" t="str">
        <f>IF(AND(K81="x",AW81&gt;0),AW81,"")</f>
        <v/>
      </c>
      <c r="AY81" s="193" t="str">
        <f>IF(OR(K81="x",F81="x",AW81&lt;=0),"",AW81)</f>
        <v/>
      </c>
      <c r="AZ81" s="183" t="str">
        <f>IF(AND(F81="x",AW81&gt;0),AW81,"")</f>
        <v/>
      </c>
      <c r="BA81" s="173" t="str">
        <f>IF(V81&gt;0,V81,"")</f>
        <v/>
      </c>
      <c r="BB81" s="174" t="str">
        <f>IF(AND(K81="x",BA81&gt;0),BA81,"")</f>
        <v/>
      </c>
      <c r="BC81" s="186" t="str">
        <f>IF(OR(K81="x",F81="X",BA81&lt;=0),"",BA81)</f>
        <v/>
      </c>
      <c r="BD81" s="174" t="str">
        <f>IF(AND(F81="x",BA81&gt;0),BA81,"")</f>
        <v/>
      </c>
      <c r="BE81" s="201" t="str">
        <f>IF(W81&gt;0,W81,"")</f>
        <v/>
      </c>
      <c r="BF81" s="174" t="str">
        <f>IF(AND(K81="x",BE81&gt;0),BE81,"")</f>
        <v/>
      </c>
      <c r="BG81" s="186" t="str">
        <f>IF(OR(K81="x",F81="x",BE81&lt;=0),"",BE81)</f>
        <v/>
      </c>
      <c r="BH81" s="175" t="str">
        <f>IF(AND(F81="x",BE81&gt;0),BE81,"")</f>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29"/>
        <v/>
      </c>
      <c r="O82" s="27"/>
      <c r="P82" s="27"/>
      <c r="Q82" s="27"/>
      <c r="R82" s="27"/>
      <c r="S82" s="27"/>
      <c r="T82" s="28"/>
      <c r="U82" s="29"/>
      <c r="V82" s="32"/>
      <c r="W82" s="318"/>
      <c r="X82" s="319"/>
      <c r="Y82" s="160">
        <f t="shared" si="28"/>
        <v>0</v>
      </c>
      <c r="Z82" s="159">
        <f t="shared" si="30"/>
        <v>0</v>
      </c>
      <c r="AA82" s="327"/>
      <c r="AB82" s="400">
        <f>IF(AND(Z82&gt;=0,F82="x"),0,IF(AND(Z82&gt;0,AC82="x"),0,IF(Z82&gt;0,0-30,0)))</f>
        <v>0</v>
      </c>
      <c r="AC82" s="371"/>
      <c r="AD82" s="226" t="str">
        <f>IF(F82="x",(0-((V82*10)+(W82*20))),"")</f>
        <v/>
      </c>
      <c r="AE82" s="368">
        <f>IF(AND(Z82&gt;0,F82="x"),0,IF(AND(Z82&gt;0,AC82="x"),Z82-60,IF(AND(Z82&gt;0,AB82=-30),Z82+AB82,0)))</f>
        <v>0</v>
      </c>
      <c r="AF82" s="339"/>
      <c r="AG82" s="338"/>
      <c r="AH82" s="336"/>
      <c r="AI82" s="161">
        <f t="shared" si="31"/>
        <v>0</v>
      </c>
      <c r="AJ82" s="162">
        <f>(X82*20)+Z82+AA82+AF82</f>
        <v>0</v>
      </c>
      <c r="AK82" s="163">
        <f t="shared" si="32"/>
        <v>0</v>
      </c>
      <c r="AL82" s="164">
        <f>IF(K82="x",AH82,0)</f>
        <v>0</v>
      </c>
      <c r="AM82" s="164">
        <f>IF(K82="x",AI82,0)</f>
        <v>0</v>
      </c>
      <c r="AN82" s="164">
        <f>IF(K82="x",AJ82,0)</f>
        <v>0</v>
      </c>
      <c r="AO82" s="164">
        <f>IF(K82="x",AK82,0)</f>
        <v>0</v>
      </c>
      <c r="AP82" s="610" t="str">
        <f t="shared" si="34"/>
        <v xml:space="preserve"> </v>
      </c>
      <c r="AQ82" s="613" t="str">
        <f t="shared" si="33"/>
        <v xml:space="preserve"> </v>
      </c>
      <c r="AR82" s="613" t="str">
        <f t="shared" si="35"/>
        <v xml:space="preserve"> </v>
      </c>
      <c r="AS82" s="613" t="str">
        <f t="shared" si="36"/>
        <v xml:space="preserve"> </v>
      </c>
      <c r="AT82" s="613" t="str">
        <f t="shared" si="37"/>
        <v xml:space="preserve"> </v>
      </c>
      <c r="AU82" s="613" t="str">
        <f t="shared" si="38"/>
        <v xml:space="preserve"> </v>
      </c>
      <c r="AV82" s="614" t="str">
        <f t="shared" si="39"/>
        <v xml:space="preserve"> </v>
      </c>
      <c r="AW82" s="196" t="str">
        <f>IF(N82&gt;0,N82,"")</f>
        <v/>
      </c>
      <c r="AX82" s="165" t="str">
        <f>IF(AND(K82="x",AW82&gt;0),AW82,"")</f>
        <v/>
      </c>
      <c r="AY82" s="193" t="str">
        <f>IF(OR(K82="x",F82="x",AW82&lt;=0),"",AW82)</f>
        <v/>
      </c>
      <c r="AZ82" s="183" t="str">
        <f>IF(AND(F82="x",AW82&gt;0),AW82,"")</f>
        <v/>
      </c>
      <c r="BA82" s="173" t="str">
        <f>IF(V82&gt;0,V82,"")</f>
        <v/>
      </c>
      <c r="BB82" s="174" t="str">
        <f>IF(AND(K82="x",BA82&gt;0),BA82,"")</f>
        <v/>
      </c>
      <c r="BC82" s="186" t="str">
        <f>IF(OR(K82="x",F82="X",BA82&lt;=0),"",BA82)</f>
        <v/>
      </c>
      <c r="BD82" s="174" t="str">
        <f>IF(AND(F82="x",BA82&gt;0),BA82,"")</f>
        <v/>
      </c>
      <c r="BE82" s="201" t="str">
        <f>IF(W82&gt;0,W82,"")</f>
        <v/>
      </c>
      <c r="BF82" s="174" t="str">
        <f>IF(AND(K82="x",BE82&gt;0),BE82,"")</f>
        <v/>
      </c>
      <c r="BG82" s="186" t="str">
        <f>IF(OR(K82="x",F82="x",BE82&lt;=0),"",BE82)</f>
        <v/>
      </c>
      <c r="BH82" s="175" t="str">
        <f>IF(AND(F82="x",BE82&gt;0),BE82,"")</f>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29"/>
        <v/>
      </c>
      <c r="O83" s="27"/>
      <c r="P83" s="27"/>
      <c r="Q83" s="27"/>
      <c r="R83" s="27"/>
      <c r="S83" s="27"/>
      <c r="T83" s="28"/>
      <c r="U83" s="29"/>
      <c r="V83" s="32"/>
      <c r="W83" s="318"/>
      <c r="X83" s="319"/>
      <c r="Y83" s="160">
        <f t="shared" si="28"/>
        <v>0</v>
      </c>
      <c r="Z83" s="159">
        <f t="shared" si="30"/>
        <v>0</v>
      </c>
      <c r="AA83" s="327"/>
      <c r="AB83" s="400">
        <f>IF(AND(Z83&gt;=0,F83="x"),0,IF(AND(Z83&gt;0,AC83="x"),0,IF(Z83&gt;0,0-30,0)))</f>
        <v>0</v>
      </c>
      <c r="AC83" s="371"/>
      <c r="AD83" s="226" t="str">
        <f>IF(F83="x",(0-((V83*10)+(W83*20))),"")</f>
        <v/>
      </c>
      <c r="AE83" s="368">
        <f>IF(AND(Z83&gt;0,F83="x"),0,IF(AND(Z83&gt;0,AC83="x"),Z83-60,IF(AND(Z83&gt;0,AB83=-30),Z83+AB83,0)))</f>
        <v>0</v>
      </c>
      <c r="AF83" s="339"/>
      <c r="AG83" s="338"/>
      <c r="AH83" s="336"/>
      <c r="AI83" s="161">
        <f t="shared" si="31"/>
        <v>0</v>
      </c>
      <c r="AJ83" s="162">
        <f>(X83*20)+Z83+AA83+AF83</f>
        <v>0</v>
      </c>
      <c r="AK83" s="163">
        <f t="shared" si="32"/>
        <v>0</v>
      </c>
      <c r="AL83" s="164">
        <f>IF(K83="x",AH83,0)</f>
        <v>0</v>
      </c>
      <c r="AM83" s="164">
        <f>IF(K83="x",AI83,0)</f>
        <v>0</v>
      </c>
      <c r="AN83" s="164">
        <f>IF(K83="x",AJ83,0)</f>
        <v>0</v>
      </c>
      <c r="AO83" s="164">
        <f>IF(K83="x",AK83,0)</f>
        <v>0</v>
      </c>
      <c r="AP83" s="610" t="str">
        <f t="shared" si="34"/>
        <v xml:space="preserve"> </v>
      </c>
      <c r="AQ83" s="613" t="str">
        <f t="shared" si="33"/>
        <v xml:space="preserve"> </v>
      </c>
      <c r="AR83" s="613" t="str">
        <f t="shared" si="35"/>
        <v xml:space="preserve"> </v>
      </c>
      <c r="AS83" s="613" t="str">
        <f t="shared" si="36"/>
        <v xml:space="preserve"> </v>
      </c>
      <c r="AT83" s="613" t="str">
        <f t="shared" si="37"/>
        <v xml:space="preserve"> </v>
      </c>
      <c r="AU83" s="613" t="str">
        <f t="shared" si="38"/>
        <v xml:space="preserve"> </v>
      </c>
      <c r="AV83" s="614" t="str">
        <f t="shared" si="39"/>
        <v xml:space="preserve"> </v>
      </c>
      <c r="AW83" s="196" t="str">
        <f>IF(N83&gt;0,N83,"")</f>
        <v/>
      </c>
      <c r="AX83" s="165" t="str">
        <f>IF(AND(K83="x",AW83&gt;0),AW83,"")</f>
        <v/>
      </c>
      <c r="AY83" s="193" t="str">
        <f>IF(OR(K83="x",F83="x",AW83&lt;=0),"",AW83)</f>
        <v/>
      </c>
      <c r="AZ83" s="183" t="str">
        <f>IF(AND(F83="x",AW83&gt;0),AW83,"")</f>
        <v/>
      </c>
      <c r="BA83" s="173" t="str">
        <f>IF(V83&gt;0,V83,"")</f>
        <v/>
      </c>
      <c r="BB83" s="174" t="str">
        <f>IF(AND(K83="x",BA83&gt;0),BA83,"")</f>
        <v/>
      </c>
      <c r="BC83" s="186" t="str">
        <f>IF(OR(K83="x",F83="X",BA83&lt;=0),"",BA83)</f>
        <v/>
      </c>
      <c r="BD83" s="174" t="str">
        <f>IF(AND(F83="x",BA83&gt;0),BA83,"")</f>
        <v/>
      </c>
      <c r="BE83" s="201" t="str">
        <f>IF(W83&gt;0,W83,"")</f>
        <v/>
      </c>
      <c r="BF83" s="174" t="str">
        <f>IF(AND(K83="x",BE83&gt;0),BE83,"")</f>
        <v/>
      </c>
      <c r="BG83" s="186" t="str">
        <f>IF(OR(K83="x",F83="x",BE83&lt;=0),"",BE83)</f>
        <v/>
      </c>
      <c r="BH83" s="175" t="str">
        <f>IF(AND(F83="x",BE83&gt;0),BE83,"")</f>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29"/>
        <v/>
      </c>
      <c r="O84" s="27"/>
      <c r="P84" s="27"/>
      <c r="Q84" s="27"/>
      <c r="R84" s="27"/>
      <c r="S84" s="27"/>
      <c r="T84" s="28"/>
      <c r="U84" s="29"/>
      <c r="V84" s="32"/>
      <c r="W84" s="318"/>
      <c r="X84" s="319"/>
      <c r="Y84" s="160">
        <f t="shared" si="28"/>
        <v>0</v>
      </c>
      <c r="Z84" s="159">
        <f t="shared" si="30"/>
        <v>0</v>
      </c>
      <c r="AA84" s="327"/>
      <c r="AB84" s="400">
        <f>IF(AND(Z84&gt;=0,F84="x"),0,IF(AND(Z84&gt;0,AC84="x"),0,IF(Z84&gt;0,0-30,0)))</f>
        <v>0</v>
      </c>
      <c r="AC84" s="371"/>
      <c r="AD84" s="226" t="str">
        <f>IF(F84="x",(0-((V84*10)+(W84*20))),"")</f>
        <v/>
      </c>
      <c r="AE84" s="368">
        <f>IF(AND(Z84&gt;0,F84="x"),0,IF(AND(Z84&gt;0,AC84="x"),Z84-60,IF(AND(Z84&gt;0,AB84=-30),Z84+AB84,0)))</f>
        <v>0</v>
      </c>
      <c r="AF84" s="339"/>
      <c r="AG84" s="338"/>
      <c r="AH84" s="336"/>
      <c r="AI84" s="161">
        <f t="shared" si="31"/>
        <v>0</v>
      </c>
      <c r="AJ84" s="162">
        <f>(X84*20)+Z84+AA84+AF84</f>
        <v>0</v>
      </c>
      <c r="AK84" s="163">
        <f t="shared" si="32"/>
        <v>0</v>
      </c>
      <c r="AL84" s="164">
        <f>IF(K84="x",AH84,0)</f>
        <v>0</v>
      </c>
      <c r="AM84" s="164">
        <f>IF(K84="x",AI84,0)</f>
        <v>0</v>
      </c>
      <c r="AN84" s="164">
        <f>IF(K84="x",AJ84,0)</f>
        <v>0</v>
      </c>
      <c r="AO84" s="164">
        <f>IF(K84="x",AK84,0)</f>
        <v>0</v>
      </c>
      <c r="AP84" s="610" t="str">
        <f t="shared" si="34"/>
        <v xml:space="preserve"> </v>
      </c>
      <c r="AQ84" s="613" t="str">
        <f t="shared" si="33"/>
        <v xml:space="preserve"> </v>
      </c>
      <c r="AR84" s="613" t="str">
        <f t="shared" si="35"/>
        <v xml:space="preserve"> </v>
      </c>
      <c r="AS84" s="613" t="str">
        <f t="shared" si="36"/>
        <v xml:space="preserve"> </v>
      </c>
      <c r="AT84" s="613" t="str">
        <f t="shared" si="37"/>
        <v xml:space="preserve"> </v>
      </c>
      <c r="AU84" s="613" t="str">
        <f t="shared" si="38"/>
        <v xml:space="preserve"> </v>
      </c>
      <c r="AV84" s="614" t="str">
        <f t="shared" si="39"/>
        <v xml:space="preserve"> </v>
      </c>
      <c r="AW84" s="196" t="str">
        <f>IF(N84&gt;0,N84,"")</f>
        <v/>
      </c>
      <c r="AX84" s="165" t="str">
        <f>IF(AND(K84="x",AW84&gt;0),AW84,"")</f>
        <v/>
      </c>
      <c r="AY84" s="193" t="str">
        <f>IF(OR(K84="x",F84="x",AW84&lt;=0),"",AW84)</f>
        <v/>
      </c>
      <c r="AZ84" s="183" t="str">
        <f>IF(AND(F84="x",AW84&gt;0),AW84,"")</f>
        <v/>
      </c>
      <c r="BA84" s="173" t="str">
        <f>IF(V84&gt;0,V84,"")</f>
        <v/>
      </c>
      <c r="BB84" s="174" t="str">
        <f>IF(AND(K84="x",BA84&gt;0),BA84,"")</f>
        <v/>
      </c>
      <c r="BC84" s="186" t="str">
        <f>IF(OR(K84="x",F84="X",BA84&lt;=0),"",BA84)</f>
        <v/>
      </c>
      <c r="BD84" s="174" t="str">
        <f>IF(AND(F84="x",BA84&gt;0),BA84,"")</f>
        <v/>
      </c>
      <c r="BE84" s="201" t="str">
        <f>IF(W84&gt;0,W84,"")</f>
        <v/>
      </c>
      <c r="BF84" s="174" t="str">
        <f>IF(AND(K84="x",BE84&gt;0),BE84,"")</f>
        <v/>
      </c>
      <c r="BG84" s="186" t="str">
        <f>IF(OR(K84="x",F84="x",BE84&lt;=0),"",BE84)</f>
        <v/>
      </c>
      <c r="BH84" s="175" t="str">
        <f>IF(AND(F84="x",BE84&gt;0),BE84,"")</f>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29"/>
        <v/>
      </c>
      <c r="O85" s="27"/>
      <c r="P85" s="27"/>
      <c r="Q85" s="27"/>
      <c r="R85" s="27"/>
      <c r="S85" s="27"/>
      <c r="T85" s="28"/>
      <c r="U85" s="29"/>
      <c r="V85" s="32"/>
      <c r="W85" s="318"/>
      <c r="X85" s="319"/>
      <c r="Y85" s="160">
        <f t="shared" si="28"/>
        <v>0</v>
      </c>
      <c r="Z85" s="159">
        <f t="shared" si="30"/>
        <v>0</v>
      </c>
      <c r="AA85" s="327"/>
      <c r="AB85" s="400">
        <f>IF(AND(Z85&gt;=0,F85="x"),0,IF(AND(Z85&gt;0,AC85="x"),0,IF(Z85&gt;0,0-30,0)))</f>
        <v>0</v>
      </c>
      <c r="AC85" s="371"/>
      <c r="AD85" s="226" t="str">
        <f>IF(F85="x",(0-((V85*10)+(W85*20))),"")</f>
        <v/>
      </c>
      <c r="AE85" s="368">
        <f>IF(AND(Z85&gt;0,F85="x"),0,IF(AND(Z85&gt;0,AC85="x"),Z85-60,IF(AND(Z85&gt;0,AB85=-30),Z85+AB85,0)))</f>
        <v>0</v>
      </c>
      <c r="AF85" s="339"/>
      <c r="AG85" s="338"/>
      <c r="AH85" s="336"/>
      <c r="AI85" s="161">
        <f t="shared" si="31"/>
        <v>0</v>
      </c>
      <c r="AJ85" s="162">
        <f>(X85*20)+Z85+AA85+AF85</f>
        <v>0</v>
      </c>
      <c r="AK85" s="163">
        <f t="shared" si="32"/>
        <v>0</v>
      </c>
      <c r="AL85" s="164">
        <f>IF(K85="x",AH85,0)</f>
        <v>0</v>
      </c>
      <c r="AM85" s="164">
        <f>IF(K85="x",AI85,0)</f>
        <v>0</v>
      </c>
      <c r="AN85" s="164">
        <f>IF(K85="x",AJ85,0)</f>
        <v>0</v>
      </c>
      <c r="AO85" s="164">
        <f>IF(K85="x",AK85,0)</f>
        <v>0</v>
      </c>
      <c r="AP85" s="610" t="str">
        <f t="shared" si="34"/>
        <v xml:space="preserve"> </v>
      </c>
      <c r="AQ85" s="613" t="str">
        <f t="shared" si="33"/>
        <v xml:space="preserve"> </v>
      </c>
      <c r="AR85" s="613" t="str">
        <f t="shared" si="35"/>
        <v xml:space="preserve"> </v>
      </c>
      <c r="AS85" s="613" t="str">
        <f t="shared" si="36"/>
        <v xml:space="preserve"> </v>
      </c>
      <c r="AT85" s="613" t="str">
        <f t="shared" si="37"/>
        <v xml:space="preserve"> </v>
      </c>
      <c r="AU85" s="613" t="str">
        <f t="shared" si="38"/>
        <v xml:space="preserve"> </v>
      </c>
      <c r="AV85" s="614" t="str">
        <f t="shared" si="39"/>
        <v xml:space="preserve"> </v>
      </c>
      <c r="AW85" s="196" t="str">
        <f>IF(N85&gt;0,N85,"")</f>
        <v/>
      </c>
      <c r="AX85" s="165" t="str">
        <f>IF(AND(K85="x",AW85&gt;0),AW85,"")</f>
        <v/>
      </c>
      <c r="AY85" s="193" t="str">
        <f>IF(OR(K85="x",F85="x",AW85&lt;=0),"",AW85)</f>
        <v/>
      </c>
      <c r="AZ85" s="183" t="str">
        <f>IF(AND(F85="x",AW85&gt;0),AW85,"")</f>
        <v/>
      </c>
      <c r="BA85" s="173" t="str">
        <f>IF(V85&gt;0,V85,"")</f>
        <v/>
      </c>
      <c r="BB85" s="174" t="str">
        <f>IF(AND(K85="x",BA85&gt;0),BA85,"")</f>
        <v/>
      </c>
      <c r="BC85" s="186" t="str">
        <f>IF(OR(K85="x",F85="X",BA85&lt;=0),"",BA85)</f>
        <v/>
      </c>
      <c r="BD85" s="174" t="str">
        <f>IF(AND(F85="x",BA85&gt;0),BA85,"")</f>
        <v/>
      </c>
      <c r="BE85" s="201" t="str">
        <f>IF(W85&gt;0,W85,"")</f>
        <v/>
      </c>
      <c r="BF85" s="174" t="str">
        <f>IF(AND(K85="x",BE85&gt;0),BE85,"")</f>
        <v/>
      </c>
      <c r="BG85" s="186" t="str">
        <f>IF(OR(K85="x",F85="x",BE85&lt;=0),"",BE85)</f>
        <v/>
      </c>
      <c r="BH85" s="175" t="str">
        <f>IF(AND(F85="x",BE85&gt;0),BE85,"")</f>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29"/>
        <v/>
      </c>
      <c r="O86" s="27"/>
      <c r="P86" s="27"/>
      <c r="Q86" s="27"/>
      <c r="R86" s="27"/>
      <c r="S86" s="27"/>
      <c r="T86" s="28"/>
      <c r="U86" s="29"/>
      <c r="V86" s="32"/>
      <c r="W86" s="318"/>
      <c r="X86" s="319"/>
      <c r="Y86" s="160">
        <f t="shared" si="28"/>
        <v>0</v>
      </c>
      <c r="Z86" s="159">
        <f t="shared" si="30"/>
        <v>0</v>
      </c>
      <c r="AA86" s="327"/>
      <c r="AB86" s="400">
        <f>IF(AND(Z86&gt;=0,F86="x"),0,IF(AND(Z86&gt;0,AC86="x"),0,IF(Z86&gt;0,0-30,0)))</f>
        <v>0</v>
      </c>
      <c r="AC86" s="371"/>
      <c r="AD86" s="226" t="str">
        <f>IF(F86="x",(0-((V86*10)+(W86*20))),"")</f>
        <v/>
      </c>
      <c r="AE86" s="368">
        <f>IF(AND(Z86&gt;0,F86="x"),0,IF(AND(Z86&gt;0,AC86="x"),Z86-60,IF(AND(Z86&gt;0,AB86=-30),Z86+AB86,0)))</f>
        <v>0</v>
      </c>
      <c r="AF86" s="339"/>
      <c r="AG86" s="338"/>
      <c r="AH86" s="336"/>
      <c r="AI86" s="161">
        <f t="shared" si="31"/>
        <v>0</v>
      </c>
      <c r="AJ86" s="162">
        <f>(X86*20)+Z86+AA86+AF86</f>
        <v>0</v>
      </c>
      <c r="AK86" s="163">
        <f t="shared" si="32"/>
        <v>0</v>
      </c>
      <c r="AL86" s="164">
        <f>IF(K86="x",AH86,0)</f>
        <v>0</v>
      </c>
      <c r="AM86" s="164">
        <f>IF(K86="x",AI86,0)</f>
        <v>0</v>
      </c>
      <c r="AN86" s="164">
        <f>IF(K86="x",AJ86,0)</f>
        <v>0</v>
      </c>
      <c r="AO86" s="164">
        <f>IF(K86="x",AK86,0)</f>
        <v>0</v>
      </c>
      <c r="AP86" s="610" t="str">
        <f t="shared" si="34"/>
        <v xml:space="preserve"> </v>
      </c>
      <c r="AQ86" s="613" t="str">
        <f t="shared" si="33"/>
        <v xml:space="preserve"> </v>
      </c>
      <c r="AR86" s="613" t="str">
        <f t="shared" si="35"/>
        <v xml:space="preserve"> </v>
      </c>
      <c r="AS86" s="613" t="str">
        <f t="shared" si="36"/>
        <v xml:space="preserve"> </v>
      </c>
      <c r="AT86" s="613" t="str">
        <f t="shared" si="37"/>
        <v xml:space="preserve"> </v>
      </c>
      <c r="AU86" s="613" t="str">
        <f t="shared" si="38"/>
        <v xml:space="preserve"> </v>
      </c>
      <c r="AV86" s="614" t="str">
        <f t="shared" si="39"/>
        <v xml:space="preserve"> </v>
      </c>
      <c r="AW86" s="196" t="str">
        <f>IF(N86&gt;0,N86,"")</f>
        <v/>
      </c>
      <c r="AX86" s="165" t="str">
        <f>IF(AND(K86="x",AW86&gt;0),AW86,"")</f>
        <v/>
      </c>
      <c r="AY86" s="193" t="str">
        <f>IF(OR(K86="x",F86="x",AW86&lt;=0),"",AW86)</f>
        <v/>
      </c>
      <c r="AZ86" s="183" t="str">
        <f>IF(AND(F86="x",AW86&gt;0),AW86,"")</f>
        <v/>
      </c>
      <c r="BA86" s="173" t="str">
        <f>IF(V86&gt;0,V86,"")</f>
        <v/>
      </c>
      <c r="BB86" s="174" t="str">
        <f>IF(AND(K86="x",BA86&gt;0),BA86,"")</f>
        <v/>
      </c>
      <c r="BC86" s="186" t="str">
        <f>IF(OR(K86="x",F86="X",BA86&lt;=0),"",BA86)</f>
        <v/>
      </c>
      <c r="BD86" s="174" t="str">
        <f>IF(AND(F86="x",BA86&gt;0),BA86,"")</f>
        <v/>
      </c>
      <c r="BE86" s="201" t="str">
        <f>IF(W86&gt;0,W86,"")</f>
        <v/>
      </c>
      <c r="BF86" s="174" t="str">
        <f>IF(AND(K86="x",BE86&gt;0),BE86,"")</f>
        <v/>
      </c>
      <c r="BG86" s="186" t="str">
        <f>IF(OR(K86="x",F86="x",BE86&lt;=0),"",BE86)</f>
        <v/>
      </c>
      <c r="BH86" s="175" t="str">
        <f>IF(AND(F86="x",BE86&gt;0),BE86,"")</f>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29"/>
        <v/>
      </c>
      <c r="O87" s="27"/>
      <c r="P87" s="27"/>
      <c r="Q87" s="27"/>
      <c r="R87" s="27"/>
      <c r="S87" s="27"/>
      <c r="T87" s="28"/>
      <c r="U87" s="29"/>
      <c r="V87" s="32"/>
      <c r="W87" s="318"/>
      <c r="X87" s="319"/>
      <c r="Y87" s="160">
        <f t="shared" si="28"/>
        <v>0</v>
      </c>
      <c r="Z87" s="159">
        <f t="shared" si="30"/>
        <v>0</v>
      </c>
      <c r="AA87" s="327"/>
      <c r="AB87" s="400">
        <f>IF(AND(Z87&gt;=0,F87="x"),0,IF(AND(Z87&gt;0,AC87="x"),0,IF(Z87&gt;0,0-30,0)))</f>
        <v>0</v>
      </c>
      <c r="AC87" s="371"/>
      <c r="AD87" s="226" t="str">
        <f>IF(F87="x",(0-((V87*10)+(W87*20))),"")</f>
        <v/>
      </c>
      <c r="AE87" s="368">
        <f>IF(AND(Z87&gt;0,F87="x"),0,IF(AND(Z87&gt;0,AC87="x"),Z87-60,IF(AND(Z87&gt;0,AB87=-30),Z87+AB87,0)))</f>
        <v>0</v>
      </c>
      <c r="AF87" s="339"/>
      <c r="AG87" s="338"/>
      <c r="AH87" s="336"/>
      <c r="AI87" s="161">
        <f t="shared" si="31"/>
        <v>0</v>
      </c>
      <c r="AJ87" s="162">
        <f>(X87*20)+Z87+AA87+AF87</f>
        <v>0</v>
      </c>
      <c r="AK87" s="163">
        <f t="shared" si="32"/>
        <v>0</v>
      </c>
      <c r="AL87" s="164">
        <f>IF(K87="x",AH87,0)</f>
        <v>0</v>
      </c>
      <c r="AM87" s="164">
        <f>IF(K87="x",AI87,0)</f>
        <v>0</v>
      </c>
      <c r="AN87" s="164">
        <f>IF(K87="x",AJ87,0)</f>
        <v>0</v>
      </c>
      <c r="AO87" s="164">
        <f>IF(K87="x",AK87,0)</f>
        <v>0</v>
      </c>
      <c r="AP87" s="610" t="str">
        <f t="shared" si="34"/>
        <v xml:space="preserve"> </v>
      </c>
      <c r="AQ87" s="613" t="str">
        <f t="shared" si="33"/>
        <v xml:space="preserve"> </v>
      </c>
      <c r="AR87" s="613" t="str">
        <f t="shared" si="35"/>
        <v xml:space="preserve"> </v>
      </c>
      <c r="AS87" s="613" t="str">
        <f t="shared" si="36"/>
        <v xml:space="preserve"> </v>
      </c>
      <c r="AT87" s="613" t="str">
        <f t="shared" si="37"/>
        <v xml:space="preserve"> </v>
      </c>
      <c r="AU87" s="613" t="str">
        <f t="shared" si="38"/>
        <v xml:space="preserve"> </v>
      </c>
      <c r="AV87" s="614" t="str">
        <f t="shared" si="39"/>
        <v xml:space="preserve"> </v>
      </c>
      <c r="AW87" s="196" t="str">
        <f>IF(N87&gt;0,N87,"")</f>
        <v/>
      </c>
      <c r="AX87" s="165" t="str">
        <f>IF(AND(K87="x",AW87&gt;0),AW87,"")</f>
        <v/>
      </c>
      <c r="AY87" s="193" t="str">
        <f>IF(OR(K87="x",F87="x",AW87&lt;=0),"",AW87)</f>
        <v/>
      </c>
      <c r="AZ87" s="183" t="str">
        <f>IF(AND(F87="x",AW87&gt;0),AW87,"")</f>
        <v/>
      </c>
      <c r="BA87" s="173" t="str">
        <f>IF(V87&gt;0,V87,"")</f>
        <v/>
      </c>
      <c r="BB87" s="174" t="str">
        <f>IF(AND(K87="x",BA87&gt;0),BA87,"")</f>
        <v/>
      </c>
      <c r="BC87" s="186" t="str">
        <f>IF(OR(K87="x",F87="X",BA87&lt;=0),"",BA87)</f>
        <v/>
      </c>
      <c r="BD87" s="174" t="str">
        <f>IF(AND(F87="x",BA87&gt;0),BA87,"")</f>
        <v/>
      </c>
      <c r="BE87" s="201" t="str">
        <f>IF(W87&gt;0,W87,"")</f>
        <v/>
      </c>
      <c r="BF87" s="174" t="str">
        <f>IF(AND(K87="x",BE87&gt;0),BE87,"")</f>
        <v/>
      </c>
      <c r="BG87" s="186" t="str">
        <f>IF(OR(K87="x",F87="x",BE87&lt;=0),"",BE87)</f>
        <v/>
      </c>
      <c r="BH87" s="175" t="str">
        <f>IF(AND(F87="x",BE87&gt;0),BE87,"")</f>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29"/>
        <v/>
      </c>
      <c r="O88" s="27"/>
      <c r="P88" s="27"/>
      <c r="Q88" s="27"/>
      <c r="R88" s="27"/>
      <c r="S88" s="27"/>
      <c r="T88" s="28"/>
      <c r="U88" s="29"/>
      <c r="V88" s="32"/>
      <c r="W88" s="318"/>
      <c r="X88" s="319"/>
      <c r="Y88" s="160">
        <f t="shared" si="28"/>
        <v>0</v>
      </c>
      <c r="Z88" s="159">
        <f t="shared" si="30"/>
        <v>0</v>
      </c>
      <c r="AA88" s="327"/>
      <c r="AB88" s="400">
        <f>IF(AND(Z88&gt;=0,F88="x"),0,IF(AND(Z88&gt;0,AC88="x"),0,IF(Z88&gt;0,0-30,0)))</f>
        <v>0</v>
      </c>
      <c r="AC88" s="371"/>
      <c r="AD88" s="226" t="str">
        <f>IF(F88="x",(0-((V88*10)+(W88*20))),"")</f>
        <v/>
      </c>
      <c r="AE88" s="368">
        <f>IF(AND(Z88&gt;0,F88="x"),0,IF(AND(Z88&gt;0,AC88="x"),Z88-60,IF(AND(Z88&gt;0,AB88=-30),Z88+AB88,0)))</f>
        <v>0</v>
      </c>
      <c r="AF88" s="339"/>
      <c r="AG88" s="338"/>
      <c r="AH88" s="336"/>
      <c r="AI88" s="161">
        <f t="shared" si="31"/>
        <v>0</v>
      </c>
      <c r="AJ88" s="162">
        <f>(X88*20)+Z88+AA88+AF88</f>
        <v>0</v>
      </c>
      <c r="AK88" s="163">
        <f t="shared" si="32"/>
        <v>0</v>
      </c>
      <c r="AL88" s="164">
        <f>IF(K88="x",AH88,0)</f>
        <v>0</v>
      </c>
      <c r="AM88" s="164">
        <f>IF(K88="x",AI88,0)</f>
        <v>0</v>
      </c>
      <c r="AN88" s="164">
        <f>IF(K88="x",AJ88,0)</f>
        <v>0</v>
      </c>
      <c r="AO88" s="164">
        <f>IF(K88="x",AK88,0)</f>
        <v>0</v>
      </c>
      <c r="AP88" s="610" t="str">
        <f t="shared" si="34"/>
        <v xml:space="preserve"> </v>
      </c>
      <c r="AQ88" s="613" t="str">
        <f t="shared" si="33"/>
        <v xml:space="preserve"> </v>
      </c>
      <c r="AR88" s="613" t="str">
        <f t="shared" si="35"/>
        <v xml:space="preserve"> </v>
      </c>
      <c r="AS88" s="613" t="str">
        <f t="shared" si="36"/>
        <v xml:space="preserve"> </v>
      </c>
      <c r="AT88" s="613" t="str">
        <f t="shared" si="37"/>
        <v xml:space="preserve"> </v>
      </c>
      <c r="AU88" s="613" t="str">
        <f t="shared" si="38"/>
        <v xml:space="preserve"> </v>
      </c>
      <c r="AV88" s="614" t="str">
        <f t="shared" si="39"/>
        <v xml:space="preserve"> </v>
      </c>
      <c r="AW88" s="196" t="str">
        <f>IF(N88&gt;0,N88,"")</f>
        <v/>
      </c>
      <c r="AX88" s="165" t="str">
        <f>IF(AND(K88="x",AW88&gt;0),AW88,"")</f>
        <v/>
      </c>
      <c r="AY88" s="193" t="str">
        <f>IF(OR(K88="x",F88="x",AW88&lt;=0),"",AW88)</f>
        <v/>
      </c>
      <c r="AZ88" s="183" t="str">
        <f>IF(AND(F88="x",AW88&gt;0),AW88,"")</f>
        <v/>
      </c>
      <c r="BA88" s="173" t="str">
        <f>IF(V88&gt;0,V88,"")</f>
        <v/>
      </c>
      <c r="BB88" s="174" t="str">
        <f>IF(AND(K88="x",BA88&gt;0),BA88,"")</f>
        <v/>
      </c>
      <c r="BC88" s="186" t="str">
        <f>IF(OR(K88="x",F88="X",BA88&lt;=0),"",BA88)</f>
        <v/>
      </c>
      <c r="BD88" s="174" t="str">
        <f>IF(AND(F88="x",BA88&gt;0),BA88,"")</f>
        <v/>
      </c>
      <c r="BE88" s="201" t="str">
        <f>IF(W88&gt;0,W88,"")</f>
        <v/>
      </c>
      <c r="BF88" s="174" t="str">
        <f>IF(AND(K88="x",BE88&gt;0),BE88,"")</f>
        <v/>
      </c>
      <c r="BG88" s="186" t="str">
        <f>IF(OR(K88="x",F88="x",BE88&lt;=0),"",BE88)</f>
        <v/>
      </c>
      <c r="BH88" s="175" t="str">
        <f>IF(AND(F88="x",BE88&gt;0),BE88,"")</f>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29"/>
        <v/>
      </c>
      <c r="O89" s="27"/>
      <c r="P89" s="27"/>
      <c r="Q89" s="27"/>
      <c r="R89" s="27"/>
      <c r="S89" s="27"/>
      <c r="T89" s="28"/>
      <c r="U89" s="29"/>
      <c r="V89" s="32"/>
      <c r="W89" s="318"/>
      <c r="X89" s="319"/>
      <c r="Y89" s="160">
        <f t="shared" si="28"/>
        <v>0</v>
      </c>
      <c r="Z89" s="159">
        <f t="shared" si="30"/>
        <v>0</v>
      </c>
      <c r="AA89" s="327"/>
      <c r="AB89" s="400">
        <f>IF(AND(Z89&gt;=0,F89="x"),0,IF(AND(Z89&gt;0,AC89="x"),0,IF(Z89&gt;0,0-30,0)))</f>
        <v>0</v>
      </c>
      <c r="AC89" s="371"/>
      <c r="AD89" s="226" t="str">
        <f>IF(F89="x",(0-((V89*10)+(W89*20))),"")</f>
        <v/>
      </c>
      <c r="AE89" s="368">
        <f>IF(AND(Z89&gt;0,F89="x"),0,IF(AND(Z89&gt;0,AC89="x"),Z89-60,IF(AND(Z89&gt;0,AB89=-30),Z89+AB89,0)))</f>
        <v>0</v>
      </c>
      <c r="AF89" s="339"/>
      <c r="AG89" s="338"/>
      <c r="AH89" s="336"/>
      <c r="AI89" s="161">
        <f t="shared" si="31"/>
        <v>0</v>
      </c>
      <c r="AJ89" s="162">
        <f>(X89*20)+Z89+AA89+AF89</f>
        <v>0</v>
      </c>
      <c r="AK89" s="163">
        <f t="shared" si="32"/>
        <v>0</v>
      </c>
      <c r="AL89" s="164">
        <f>IF(K89="x",AH89,0)</f>
        <v>0</v>
      </c>
      <c r="AM89" s="164">
        <f>IF(K89="x",AI89,0)</f>
        <v>0</v>
      </c>
      <c r="AN89" s="164">
        <f>IF(K89="x",AJ89,0)</f>
        <v>0</v>
      </c>
      <c r="AO89" s="164">
        <f>IF(K89="x",AK89,0)</f>
        <v>0</v>
      </c>
      <c r="AP89" s="610" t="str">
        <f t="shared" si="34"/>
        <v xml:space="preserve"> </v>
      </c>
      <c r="AQ89" s="613" t="str">
        <f t="shared" si="33"/>
        <v xml:space="preserve"> </v>
      </c>
      <c r="AR89" s="613" t="str">
        <f t="shared" si="35"/>
        <v xml:space="preserve"> </v>
      </c>
      <c r="AS89" s="613" t="str">
        <f t="shared" si="36"/>
        <v xml:space="preserve"> </v>
      </c>
      <c r="AT89" s="613" t="str">
        <f t="shared" si="37"/>
        <v xml:space="preserve"> </v>
      </c>
      <c r="AU89" s="613" t="str">
        <f t="shared" si="38"/>
        <v xml:space="preserve"> </v>
      </c>
      <c r="AV89" s="614" t="str">
        <f t="shared" si="39"/>
        <v xml:space="preserve"> </v>
      </c>
      <c r="AW89" s="196" t="str">
        <f>IF(N89&gt;0,N89,"")</f>
        <v/>
      </c>
      <c r="AX89" s="165" t="str">
        <f>IF(AND(K89="x",AW89&gt;0),AW89,"")</f>
        <v/>
      </c>
      <c r="AY89" s="193" t="str">
        <f>IF(OR(K89="x",F89="x",AW89&lt;=0),"",AW89)</f>
        <v/>
      </c>
      <c r="AZ89" s="183" t="str">
        <f>IF(AND(F89="x",AW89&gt;0),AW89,"")</f>
        <v/>
      </c>
      <c r="BA89" s="173" t="str">
        <f>IF(V89&gt;0,V89,"")</f>
        <v/>
      </c>
      <c r="BB89" s="174" t="str">
        <f>IF(AND(K89="x",BA89&gt;0),BA89,"")</f>
        <v/>
      </c>
      <c r="BC89" s="186" t="str">
        <f>IF(OR(K89="x",F89="X",BA89&lt;=0),"",BA89)</f>
        <v/>
      </c>
      <c r="BD89" s="174" t="str">
        <f>IF(AND(F89="x",BA89&gt;0),BA89,"")</f>
        <v/>
      </c>
      <c r="BE89" s="201" t="str">
        <f>IF(W89&gt;0,W89,"")</f>
        <v/>
      </c>
      <c r="BF89" s="174" t="str">
        <f>IF(AND(K89="x",BE89&gt;0),BE89,"")</f>
        <v/>
      </c>
      <c r="BG89" s="186" t="str">
        <f>IF(OR(K89="x",F89="x",BE89&lt;=0),"",BE89)</f>
        <v/>
      </c>
      <c r="BH89" s="175" t="str">
        <f>IF(AND(F89="x",BE89&gt;0),BE89,"")</f>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29"/>
        <v/>
      </c>
      <c r="O90" s="27"/>
      <c r="P90" s="27"/>
      <c r="Q90" s="27"/>
      <c r="R90" s="27"/>
      <c r="S90" s="27"/>
      <c r="T90" s="28"/>
      <c r="U90" s="29"/>
      <c r="V90" s="32"/>
      <c r="W90" s="318"/>
      <c r="X90" s="319"/>
      <c r="Y90" s="160">
        <f t="shared" si="28"/>
        <v>0</v>
      </c>
      <c r="Z90" s="159">
        <f t="shared" si="30"/>
        <v>0</v>
      </c>
      <c r="AA90" s="327"/>
      <c r="AB90" s="400">
        <f>IF(AND(Z90&gt;=0,F90="x"),0,IF(AND(Z90&gt;0,AC90="x"),0,IF(Z90&gt;0,0-30,0)))</f>
        <v>0</v>
      </c>
      <c r="AC90" s="371"/>
      <c r="AD90" s="226" t="str">
        <f>IF(F90="x",(0-((V90*10)+(W90*20))),"")</f>
        <v/>
      </c>
      <c r="AE90" s="368">
        <f>IF(AND(Z90&gt;0,F90="x"),0,IF(AND(Z90&gt;0,AC90="x"),Z90-60,IF(AND(Z90&gt;0,AB90=-30),Z90+AB90,0)))</f>
        <v>0</v>
      </c>
      <c r="AF90" s="339"/>
      <c r="AG90" s="338"/>
      <c r="AH90" s="336"/>
      <c r="AI90" s="161">
        <f t="shared" si="31"/>
        <v>0</v>
      </c>
      <c r="AJ90" s="162">
        <f>(X90*20)+Z90+AA90+AF90</f>
        <v>0</v>
      </c>
      <c r="AK90" s="163">
        <f t="shared" si="32"/>
        <v>0</v>
      </c>
      <c r="AL90" s="164">
        <f>IF(K90="x",AH90,0)</f>
        <v>0</v>
      </c>
      <c r="AM90" s="164">
        <f>IF(K90="x",AI90,0)</f>
        <v>0</v>
      </c>
      <c r="AN90" s="164">
        <f>IF(K90="x",AJ90,0)</f>
        <v>0</v>
      </c>
      <c r="AO90" s="164">
        <f>IF(K90="x",AK90,0)</f>
        <v>0</v>
      </c>
      <c r="AP90" s="610" t="str">
        <f t="shared" si="34"/>
        <v xml:space="preserve"> </v>
      </c>
      <c r="AQ90" s="613" t="str">
        <f t="shared" si="33"/>
        <v xml:space="preserve"> </v>
      </c>
      <c r="AR90" s="613" t="str">
        <f t="shared" si="35"/>
        <v xml:space="preserve"> </v>
      </c>
      <c r="AS90" s="613" t="str">
        <f t="shared" si="36"/>
        <v xml:space="preserve"> </v>
      </c>
      <c r="AT90" s="613" t="str">
        <f t="shared" si="37"/>
        <v xml:space="preserve"> </v>
      </c>
      <c r="AU90" s="613" t="str">
        <f t="shared" si="38"/>
        <v xml:space="preserve"> </v>
      </c>
      <c r="AV90" s="614" t="str">
        <f t="shared" si="39"/>
        <v xml:space="preserve"> </v>
      </c>
      <c r="AW90" s="196" t="str">
        <f>IF(N90&gt;0,N90,"")</f>
        <v/>
      </c>
      <c r="AX90" s="165" t="str">
        <f>IF(AND(K90="x",AW90&gt;0),AW90,"")</f>
        <v/>
      </c>
      <c r="AY90" s="193" t="str">
        <f>IF(OR(K90="x",F90="x",AW90&lt;=0),"",AW90)</f>
        <v/>
      </c>
      <c r="AZ90" s="183" t="str">
        <f>IF(AND(F90="x",AW90&gt;0),AW90,"")</f>
        <v/>
      </c>
      <c r="BA90" s="173" t="str">
        <f>IF(V90&gt;0,V90,"")</f>
        <v/>
      </c>
      <c r="BB90" s="174" t="str">
        <f>IF(AND(K90="x",BA90&gt;0),BA90,"")</f>
        <v/>
      </c>
      <c r="BC90" s="186" t="str">
        <f>IF(OR(K90="x",F90="X",BA90&lt;=0),"",BA90)</f>
        <v/>
      </c>
      <c r="BD90" s="174" t="str">
        <f>IF(AND(F90="x",BA90&gt;0),BA90,"")</f>
        <v/>
      </c>
      <c r="BE90" s="201" t="str">
        <f>IF(W90&gt;0,W90,"")</f>
        <v/>
      </c>
      <c r="BF90" s="174" t="str">
        <f>IF(AND(K90="x",BE90&gt;0),BE90,"")</f>
        <v/>
      </c>
      <c r="BG90" s="186" t="str">
        <f>IF(OR(K90="x",F90="x",BE90&lt;=0),"",BE90)</f>
        <v/>
      </c>
      <c r="BH90" s="175" t="str">
        <f>IF(AND(F90="x",BE90&gt;0),BE90,"")</f>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29"/>
        <v/>
      </c>
      <c r="O91" s="27"/>
      <c r="P91" s="27"/>
      <c r="Q91" s="27"/>
      <c r="R91" s="27"/>
      <c r="S91" s="27"/>
      <c r="T91" s="28"/>
      <c r="U91" s="29"/>
      <c r="V91" s="32"/>
      <c r="W91" s="318"/>
      <c r="X91" s="319"/>
      <c r="Y91" s="160">
        <f t="shared" si="28"/>
        <v>0</v>
      </c>
      <c r="Z91" s="159">
        <f t="shared" si="30"/>
        <v>0</v>
      </c>
      <c r="AA91" s="327"/>
      <c r="AB91" s="400">
        <f>IF(AND(Z91&gt;=0,F91="x"),0,IF(AND(Z91&gt;0,AC91="x"),0,IF(Z91&gt;0,0-30,0)))</f>
        <v>0</v>
      </c>
      <c r="AC91" s="371"/>
      <c r="AD91" s="226" t="str">
        <f>IF(F91="x",(0-((V91*10)+(W91*20))),"")</f>
        <v/>
      </c>
      <c r="AE91" s="368">
        <f>IF(AND(Z91&gt;0,F91="x"),0,IF(AND(Z91&gt;0,AC91="x"),Z91-60,IF(AND(Z91&gt;0,AB91=-30),Z91+AB91,0)))</f>
        <v>0</v>
      </c>
      <c r="AF91" s="339"/>
      <c r="AG91" s="338"/>
      <c r="AH91" s="336"/>
      <c r="AI91" s="161">
        <f t="shared" si="31"/>
        <v>0</v>
      </c>
      <c r="AJ91" s="162">
        <f>(X91*20)+Z91+AA91+AF91</f>
        <v>0</v>
      </c>
      <c r="AK91" s="163">
        <f t="shared" si="32"/>
        <v>0</v>
      </c>
      <c r="AL91" s="164">
        <f>IF(K91="x",AH91,0)</f>
        <v>0</v>
      </c>
      <c r="AM91" s="164">
        <f>IF(K91="x",AI91,0)</f>
        <v>0</v>
      </c>
      <c r="AN91" s="164">
        <f>IF(K91="x",AJ91,0)</f>
        <v>0</v>
      </c>
      <c r="AO91" s="164">
        <f>IF(K91="x",AK91,0)</f>
        <v>0</v>
      </c>
      <c r="AP91" s="610" t="str">
        <f t="shared" si="34"/>
        <v xml:space="preserve"> </v>
      </c>
      <c r="AQ91" s="613" t="str">
        <f t="shared" si="33"/>
        <v xml:space="preserve"> </v>
      </c>
      <c r="AR91" s="613" t="str">
        <f t="shared" si="35"/>
        <v xml:space="preserve"> </v>
      </c>
      <c r="AS91" s="613" t="str">
        <f t="shared" si="36"/>
        <v xml:space="preserve"> </v>
      </c>
      <c r="AT91" s="613" t="str">
        <f t="shared" si="37"/>
        <v xml:space="preserve"> </v>
      </c>
      <c r="AU91" s="613" t="str">
        <f t="shared" si="38"/>
        <v xml:space="preserve"> </v>
      </c>
      <c r="AV91" s="614" t="str">
        <f t="shared" si="39"/>
        <v xml:space="preserve"> </v>
      </c>
      <c r="AW91" s="196" t="str">
        <f>IF(N91&gt;0,N91,"")</f>
        <v/>
      </c>
      <c r="AX91" s="165" t="str">
        <f>IF(AND(K91="x",AW91&gt;0),AW91,"")</f>
        <v/>
      </c>
      <c r="AY91" s="193" t="str">
        <f>IF(OR(K91="x",F91="x",AW91&lt;=0),"",AW91)</f>
        <v/>
      </c>
      <c r="AZ91" s="183" t="str">
        <f>IF(AND(F91="x",AW91&gt;0),AW91,"")</f>
        <v/>
      </c>
      <c r="BA91" s="173" t="str">
        <f>IF(V91&gt;0,V91,"")</f>
        <v/>
      </c>
      <c r="BB91" s="174" t="str">
        <f>IF(AND(K91="x",BA91&gt;0),BA91,"")</f>
        <v/>
      </c>
      <c r="BC91" s="186" t="str">
        <f>IF(OR(K91="x",F91="X",BA91&lt;=0),"",BA91)</f>
        <v/>
      </c>
      <c r="BD91" s="174" t="str">
        <f>IF(AND(F91="x",BA91&gt;0),BA91,"")</f>
        <v/>
      </c>
      <c r="BE91" s="201" t="str">
        <f>IF(W91&gt;0,W91,"")</f>
        <v/>
      </c>
      <c r="BF91" s="174" t="str">
        <f>IF(AND(K91="x",BE91&gt;0),BE91,"")</f>
        <v/>
      </c>
      <c r="BG91" s="186" t="str">
        <f>IF(OR(K91="x",F91="x",BE91&lt;=0),"",BE91)</f>
        <v/>
      </c>
      <c r="BH91" s="175" t="str">
        <f>IF(AND(F91="x",BE91&gt;0),BE91,"")</f>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29"/>
        <v/>
      </c>
      <c r="O92" s="27"/>
      <c r="P92" s="27"/>
      <c r="Q92" s="27"/>
      <c r="R92" s="27"/>
      <c r="S92" s="27"/>
      <c r="T92" s="28"/>
      <c r="U92" s="29"/>
      <c r="V92" s="32"/>
      <c r="W92" s="318"/>
      <c r="X92" s="319"/>
      <c r="Y92" s="160">
        <f t="shared" si="28"/>
        <v>0</v>
      </c>
      <c r="Z92" s="159">
        <f t="shared" si="30"/>
        <v>0</v>
      </c>
      <c r="AA92" s="327"/>
      <c r="AB92" s="400">
        <f>IF(AND(Z92&gt;=0,F92="x"),0,IF(AND(Z92&gt;0,AC92="x"),0,IF(Z92&gt;0,0-30,0)))</f>
        <v>0</v>
      </c>
      <c r="AC92" s="371"/>
      <c r="AD92" s="226" t="str">
        <f>IF(F92="x",(0-((V92*10)+(W92*20))),"")</f>
        <v/>
      </c>
      <c r="AE92" s="368">
        <f>IF(AND(Z92&gt;0,F92="x"),0,IF(AND(Z92&gt;0,AC92="x"),Z92-60,IF(AND(Z92&gt;0,AB92=-30),Z92+AB92,0)))</f>
        <v>0</v>
      </c>
      <c r="AF92" s="339"/>
      <c r="AG92" s="338"/>
      <c r="AH92" s="336"/>
      <c r="AI92" s="161">
        <f t="shared" si="31"/>
        <v>0</v>
      </c>
      <c r="AJ92" s="162">
        <f>(X92*20)+Z92+AA92+AF92</f>
        <v>0</v>
      </c>
      <c r="AK92" s="163">
        <f t="shared" si="32"/>
        <v>0</v>
      </c>
      <c r="AL92" s="164">
        <f>IF(K92="x",AH92,0)</f>
        <v>0</v>
      </c>
      <c r="AM92" s="164">
        <f>IF(K92="x",AI92,0)</f>
        <v>0</v>
      </c>
      <c r="AN92" s="164">
        <f>IF(K92="x",AJ92,0)</f>
        <v>0</v>
      </c>
      <c r="AO92" s="164">
        <f>IF(K92="x",AK92,0)</f>
        <v>0</v>
      </c>
      <c r="AP92" s="610" t="str">
        <f t="shared" si="34"/>
        <v xml:space="preserve"> </v>
      </c>
      <c r="AQ92" s="613" t="str">
        <f t="shared" si="33"/>
        <v xml:space="preserve"> </v>
      </c>
      <c r="AR92" s="613" t="str">
        <f t="shared" si="35"/>
        <v xml:space="preserve"> </v>
      </c>
      <c r="AS92" s="613" t="str">
        <f t="shared" si="36"/>
        <v xml:space="preserve"> </v>
      </c>
      <c r="AT92" s="613" t="str">
        <f t="shared" si="37"/>
        <v xml:space="preserve"> </v>
      </c>
      <c r="AU92" s="613" t="str">
        <f t="shared" si="38"/>
        <v xml:space="preserve"> </v>
      </c>
      <c r="AV92" s="614" t="str">
        <f t="shared" si="39"/>
        <v xml:space="preserve"> </v>
      </c>
      <c r="AW92" s="196" t="str">
        <f>IF(N92&gt;0,N92,"")</f>
        <v/>
      </c>
      <c r="AX92" s="165" t="str">
        <f>IF(AND(K92="x",AW92&gt;0),AW92,"")</f>
        <v/>
      </c>
      <c r="AY92" s="193" t="str">
        <f>IF(OR(K92="x",F92="x",AW92&lt;=0),"",AW92)</f>
        <v/>
      </c>
      <c r="AZ92" s="183" t="str">
        <f>IF(AND(F92="x",AW92&gt;0),AW92,"")</f>
        <v/>
      </c>
      <c r="BA92" s="173" t="str">
        <f>IF(V92&gt;0,V92,"")</f>
        <v/>
      </c>
      <c r="BB92" s="174" t="str">
        <f>IF(AND(K92="x",BA92&gt;0),BA92,"")</f>
        <v/>
      </c>
      <c r="BC92" s="186" t="str">
        <f>IF(OR(K92="x",F92="X",BA92&lt;=0),"",BA92)</f>
        <v/>
      </c>
      <c r="BD92" s="174" t="str">
        <f>IF(AND(F92="x",BA92&gt;0),BA92,"")</f>
        <v/>
      </c>
      <c r="BE92" s="201" t="str">
        <f>IF(W92&gt;0,W92,"")</f>
        <v/>
      </c>
      <c r="BF92" s="174" t="str">
        <f>IF(AND(K92="x",BE92&gt;0),BE92,"")</f>
        <v/>
      </c>
      <c r="BG92" s="186" t="str">
        <f>IF(OR(K92="x",F92="x",BE92&lt;=0),"",BE92)</f>
        <v/>
      </c>
      <c r="BH92" s="175" t="str">
        <f>IF(AND(F92="x",BE92&gt;0),BE92,"")</f>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29"/>
        <v/>
      </c>
      <c r="O93" s="27"/>
      <c r="P93" s="27"/>
      <c r="Q93" s="27"/>
      <c r="R93" s="27"/>
      <c r="S93" s="27"/>
      <c r="T93" s="28"/>
      <c r="U93" s="29"/>
      <c r="V93" s="32"/>
      <c r="W93" s="318"/>
      <c r="X93" s="319"/>
      <c r="Y93" s="160">
        <f t="shared" si="28"/>
        <v>0</v>
      </c>
      <c r="Z93" s="159">
        <f t="shared" si="30"/>
        <v>0</v>
      </c>
      <c r="AA93" s="327"/>
      <c r="AB93" s="400">
        <f>IF(AND(Z93&gt;=0,F93="x"),0,IF(AND(Z93&gt;0,AC93="x"),0,IF(Z93&gt;0,0-30,0)))</f>
        <v>0</v>
      </c>
      <c r="AC93" s="371"/>
      <c r="AD93" s="226" t="str">
        <f>IF(F93="x",(0-((V93*10)+(W93*20))),"")</f>
        <v/>
      </c>
      <c r="AE93" s="368">
        <f>IF(AND(Z93&gt;0,F93="x"),0,IF(AND(Z93&gt;0,AC93="x"),Z93-60,IF(AND(Z93&gt;0,AB93=-30),Z93+AB93,0)))</f>
        <v>0</v>
      </c>
      <c r="AF93" s="339"/>
      <c r="AG93" s="338"/>
      <c r="AH93" s="336"/>
      <c r="AI93" s="161">
        <f t="shared" si="31"/>
        <v>0</v>
      </c>
      <c r="AJ93" s="162">
        <f>(X93*20)+Z93+AA93+AF93</f>
        <v>0</v>
      </c>
      <c r="AK93" s="163">
        <f t="shared" si="32"/>
        <v>0</v>
      </c>
      <c r="AL93" s="164">
        <f>IF(K93="x",AH93,0)</f>
        <v>0</v>
      </c>
      <c r="AM93" s="164">
        <f>IF(K93="x",AI93,0)</f>
        <v>0</v>
      </c>
      <c r="AN93" s="164">
        <f>IF(K93="x",AJ93,0)</f>
        <v>0</v>
      </c>
      <c r="AO93" s="164">
        <f>IF(K93="x",AK93,0)</f>
        <v>0</v>
      </c>
      <c r="AP93" s="610" t="str">
        <f t="shared" si="34"/>
        <v xml:space="preserve"> </v>
      </c>
      <c r="AQ93" s="613" t="str">
        <f t="shared" si="33"/>
        <v xml:space="preserve"> </v>
      </c>
      <c r="AR93" s="613" t="str">
        <f t="shared" si="35"/>
        <v xml:space="preserve"> </v>
      </c>
      <c r="AS93" s="613" t="str">
        <f t="shared" si="36"/>
        <v xml:space="preserve"> </v>
      </c>
      <c r="AT93" s="613" t="str">
        <f t="shared" si="37"/>
        <v xml:space="preserve"> </v>
      </c>
      <c r="AU93" s="613" t="str">
        <f t="shared" si="38"/>
        <v xml:space="preserve"> </v>
      </c>
      <c r="AV93" s="614" t="str">
        <f t="shared" si="39"/>
        <v xml:space="preserve"> </v>
      </c>
      <c r="AW93" s="196" t="str">
        <f>IF(N93&gt;0,N93,"")</f>
        <v/>
      </c>
      <c r="AX93" s="165" t="str">
        <f>IF(AND(K93="x",AW93&gt;0),AW93,"")</f>
        <v/>
      </c>
      <c r="AY93" s="193" t="str">
        <f>IF(OR(K93="x",F93="x",AW93&lt;=0),"",AW93)</f>
        <v/>
      </c>
      <c r="AZ93" s="183" t="str">
        <f>IF(AND(F93="x",AW93&gt;0),AW93,"")</f>
        <v/>
      </c>
      <c r="BA93" s="173" t="str">
        <f>IF(V93&gt;0,V93,"")</f>
        <v/>
      </c>
      <c r="BB93" s="174" t="str">
        <f>IF(AND(K93="x",BA93&gt;0),BA93,"")</f>
        <v/>
      </c>
      <c r="BC93" s="186" t="str">
        <f>IF(OR(K93="x",F93="X",BA93&lt;=0),"",BA93)</f>
        <v/>
      </c>
      <c r="BD93" s="174" t="str">
        <f>IF(AND(F93="x",BA93&gt;0),BA93,"")</f>
        <v/>
      </c>
      <c r="BE93" s="201" t="str">
        <f>IF(W93&gt;0,W93,"")</f>
        <v/>
      </c>
      <c r="BF93" s="174" t="str">
        <f>IF(AND(K93="x",BE93&gt;0),BE93,"")</f>
        <v/>
      </c>
      <c r="BG93" s="186" t="str">
        <f>IF(OR(K93="x",F93="x",BE93&lt;=0),"",BE93)</f>
        <v/>
      </c>
      <c r="BH93" s="175" t="str">
        <f>IF(AND(F93="x",BE93&gt;0),BE93,"")</f>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29"/>
        <v/>
      </c>
      <c r="O94" s="27"/>
      <c r="P94" s="27"/>
      <c r="Q94" s="27"/>
      <c r="R94" s="27"/>
      <c r="S94" s="27"/>
      <c r="T94" s="28"/>
      <c r="U94" s="29"/>
      <c r="V94" s="32"/>
      <c r="W94" s="318"/>
      <c r="X94" s="319"/>
      <c r="Y94" s="160">
        <f t="shared" si="28"/>
        <v>0</v>
      </c>
      <c r="Z94" s="159">
        <f t="shared" si="30"/>
        <v>0</v>
      </c>
      <c r="AA94" s="327"/>
      <c r="AB94" s="400">
        <f>IF(AND(Z94&gt;=0,F94="x"),0,IF(AND(Z94&gt;0,AC94="x"),0,IF(Z94&gt;0,0-30,0)))</f>
        <v>0</v>
      </c>
      <c r="AC94" s="371"/>
      <c r="AD94" s="226" t="str">
        <f>IF(F94="x",(0-((V94*10)+(W94*20))),"")</f>
        <v/>
      </c>
      <c r="AE94" s="368">
        <f>IF(AND(Z94&gt;0,F94="x"),0,IF(AND(Z94&gt;0,AC94="x"),Z94-60,IF(AND(Z94&gt;0,AB94=-30),Z94+AB94,0)))</f>
        <v>0</v>
      </c>
      <c r="AF94" s="339"/>
      <c r="AG94" s="338"/>
      <c r="AH94" s="336"/>
      <c r="AI94" s="161">
        <f t="shared" si="31"/>
        <v>0</v>
      </c>
      <c r="AJ94" s="162">
        <f>(X94*20)+Z94+AA94+AF94</f>
        <v>0</v>
      </c>
      <c r="AK94" s="163">
        <f t="shared" si="32"/>
        <v>0</v>
      </c>
      <c r="AL94" s="164">
        <f>IF(K94="x",AH94,0)</f>
        <v>0</v>
      </c>
      <c r="AM94" s="164">
        <f>IF(K94="x",AI94,0)</f>
        <v>0</v>
      </c>
      <c r="AN94" s="164">
        <f>IF(K94="x",AJ94,0)</f>
        <v>0</v>
      </c>
      <c r="AO94" s="164">
        <f>IF(K94="x",AK94,0)</f>
        <v>0</v>
      </c>
      <c r="AP94" s="610" t="str">
        <f t="shared" si="34"/>
        <v xml:space="preserve"> </v>
      </c>
      <c r="AQ94" s="613" t="str">
        <f t="shared" si="33"/>
        <v xml:space="preserve"> </v>
      </c>
      <c r="AR94" s="613" t="str">
        <f t="shared" si="35"/>
        <v xml:space="preserve"> </v>
      </c>
      <c r="AS94" s="613" t="str">
        <f t="shared" si="36"/>
        <v xml:space="preserve"> </v>
      </c>
      <c r="AT94" s="613" t="str">
        <f t="shared" si="37"/>
        <v xml:space="preserve"> </v>
      </c>
      <c r="AU94" s="613" t="str">
        <f t="shared" si="38"/>
        <v xml:space="preserve"> </v>
      </c>
      <c r="AV94" s="614" t="str">
        <f t="shared" si="39"/>
        <v xml:space="preserve"> </v>
      </c>
      <c r="AW94" s="196" t="str">
        <f>IF(N94&gt;0,N94,"")</f>
        <v/>
      </c>
      <c r="AX94" s="165" t="str">
        <f>IF(AND(K94="x",AW94&gt;0),AW94,"")</f>
        <v/>
      </c>
      <c r="AY94" s="193" t="str">
        <f>IF(OR(K94="x",F94="x",AW94&lt;=0),"",AW94)</f>
        <v/>
      </c>
      <c r="AZ94" s="183" t="str">
        <f>IF(AND(F94="x",AW94&gt;0),AW94,"")</f>
        <v/>
      </c>
      <c r="BA94" s="173" t="str">
        <f>IF(V94&gt;0,V94,"")</f>
        <v/>
      </c>
      <c r="BB94" s="174" t="str">
        <f>IF(AND(K94="x",BA94&gt;0),BA94,"")</f>
        <v/>
      </c>
      <c r="BC94" s="186" t="str">
        <f>IF(OR(K94="x",F94="X",BA94&lt;=0),"",BA94)</f>
        <v/>
      </c>
      <c r="BD94" s="174" t="str">
        <f>IF(AND(F94="x",BA94&gt;0),BA94,"")</f>
        <v/>
      </c>
      <c r="BE94" s="201" t="str">
        <f>IF(W94&gt;0,W94,"")</f>
        <v/>
      </c>
      <c r="BF94" s="174" t="str">
        <f>IF(AND(K94="x",BE94&gt;0),BE94,"")</f>
        <v/>
      </c>
      <c r="BG94" s="186" t="str">
        <f>IF(OR(K94="x",F94="x",BE94&lt;=0),"",BE94)</f>
        <v/>
      </c>
      <c r="BH94" s="175" t="str">
        <f>IF(AND(F94="x",BE94&gt;0),BE94,"")</f>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29"/>
        <v/>
      </c>
      <c r="O95" s="27"/>
      <c r="P95" s="27"/>
      <c r="Q95" s="27"/>
      <c r="R95" s="27"/>
      <c r="S95" s="27"/>
      <c r="T95" s="28"/>
      <c r="U95" s="29"/>
      <c r="V95" s="32"/>
      <c r="W95" s="318"/>
      <c r="X95" s="319"/>
      <c r="Y95" s="160">
        <f t="shared" si="28"/>
        <v>0</v>
      </c>
      <c r="Z95" s="159">
        <f t="shared" si="30"/>
        <v>0</v>
      </c>
      <c r="AA95" s="327"/>
      <c r="AB95" s="400">
        <f>IF(AND(Z95&gt;=0,F95="x"),0,IF(AND(Z95&gt;0,AC95="x"),0,IF(Z95&gt;0,0-30,0)))</f>
        <v>0</v>
      </c>
      <c r="AC95" s="371"/>
      <c r="AD95" s="226" t="str">
        <f>IF(F95="x",(0-((V95*10)+(W95*20))),"")</f>
        <v/>
      </c>
      <c r="AE95" s="368">
        <f>IF(AND(Z95&gt;0,F95="x"),0,IF(AND(Z95&gt;0,AC95="x"),Z95-60,IF(AND(Z95&gt;0,AB95=-30),Z95+AB95,0)))</f>
        <v>0</v>
      </c>
      <c r="AF95" s="339"/>
      <c r="AG95" s="338"/>
      <c r="AH95" s="336"/>
      <c r="AI95" s="161">
        <f t="shared" si="31"/>
        <v>0</v>
      </c>
      <c r="AJ95" s="162">
        <f>(X95*20)+Z95+AA95+AF95</f>
        <v>0</v>
      </c>
      <c r="AK95" s="163">
        <f t="shared" si="32"/>
        <v>0</v>
      </c>
      <c r="AL95" s="164">
        <f>IF(K95="x",AH95,0)</f>
        <v>0</v>
      </c>
      <c r="AM95" s="164">
        <f>IF(K95="x",AI95,0)</f>
        <v>0</v>
      </c>
      <c r="AN95" s="164">
        <f>IF(K95="x",AJ95,0)</f>
        <v>0</v>
      </c>
      <c r="AO95" s="164">
        <f>IF(K95="x",AK95,0)</f>
        <v>0</v>
      </c>
      <c r="AP95" s="610" t="str">
        <f t="shared" si="34"/>
        <v xml:space="preserve"> </v>
      </c>
      <c r="AQ95" s="613" t="str">
        <f t="shared" si="33"/>
        <v xml:space="preserve"> </v>
      </c>
      <c r="AR95" s="613" t="str">
        <f t="shared" si="35"/>
        <v xml:space="preserve"> </v>
      </c>
      <c r="AS95" s="613" t="str">
        <f t="shared" si="36"/>
        <v xml:space="preserve"> </v>
      </c>
      <c r="AT95" s="613" t="str">
        <f t="shared" si="37"/>
        <v xml:space="preserve"> </v>
      </c>
      <c r="AU95" s="613" t="str">
        <f t="shared" si="38"/>
        <v xml:space="preserve"> </v>
      </c>
      <c r="AV95" s="614" t="str">
        <f t="shared" si="39"/>
        <v xml:space="preserve"> </v>
      </c>
      <c r="AW95" s="196" t="str">
        <f>IF(N95&gt;0,N95,"")</f>
        <v/>
      </c>
      <c r="AX95" s="165" t="str">
        <f>IF(AND(K95="x",AW95&gt;0),AW95,"")</f>
        <v/>
      </c>
      <c r="AY95" s="193" t="str">
        <f>IF(OR(K95="x",F95="x",AW95&lt;=0),"",AW95)</f>
        <v/>
      </c>
      <c r="AZ95" s="183" t="str">
        <f>IF(AND(F95="x",AW95&gt;0),AW95,"")</f>
        <v/>
      </c>
      <c r="BA95" s="173" t="str">
        <f>IF(V95&gt;0,V95,"")</f>
        <v/>
      </c>
      <c r="BB95" s="174" t="str">
        <f>IF(AND(K95="x",BA95&gt;0),BA95,"")</f>
        <v/>
      </c>
      <c r="BC95" s="186" t="str">
        <f>IF(OR(K95="x",F95="X",BA95&lt;=0),"",BA95)</f>
        <v/>
      </c>
      <c r="BD95" s="174" t="str">
        <f>IF(AND(F95="x",BA95&gt;0),BA95,"")</f>
        <v/>
      </c>
      <c r="BE95" s="201" t="str">
        <f>IF(W95&gt;0,W95,"")</f>
        <v/>
      </c>
      <c r="BF95" s="174" t="str">
        <f>IF(AND(K95="x",BE95&gt;0),BE95,"")</f>
        <v/>
      </c>
      <c r="BG95" s="186" t="str">
        <f>IF(OR(K95="x",F95="x",BE95&lt;=0),"",BE95)</f>
        <v/>
      </c>
      <c r="BH95" s="175" t="str">
        <f>IF(AND(F95="x",BE95&gt;0),BE95,"")</f>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29"/>
        <v/>
      </c>
      <c r="O96" s="27"/>
      <c r="P96" s="27"/>
      <c r="Q96" s="27"/>
      <c r="R96" s="27"/>
      <c r="S96" s="27"/>
      <c r="T96" s="28"/>
      <c r="U96" s="29"/>
      <c r="V96" s="32"/>
      <c r="W96" s="318"/>
      <c r="X96" s="319"/>
      <c r="Y96" s="160">
        <f t="shared" si="28"/>
        <v>0</v>
      </c>
      <c r="Z96" s="159">
        <f t="shared" si="30"/>
        <v>0</v>
      </c>
      <c r="AA96" s="327"/>
      <c r="AB96" s="400">
        <f>IF(AND(Z96&gt;=0,F96="x"),0,IF(AND(Z96&gt;0,AC96="x"),0,IF(Z96&gt;0,0-30,0)))</f>
        <v>0</v>
      </c>
      <c r="AC96" s="371"/>
      <c r="AD96" s="226" t="str">
        <f>IF(F96="x",(0-((V96*10)+(W96*20))),"")</f>
        <v/>
      </c>
      <c r="AE96" s="368">
        <f>IF(AND(Z96&gt;0,F96="x"),0,IF(AND(Z96&gt;0,AC96="x"),Z96-60,IF(AND(Z96&gt;0,AB96=-30),Z96+AB96,0)))</f>
        <v>0</v>
      </c>
      <c r="AF96" s="339"/>
      <c r="AG96" s="338"/>
      <c r="AH96" s="336"/>
      <c r="AI96" s="161">
        <f t="shared" si="31"/>
        <v>0</v>
      </c>
      <c r="AJ96" s="162">
        <f>(X96*20)+Z96+AA96+AF96</f>
        <v>0</v>
      </c>
      <c r="AK96" s="163">
        <f t="shared" si="32"/>
        <v>0</v>
      </c>
      <c r="AL96" s="164">
        <f>IF(K96="x",AH96,0)</f>
        <v>0</v>
      </c>
      <c r="AM96" s="164">
        <f>IF(K96="x",AI96,0)</f>
        <v>0</v>
      </c>
      <c r="AN96" s="164">
        <f>IF(K96="x",AJ96,0)</f>
        <v>0</v>
      </c>
      <c r="AO96" s="164">
        <f>IF(K96="x",AK96,0)</f>
        <v>0</v>
      </c>
      <c r="AP96" s="610" t="str">
        <f t="shared" si="34"/>
        <v xml:space="preserve"> </v>
      </c>
      <c r="AQ96" s="613" t="str">
        <f t="shared" si="33"/>
        <v xml:space="preserve"> </v>
      </c>
      <c r="AR96" s="613" t="str">
        <f t="shared" si="35"/>
        <v xml:space="preserve"> </v>
      </c>
      <c r="AS96" s="613" t="str">
        <f t="shared" si="36"/>
        <v xml:space="preserve"> </v>
      </c>
      <c r="AT96" s="613" t="str">
        <f t="shared" si="37"/>
        <v xml:space="preserve"> </v>
      </c>
      <c r="AU96" s="613" t="str">
        <f t="shared" si="38"/>
        <v xml:space="preserve"> </v>
      </c>
      <c r="AV96" s="614" t="str">
        <f t="shared" si="39"/>
        <v xml:space="preserve"> </v>
      </c>
      <c r="AW96" s="196" t="str">
        <f>IF(N96&gt;0,N96,"")</f>
        <v/>
      </c>
      <c r="AX96" s="165" t="str">
        <f>IF(AND(K96="x",AW96&gt;0),AW96,"")</f>
        <v/>
      </c>
      <c r="AY96" s="193" t="str">
        <f>IF(OR(K96="x",F96="x",AW96&lt;=0),"",AW96)</f>
        <v/>
      </c>
      <c r="AZ96" s="183" t="str">
        <f>IF(AND(F96="x",AW96&gt;0),AW96,"")</f>
        <v/>
      </c>
      <c r="BA96" s="173" t="str">
        <f>IF(V96&gt;0,V96,"")</f>
        <v/>
      </c>
      <c r="BB96" s="174" t="str">
        <f>IF(AND(K96="x",BA96&gt;0),BA96,"")</f>
        <v/>
      </c>
      <c r="BC96" s="186" t="str">
        <f>IF(OR(K96="x",F96="X",BA96&lt;=0),"",BA96)</f>
        <v/>
      </c>
      <c r="BD96" s="174" t="str">
        <f>IF(AND(F96="x",BA96&gt;0),BA96,"")</f>
        <v/>
      </c>
      <c r="BE96" s="201" t="str">
        <f>IF(W96&gt;0,W96,"")</f>
        <v/>
      </c>
      <c r="BF96" s="174" t="str">
        <f>IF(AND(K96="x",BE96&gt;0),BE96,"")</f>
        <v/>
      </c>
      <c r="BG96" s="186" t="str">
        <f>IF(OR(K96="x",F96="x",BE96&lt;=0),"",BE96)</f>
        <v/>
      </c>
      <c r="BH96" s="175" t="str">
        <f>IF(AND(F96="x",BE96&gt;0),BE96,"")</f>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29"/>
        <v/>
      </c>
      <c r="O97" s="27"/>
      <c r="P97" s="27"/>
      <c r="Q97" s="27"/>
      <c r="R97" s="27"/>
      <c r="S97" s="27"/>
      <c r="T97" s="28"/>
      <c r="U97" s="29"/>
      <c r="V97" s="32"/>
      <c r="W97" s="318"/>
      <c r="X97" s="319"/>
      <c r="Y97" s="160">
        <f t="shared" si="28"/>
        <v>0</v>
      </c>
      <c r="Z97" s="159">
        <f t="shared" si="30"/>
        <v>0</v>
      </c>
      <c r="AA97" s="327"/>
      <c r="AB97" s="400">
        <f>IF(AND(Z97&gt;=0,F97="x"),0,IF(AND(Z97&gt;0,AC97="x"),0,IF(Z97&gt;0,0-30,0)))</f>
        <v>0</v>
      </c>
      <c r="AC97" s="371"/>
      <c r="AD97" s="226" t="str">
        <f>IF(F97="x",(0-((V97*10)+(W97*20))),"")</f>
        <v/>
      </c>
      <c r="AE97" s="368">
        <f>IF(AND(Z97&gt;0,F97="x"),0,IF(AND(Z97&gt;0,AC97="x"),Z97-60,IF(AND(Z97&gt;0,AB97=-30),Z97+AB97,0)))</f>
        <v>0</v>
      </c>
      <c r="AF97" s="339"/>
      <c r="AG97" s="338"/>
      <c r="AH97" s="336"/>
      <c r="AI97" s="161">
        <f t="shared" si="31"/>
        <v>0</v>
      </c>
      <c r="AJ97" s="162">
        <f>(X97*20)+Z97+AA97+AF97</f>
        <v>0</v>
      </c>
      <c r="AK97" s="163">
        <f t="shared" si="32"/>
        <v>0</v>
      </c>
      <c r="AL97" s="164">
        <f>IF(K97="x",AH97,0)</f>
        <v>0</v>
      </c>
      <c r="AM97" s="164">
        <f>IF(K97="x",AI97,0)</f>
        <v>0</v>
      </c>
      <c r="AN97" s="164">
        <f>IF(K97="x",AJ97,0)</f>
        <v>0</v>
      </c>
      <c r="AO97" s="164">
        <f>IF(K97="x",AK97,0)</f>
        <v>0</v>
      </c>
      <c r="AP97" s="610" t="str">
        <f t="shared" si="34"/>
        <v xml:space="preserve"> </v>
      </c>
      <c r="AQ97" s="613" t="str">
        <f t="shared" si="33"/>
        <v xml:space="preserve"> </v>
      </c>
      <c r="AR97" s="613" t="str">
        <f t="shared" si="35"/>
        <v xml:space="preserve"> </v>
      </c>
      <c r="AS97" s="613" t="str">
        <f t="shared" si="36"/>
        <v xml:space="preserve"> </v>
      </c>
      <c r="AT97" s="613" t="str">
        <f t="shared" si="37"/>
        <v xml:space="preserve"> </v>
      </c>
      <c r="AU97" s="613" t="str">
        <f t="shared" si="38"/>
        <v xml:space="preserve"> </v>
      </c>
      <c r="AV97" s="614" t="str">
        <f t="shared" si="39"/>
        <v xml:space="preserve"> </v>
      </c>
      <c r="AW97" s="196" t="str">
        <f>IF(N97&gt;0,N97,"")</f>
        <v/>
      </c>
      <c r="AX97" s="165" t="str">
        <f>IF(AND(K97="x",AW97&gt;0),AW97,"")</f>
        <v/>
      </c>
      <c r="AY97" s="193" t="str">
        <f>IF(OR(K97="x",F97="x",AW97&lt;=0),"",AW97)</f>
        <v/>
      </c>
      <c r="AZ97" s="183" t="str">
        <f>IF(AND(F97="x",AW97&gt;0),AW97,"")</f>
        <v/>
      </c>
      <c r="BA97" s="173" t="str">
        <f>IF(V97&gt;0,V97,"")</f>
        <v/>
      </c>
      <c r="BB97" s="174" t="str">
        <f>IF(AND(K97="x",BA97&gt;0),BA97,"")</f>
        <v/>
      </c>
      <c r="BC97" s="186" t="str">
        <f>IF(OR(K97="x",F97="X",BA97&lt;=0),"",BA97)</f>
        <v/>
      </c>
      <c r="BD97" s="174" t="str">
        <f>IF(AND(F97="x",BA97&gt;0),BA97,"")</f>
        <v/>
      </c>
      <c r="BE97" s="201" t="str">
        <f>IF(W97&gt;0,W97,"")</f>
        <v/>
      </c>
      <c r="BF97" s="174" t="str">
        <f>IF(AND(K97="x",BE97&gt;0),BE97,"")</f>
        <v/>
      </c>
      <c r="BG97" s="186" t="str">
        <f>IF(OR(K97="x",F97="x",BE97&lt;=0),"",BE97)</f>
        <v/>
      </c>
      <c r="BH97" s="175" t="str">
        <f>IF(AND(F97="x",BE97&gt;0),BE97,"")</f>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29"/>
        <v/>
      </c>
      <c r="O98" s="27"/>
      <c r="P98" s="27"/>
      <c r="Q98" s="27"/>
      <c r="R98" s="27"/>
      <c r="S98" s="27"/>
      <c r="T98" s="28"/>
      <c r="U98" s="29"/>
      <c r="V98" s="32"/>
      <c r="W98" s="318"/>
      <c r="X98" s="319"/>
      <c r="Y98" s="160">
        <f t="shared" si="28"/>
        <v>0</v>
      </c>
      <c r="Z98" s="159">
        <f t="shared" si="30"/>
        <v>0</v>
      </c>
      <c r="AA98" s="327"/>
      <c r="AB98" s="400">
        <f>IF(AND(Z98&gt;=0,F98="x"),0,IF(AND(Z98&gt;0,AC98="x"),0,IF(Z98&gt;0,0-30,0)))</f>
        <v>0</v>
      </c>
      <c r="AC98" s="371"/>
      <c r="AD98" s="226" t="str">
        <f>IF(F98="x",(0-((V98*10)+(W98*20))),"")</f>
        <v/>
      </c>
      <c r="AE98" s="368">
        <f>IF(AND(Z98&gt;0,F98="x"),0,IF(AND(Z98&gt;0,AC98="x"),Z98-60,IF(AND(Z98&gt;0,AB98=-30),Z98+AB98,0)))</f>
        <v>0</v>
      </c>
      <c r="AF98" s="339"/>
      <c r="AG98" s="338"/>
      <c r="AH98" s="336"/>
      <c r="AI98" s="161">
        <f t="shared" si="31"/>
        <v>0</v>
      </c>
      <c r="AJ98" s="162">
        <f>(X98*20)+Z98+AA98+AF98</f>
        <v>0</v>
      </c>
      <c r="AK98" s="163">
        <f t="shared" si="32"/>
        <v>0</v>
      </c>
      <c r="AL98" s="164">
        <f>IF(K98="x",AH98,0)</f>
        <v>0</v>
      </c>
      <c r="AM98" s="164">
        <f>IF(K98="x",AI98,0)</f>
        <v>0</v>
      </c>
      <c r="AN98" s="164">
        <f>IF(K98="x",AJ98,0)</f>
        <v>0</v>
      </c>
      <c r="AO98" s="164">
        <f>IF(K98="x",AK98,0)</f>
        <v>0</v>
      </c>
      <c r="AP98" s="610" t="str">
        <f t="shared" si="34"/>
        <v xml:space="preserve"> </v>
      </c>
      <c r="AQ98" s="613" t="str">
        <f t="shared" si="33"/>
        <v xml:space="preserve"> </v>
      </c>
      <c r="AR98" s="613" t="str">
        <f t="shared" si="35"/>
        <v xml:space="preserve"> </v>
      </c>
      <c r="AS98" s="613" t="str">
        <f t="shared" si="36"/>
        <v xml:space="preserve"> </v>
      </c>
      <c r="AT98" s="613" t="str">
        <f t="shared" si="37"/>
        <v xml:space="preserve"> </v>
      </c>
      <c r="AU98" s="613" t="str">
        <f t="shared" si="38"/>
        <v xml:space="preserve"> </v>
      </c>
      <c r="AV98" s="614" t="str">
        <f t="shared" si="39"/>
        <v xml:space="preserve"> </v>
      </c>
      <c r="AW98" s="196" t="str">
        <f>IF(N98&gt;0,N98,"")</f>
        <v/>
      </c>
      <c r="AX98" s="165" t="str">
        <f>IF(AND(K98="x",AW98&gt;0),AW98,"")</f>
        <v/>
      </c>
      <c r="AY98" s="193" t="str">
        <f>IF(OR(K98="x",F98="x",AW98&lt;=0),"",AW98)</f>
        <v/>
      </c>
      <c r="AZ98" s="183" t="str">
        <f>IF(AND(F98="x",AW98&gt;0),AW98,"")</f>
        <v/>
      </c>
      <c r="BA98" s="173" t="str">
        <f>IF(V98&gt;0,V98,"")</f>
        <v/>
      </c>
      <c r="BB98" s="174" t="str">
        <f>IF(AND(K98="x",BA98&gt;0),BA98,"")</f>
        <v/>
      </c>
      <c r="BC98" s="186" t="str">
        <f>IF(OR(K98="x",F98="X",BA98&lt;=0),"",BA98)</f>
        <v/>
      </c>
      <c r="BD98" s="174" t="str">
        <f>IF(AND(F98="x",BA98&gt;0),BA98,"")</f>
        <v/>
      </c>
      <c r="BE98" s="201" t="str">
        <f>IF(W98&gt;0,W98,"")</f>
        <v/>
      </c>
      <c r="BF98" s="174" t="str">
        <f>IF(AND(K98="x",BE98&gt;0),BE98,"")</f>
        <v/>
      </c>
      <c r="BG98" s="186" t="str">
        <f>IF(OR(K98="x",F98="x",BE98&lt;=0),"",BE98)</f>
        <v/>
      </c>
      <c r="BH98" s="175" t="str">
        <f>IF(AND(F98="x",BE98&gt;0),BE98,"")</f>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29"/>
        <v/>
      </c>
      <c r="O99" s="27"/>
      <c r="P99" s="27"/>
      <c r="Q99" s="27"/>
      <c r="R99" s="27"/>
      <c r="S99" s="27"/>
      <c r="T99" s="28"/>
      <c r="U99" s="29"/>
      <c r="V99" s="32"/>
      <c r="W99" s="318"/>
      <c r="X99" s="319"/>
      <c r="Y99" s="160">
        <f t="shared" si="28"/>
        <v>0</v>
      </c>
      <c r="Z99" s="159">
        <f t="shared" si="30"/>
        <v>0</v>
      </c>
      <c r="AA99" s="327"/>
      <c r="AB99" s="400">
        <f>IF(AND(Z99&gt;=0,F99="x"),0,IF(AND(Z99&gt;0,AC99="x"),0,IF(Z99&gt;0,0-30,0)))</f>
        <v>0</v>
      </c>
      <c r="AC99" s="371"/>
      <c r="AD99" s="226" t="str">
        <f>IF(F99="x",(0-((V99*10)+(W99*20))),"")</f>
        <v/>
      </c>
      <c r="AE99" s="368">
        <f>IF(AND(Z99&gt;0,F99="x"),0,IF(AND(Z99&gt;0,AC99="x"),Z99-60,IF(AND(Z99&gt;0,AB99=-30),Z99+AB99,0)))</f>
        <v>0</v>
      </c>
      <c r="AF99" s="339"/>
      <c r="AG99" s="338"/>
      <c r="AH99" s="336"/>
      <c r="AI99" s="161">
        <f t="shared" si="31"/>
        <v>0</v>
      </c>
      <c r="AJ99" s="162">
        <f>(X99*20)+Z99+AA99+AF99</f>
        <v>0</v>
      </c>
      <c r="AK99" s="163">
        <f t="shared" si="32"/>
        <v>0</v>
      </c>
      <c r="AL99" s="164">
        <f>IF(K99="x",AH99,0)</f>
        <v>0</v>
      </c>
      <c r="AM99" s="164">
        <f>IF(K99="x",AI99,0)</f>
        <v>0</v>
      </c>
      <c r="AN99" s="164">
        <f>IF(K99="x",AJ99,0)</f>
        <v>0</v>
      </c>
      <c r="AO99" s="164">
        <f>IF(K99="x",AK99,0)</f>
        <v>0</v>
      </c>
      <c r="AP99" s="610" t="str">
        <f t="shared" si="34"/>
        <v xml:space="preserve"> </v>
      </c>
      <c r="AQ99" s="613" t="str">
        <f t="shared" si="33"/>
        <v xml:space="preserve"> </v>
      </c>
      <c r="AR99" s="613" t="str">
        <f t="shared" si="35"/>
        <v xml:space="preserve"> </v>
      </c>
      <c r="AS99" s="613" t="str">
        <f t="shared" si="36"/>
        <v xml:space="preserve"> </v>
      </c>
      <c r="AT99" s="613" t="str">
        <f t="shared" si="37"/>
        <v xml:space="preserve"> </v>
      </c>
      <c r="AU99" s="613" t="str">
        <f t="shared" si="38"/>
        <v xml:space="preserve"> </v>
      </c>
      <c r="AV99" s="614" t="str">
        <f t="shared" si="39"/>
        <v xml:space="preserve"> </v>
      </c>
      <c r="AW99" s="196" t="str">
        <f>IF(N99&gt;0,N99,"")</f>
        <v/>
      </c>
      <c r="AX99" s="165" t="str">
        <f>IF(AND(K99="x",AW99&gt;0),AW99,"")</f>
        <v/>
      </c>
      <c r="AY99" s="193" t="str">
        <f>IF(OR(K99="x",F99="x",AW99&lt;=0),"",AW99)</f>
        <v/>
      </c>
      <c r="AZ99" s="183" t="str">
        <f>IF(AND(F99="x",AW99&gt;0),AW99,"")</f>
        <v/>
      </c>
      <c r="BA99" s="173" t="str">
        <f>IF(V99&gt;0,V99,"")</f>
        <v/>
      </c>
      <c r="BB99" s="174" t="str">
        <f>IF(AND(K99="x",BA99&gt;0),BA99,"")</f>
        <v/>
      </c>
      <c r="BC99" s="186" t="str">
        <f>IF(OR(K99="x",F99="X",BA99&lt;=0),"",BA99)</f>
        <v/>
      </c>
      <c r="BD99" s="174" t="str">
        <f>IF(AND(F99="x",BA99&gt;0),BA99,"")</f>
        <v/>
      </c>
      <c r="BE99" s="201" t="str">
        <f>IF(W99&gt;0,W99,"")</f>
        <v/>
      </c>
      <c r="BF99" s="174" t="str">
        <f>IF(AND(K99="x",BE99&gt;0),BE99,"")</f>
        <v/>
      </c>
      <c r="BG99" s="186" t="str">
        <f>IF(OR(K99="x",F99="x",BE99&lt;=0),"",BE99)</f>
        <v/>
      </c>
      <c r="BH99" s="175" t="str">
        <f>IF(AND(F99="x",BE99&gt;0),BE99,"")</f>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29"/>
        <v/>
      </c>
      <c r="O100" s="27"/>
      <c r="P100" s="27"/>
      <c r="Q100" s="27"/>
      <c r="R100" s="27"/>
      <c r="S100" s="27"/>
      <c r="T100" s="28"/>
      <c r="U100" s="29"/>
      <c r="V100" s="32"/>
      <c r="W100" s="318"/>
      <c r="X100" s="319"/>
      <c r="Y100" s="160">
        <f t="shared" si="28"/>
        <v>0</v>
      </c>
      <c r="Z100" s="159">
        <f t="shared" si="30"/>
        <v>0</v>
      </c>
      <c r="AA100" s="327"/>
      <c r="AB100" s="400">
        <f>IF(AND(Z100&gt;=0,F100="x"),0,IF(AND(Z100&gt;0,AC100="x"),0,IF(Z100&gt;0,0-30,0)))</f>
        <v>0</v>
      </c>
      <c r="AC100" s="371"/>
      <c r="AD100" s="226" t="str">
        <f>IF(F100="x",(0-((V100*10)+(W100*20))),"")</f>
        <v/>
      </c>
      <c r="AE100" s="368">
        <f>IF(AND(Z100&gt;0,F100="x"),0,IF(AND(Z100&gt;0,AC100="x"),Z100-60,IF(AND(Z100&gt;0,AB100=-30),Z100+AB100,0)))</f>
        <v>0</v>
      </c>
      <c r="AF100" s="339"/>
      <c r="AG100" s="338"/>
      <c r="AH100" s="336"/>
      <c r="AI100" s="161">
        <f t="shared" si="31"/>
        <v>0</v>
      </c>
      <c r="AJ100" s="162">
        <f>(X100*20)+Z100+AA100+AF100</f>
        <v>0</v>
      </c>
      <c r="AK100" s="163">
        <f t="shared" si="32"/>
        <v>0</v>
      </c>
      <c r="AL100" s="164">
        <f>IF(K100="x",AH100,0)</f>
        <v>0</v>
      </c>
      <c r="AM100" s="164">
        <f>IF(K100="x",AI100,0)</f>
        <v>0</v>
      </c>
      <c r="AN100" s="164">
        <f>IF(K100="x",AJ100,0)</f>
        <v>0</v>
      </c>
      <c r="AO100" s="164">
        <f>IF(K100="x",AK100,0)</f>
        <v>0</v>
      </c>
      <c r="AP100" s="610" t="str">
        <f t="shared" si="34"/>
        <v xml:space="preserve"> </v>
      </c>
      <c r="AQ100" s="613" t="str">
        <f t="shared" si="33"/>
        <v xml:space="preserve"> </v>
      </c>
      <c r="AR100" s="613" t="str">
        <f t="shared" si="35"/>
        <v xml:space="preserve"> </v>
      </c>
      <c r="AS100" s="613" t="str">
        <f t="shared" si="36"/>
        <v xml:space="preserve"> </v>
      </c>
      <c r="AT100" s="613" t="str">
        <f t="shared" si="37"/>
        <v xml:space="preserve"> </v>
      </c>
      <c r="AU100" s="613" t="str">
        <f t="shared" si="38"/>
        <v xml:space="preserve"> </v>
      </c>
      <c r="AV100" s="614" t="str">
        <f t="shared" si="39"/>
        <v xml:space="preserve"> </v>
      </c>
      <c r="AW100" s="196" t="str">
        <f>IF(N100&gt;0,N100,"")</f>
        <v/>
      </c>
      <c r="AX100" s="165" t="str">
        <f>IF(AND(K100="x",AW100&gt;0),AW100,"")</f>
        <v/>
      </c>
      <c r="AY100" s="193" t="str">
        <f>IF(OR(K100="x",F100="x",AW100&lt;=0),"",AW100)</f>
        <v/>
      </c>
      <c r="AZ100" s="183" t="str">
        <f>IF(AND(F100="x",AW100&gt;0),AW100,"")</f>
        <v/>
      </c>
      <c r="BA100" s="173" t="str">
        <f>IF(V100&gt;0,V100,"")</f>
        <v/>
      </c>
      <c r="BB100" s="174" t="str">
        <f>IF(AND(K100="x",BA100&gt;0),BA100,"")</f>
        <v/>
      </c>
      <c r="BC100" s="186" t="str">
        <f>IF(OR(K100="x",F100="X",BA100&lt;=0),"",BA100)</f>
        <v/>
      </c>
      <c r="BD100" s="174" t="str">
        <f>IF(AND(F100="x",BA100&gt;0),BA100,"")</f>
        <v/>
      </c>
      <c r="BE100" s="201" t="str">
        <f>IF(W100&gt;0,W100,"")</f>
        <v/>
      </c>
      <c r="BF100" s="174" t="str">
        <f>IF(AND(K100="x",BE100&gt;0),BE100,"")</f>
        <v/>
      </c>
      <c r="BG100" s="186" t="str">
        <f>IF(OR(K100="x",F100="x",BE100&lt;=0),"",BE100)</f>
        <v/>
      </c>
      <c r="BH100" s="175" t="str">
        <f>IF(AND(F100="x",BE100&gt;0),BE100,"")</f>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29"/>
        <v/>
      </c>
      <c r="O101" s="27"/>
      <c r="P101" s="27"/>
      <c r="Q101" s="27"/>
      <c r="R101" s="27"/>
      <c r="S101" s="27"/>
      <c r="T101" s="28"/>
      <c r="U101" s="29"/>
      <c r="V101" s="32"/>
      <c r="W101" s="318"/>
      <c r="X101" s="319"/>
      <c r="Y101" s="160">
        <f t="shared" si="28"/>
        <v>0</v>
      </c>
      <c r="Z101" s="159">
        <f t="shared" si="30"/>
        <v>0</v>
      </c>
      <c r="AA101" s="327"/>
      <c r="AB101" s="400">
        <f>IF(AND(Z101&gt;=0,F101="x"),0,IF(AND(Z101&gt;0,AC101="x"),0,IF(Z101&gt;0,0-30,0)))</f>
        <v>0</v>
      </c>
      <c r="AC101" s="371"/>
      <c r="AD101" s="226" t="str">
        <f>IF(F101="x",(0-((V101*10)+(W101*20))),"")</f>
        <v/>
      </c>
      <c r="AE101" s="368">
        <f>IF(AND(Z101&gt;0,F101="x"),0,IF(AND(Z101&gt;0,AC101="x"),Z101-60,IF(AND(Z101&gt;0,AB101=-30),Z101+AB101,0)))</f>
        <v>0</v>
      </c>
      <c r="AF101" s="339"/>
      <c r="AG101" s="338"/>
      <c r="AH101" s="336"/>
      <c r="AI101" s="161">
        <f t="shared" si="31"/>
        <v>0</v>
      </c>
      <c r="AJ101" s="162">
        <f>(X101*20)+Z101+AA101+AF101</f>
        <v>0</v>
      </c>
      <c r="AK101" s="163">
        <f t="shared" si="32"/>
        <v>0</v>
      </c>
      <c r="AL101" s="164">
        <f>IF(K101="x",AH101,0)</f>
        <v>0</v>
      </c>
      <c r="AM101" s="164">
        <f>IF(K101="x",AI101,0)</f>
        <v>0</v>
      </c>
      <c r="AN101" s="164">
        <f>IF(K101="x",AJ101,0)</f>
        <v>0</v>
      </c>
      <c r="AO101" s="164">
        <f>IF(K101="x",AK101,0)</f>
        <v>0</v>
      </c>
      <c r="AP101" s="610" t="str">
        <f t="shared" si="34"/>
        <v xml:space="preserve"> </v>
      </c>
      <c r="AQ101" s="613" t="str">
        <f t="shared" si="33"/>
        <v xml:space="preserve"> </v>
      </c>
      <c r="AR101" s="613" t="str">
        <f t="shared" si="35"/>
        <v xml:space="preserve"> </v>
      </c>
      <c r="AS101" s="613" t="str">
        <f t="shared" si="36"/>
        <v xml:space="preserve"> </v>
      </c>
      <c r="AT101" s="613" t="str">
        <f t="shared" si="37"/>
        <v xml:space="preserve"> </v>
      </c>
      <c r="AU101" s="613" t="str">
        <f t="shared" si="38"/>
        <v xml:space="preserve"> </v>
      </c>
      <c r="AV101" s="614" t="str">
        <f t="shared" si="39"/>
        <v xml:space="preserve"> </v>
      </c>
      <c r="AW101" s="196" t="str">
        <f>IF(N101&gt;0,N101,"")</f>
        <v/>
      </c>
      <c r="AX101" s="165" t="str">
        <f>IF(AND(K101="x",AW101&gt;0),AW101,"")</f>
        <v/>
      </c>
      <c r="AY101" s="193" t="str">
        <f>IF(OR(K101="x",F101="x",AW101&lt;=0),"",AW101)</f>
        <v/>
      </c>
      <c r="AZ101" s="183" t="str">
        <f>IF(AND(F101="x",AW101&gt;0),AW101,"")</f>
        <v/>
      </c>
      <c r="BA101" s="173" t="str">
        <f>IF(V101&gt;0,V101,"")</f>
        <v/>
      </c>
      <c r="BB101" s="174" t="str">
        <f>IF(AND(K101="x",BA101&gt;0),BA101,"")</f>
        <v/>
      </c>
      <c r="BC101" s="186" t="str">
        <f>IF(OR(K101="x",F101="X",BA101&lt;=0),"",BA101)</f>
        <v/>
      </c>
      <c r="BD101" s="174" t="str">
        <f>IF(AND(F101="x",BA101&gt;0),BA101,"")</f>
        <v/>
      </c>
      <c r="BE101" s="201" t="str">
        <f>IF(W101&gt;0,W101,"")</f>
        <v/>
      </c>
      <c r="BF101" s="174" t="str">
        <f>IF(AND(K101="x",BE101&gt;0),BE101,"")</f>
        <v/>
      </c>
      <c r="BG101" s="186" t="str">
        <f>IF(OR(K101="x",F101="x",BE101&lt;=0),"",BE101)</f>
        <v/>
      </c>
      <c r="BH101" s="175" t="str">
        <f>IF(AND(F101="x",BE101&gt;0),BE101,"")</f>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29"/>
        <v/>
      </c>
      <c r="O102" s="27"/>
      <c r="P102" s="27"/>
      <c r="Q102" s="27"/>
      <c r="R102" s="27"/>
      <c r="S102" s="27"/>
      <c r="T102" s="28"/>
      <c r="U102" s="29"/>
      <c r="V102" s="32"/>
      <c r="W102" s="318"/>
      <c r="X102" s="319"/>
      <c r="Y102" s="160">
        <f t="shared" si="28"/>
        <v>0</v>
      </c>
      <c r="Z102" s="159">
        <f t="shared" si="30"/>
        <v>0</v>
      </c>
      <c r="AA102" s="327"/>
      <c r="AB102" s="400">
        <f>IF(AND(Z102&gt;=0,F102="x"),0,IF(AND(Z102&gt;0,AC102="x"),0,IF(Z102&gt;0,0-30,0)))</f>
        <v>0</v>
      </c>
      <c r="AC102" s="371"/>
      <c r="AD102" s="226" t="str">
        <f>IF(F102="x",(0-((V102*10)+(W102*20))),"")</f>
        <v/>
      </c>
      <c r="AE102" s="368">
        <f>IF(AND(Z102&gt;0,F102="x"),0,IF(AND(Z102&gt;0,AC102="x"),Z102-60,IF(AND(Z102&gt;0,AB102=-30),Z102+AB102,0)))</f>
        <v>0</v>
      </c>
      <c r="AF102" s="339"/>
      <c r="AG102" s="338"/>
      <c r="AH102" s="336"/>
      <c r="AI102" s="161">
        <f t="shared" si="31"/>
        <v>0</v>
      </c>
      <c r="AJ102" s="162">
        <f>(X102*20)+Z102+AA102+AF102</f>
        <v>0</v>
      </c>
      <c r="AK102" s="163">
        <f t="shared" si="32"/>
        <v>0</v>
      </c>
      <c r="AL102" s="164">
        <f>IF(K102="x",AH102,0)</f>
        <v>0</v>
      </c>
      <c r="AM102" s="164">
        <f>IF(K102="x",AI102,0)</f>
        <v>0</v>
      </c>
      <c r="AN102" s="164">
        <f>IF(K102="x",AJ102,0)</f>
        <v>0</v>
      </c>
      <c r="AO102" s="164">
        <f>IF(K102="x",AK102,0)</f>
        <v>0</v>
      </c>
      <c r="AP102" s="610" t="str">
        <f t="shared" si="34"/>
        <v xml:space="preserve"> </v>
      </c>
      <c r="AQ102" s="613" t="str">
        <f t="shared" si="33"/>
        <v xml:space="preserve"> </v>
      </c>
      <c r="AR102" s="613" t="str">
        <f t="shared" si="35"/>
        <v xml:space="preserve"> </v>
      </c>
      <c r="AS102" s="613" t="str">
        <f t="shared" si="36"/>
        <v xml:space="preserve"> </v>
      </c>
      <c r="AT102" s="613" t="str">
        <f t="shared" si="37"/>
        <v xml:space="preserve"> </v>
      </c>
      <c r="AU102" s="613" t="str">
        <f t="shared" si="38"/>
        <v xml:space="preserve"> </v>
      </c>
      <c r="AV102" s="614" t="str">
        <f t="shared" si="39"/>
        <v xml:space="preserve"> </v>
      </c>
      <c r="AW102" s="196" t="str">
        <f>IF(N102&gt;0,N102,"")</f>
        <v/>
      </c>
      <c r="AX102" s="165" t="str">
        <f>IF(AND(K102="x",AW102&gt;0),AW102,"")</f>
        <v/>
      </c>
      <c r="AY102" s="193" t="str">
        <f>IF(OR(K102="x",F102="x",AW102&lt;=0),"",AW102)</f>
        <v/>
      </c>
      <c r="AZ102" s="183" t="str">
        <f>IF(AND(F102="x",AW102&gt;0),AW102,"")</f>
        <v/>
      </c>
      <c r="BA102" s="173" t="str">
        <f>IF(V102&gt;0,V102,"")</f>
        <v/>
      </c>
      <c r="BB102" s="174" t="str">
        <f>IF(AND(K102="x",BA102&gt;0),BA102,"")</f>
        <v/>
      </c>
      <c r="BC102" s="186" t="str">
        <f>IF(OR(K102="x",F102="X",BA102&lt;=0),"",BA102)</f>
        <v/>
      </c>
      <c r="BD102" s="174" t="str">
        <f>IF(AND(F102="x",BA102&gt;0),BA102,"")</f>
        <v/>
      </c>
      <c r="BE102" s="201" t="str">
        <f>IF(W102&gt;0,W102,"")</f>
        <v/>
      </c>
      <c r="BF102" s="174" t="str">
        <f>IF(AND(K102="x",BE102&gt;0),BE102,"")</f>
        <v/>
      </c>
      <c r="BG102" s="186" t="str">
        <f>IF(OR(K102="x",F102="x",BE102&lt;=0),"",BE102)</f>
        <v/>
      </c>
      <c r="BH102" s="175" t="str">
        <f>IF(AND(F102="x",BE102&gt;0),BE102,"")</f>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29"/>
        <v/>
      </c>
      <c r="O103" s="27"/>
      <c r="P103" s="27"/>
      <c r="Q103" s="27"/>
      <c r="R103" s="27"/>
      <c r="S103" s="27"/>
      <c r="T103" s="28"/>
      <c r="U103" s="29"/>
      <c r="V103" s="32"/>
      <c r="W103" s="318"/>
      <c r="X103" s="319"/>
      <c r="Y103" s="160">
        <f t="shared" si="28"/>
        <v>0</v>
      </c>
      <c r="Z103" s="159">
        <f t="shared" si="30"/>
        <v>0</v>
      </c>
      <c r="AA103" s="327"/>
      <c r="AB103" s="400">
        <f>IF(AND(Z103&gt;=0,F103="x"),0,IF(AND(Z103&gt;0,AC103="x"),0,IF(Z103&gt;0,0-30,0)))</f>
        <v>0</v>
      </c>
      <c r="AC103" s="371"/>
      <c r="AD103" s="226" t="str">
        <f>IF(F103="x",(0-((V103*10)+(W103*20))),"")</f>
        <v/>
      </c>
      <c r="AE103" s="368">
        <f>IF(AND(Z103&gt;0,F103="x"),0,IF(AND(Z103&gt;0,AC103="x"),Z103-60,IF(AND(Z103&gt;0,AB103=-30),Z103+AB103,0)))</f>
        <v>0</v>
      </c>
      <c r="AF103" s="339"/>
      <c r="AG103" s="338"/>
      <c r="AH103" s="336"/>
      <c r="AI103" s="161">
        <f t="shared" si="31"/>
        <v>0</v>
      </c>
      <c r="AJ103" s="162">
        <f>(X103*20)+Z103+AA103+AF103</f>
        <v>0</v>
      </c>
      <c r="AK103" s="163">
        <f t="shared" si="32"/>
        <v>0</v>
      </c>
      <c r="AL103" s="164">
        <f>IF(K103="x",AH103,0)</f>
        <v>0</v>
      </c>
      <c r="AM103" s="164">
        <f>IF(K103="x",AI103,0)</f>
        <v>0</v>
      </c>
      <c r="AN103" s="164">
        <f>IF(K103="x",AJ103,0)</f>
        <v>0</v>
      </c>
      <c r="AO103" s="164">
        <f>IF(K103="x",AK103,0)</f>
        <v>0</v>
      </c>
      <c r="AP103" s="610" t="str">
        <f t="shared" si="34"/>
        <v xml:space="preserve"> </v>
      </c>
      <c r="AQ103" s="613" t="str">
        <f t="shared" si="33"/>
        <v xml:space="preserve"> </v>
      </c>
      <c r="AR103" s="613" t="str">
        <f t="shared" si="35"/>
        <v xml:space="preserve"> </v>
      </c>
      <c r="AS103" s="613" t="str">
        <f t="shared" si="36"/>
        <v xml:space="preserve"> </v>
      </c>
      <c r="AT103" s="613" t="str">
        <f t="shared" si="37"/>
        <v xml:space="preserve"> </v>
      </c>
      <c r="AU103" s="613" t="str">
        <f t="shared" si="38"/>
        <v xml:space="preserve"> </v>
      </c>
      <c r="AV103" s="614" t="str">
        <f t="shared" si="39"/>
        <v xml:space="preserve"> </v>
      </c>
      <c r="AW103" s="196" t="str">
        <f>IF(N103&gt;0,N103,"")</f>
        <v/>
      </c>
      <c r="AX103" s="165" t="str">
        <f>IF(AND(K103="x",AW103&gt;0),AW103,"")</f>
        <v/>
      </c>
      <c r="AY103" s="193" t="str">
        <f>IF(OR(K103="x",F103="x",AW103&lt;=0),"",AW103)</f>
        <v/>
      </c>
      <c r="AZ103" s="183" t="str">
        <f>IF(AND(F103="x",AW103&gt;0),AW103,"")</f>
        <v/>
      </c>
      <c r="BA103" s="173" t="str">
        <f>IF(V103&gt;0,V103,"")</f>
        <v/>
      </c>
      <c r="BB103" s="174" t="str">
        <f>IF(AND(K103="x",BA103&gt;0),BA103,"")</f>
        <v/>
      </c>
      <c r="BC103" s="186" t="str">
        <f>IF(OR(K103="x",F103="X",BA103&lt;=0),"",BA103)</f>
        <v/>
      </c>
      <c r="BD103" s="174" t="str">
        <f>IF(AND(F103="x",BA103&gt;0),BA103,"")</f>
        <v/>
      </c>
      <c r="BE103" s="201" t="str">
        <f>IF(W103&gt;0,W103,"")</f>
        <v/>
      </c>
      <c r="BF103" s="174" t="str">
        <f>IF(AND(K103="x",BE103&gt;0),BE103,"")</f>
        <v/>
      </c>
      <c r="BG103" s="186" t="str">
        <f>IF(OR(K103="x",F103="x",BE103&lt;=0),"",BE103)</f>
        <v/>
      </c>
      <c r="BH103" s="175" t="str">
        <f>IF(AND(F103="x",BE103&gt;0),BE103,"")</f>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29"/>
        <v/>
      </c>
      <c r="O104" s="27"/>
      <c r="P104" s="27"/>
      <c r="Q104" s="27"/>
      <c r="R104" s="27"/>
      <c r="S104" s="27"/>
      <c r="T104" s="28"/>
      <c r="U104" s="29"/>
      <c r="V104" s="32"/>
      <c r="W104" s="318"/>
      <c r="X104" s="319"/>
      <c r="Y104" s="160">
        <f t="shared" si="28"/>
        <v>0</v>
      </c>
      <c r="Z104" s="159">
        <f t="shared" si="30"/>
        <v>0</v>
      </c>
      <c r="AA104" s="327"/>
      <c r="AB104" s="400">
        <f>IF(AND(Z104&gt;=0,F104="x"),0,IF(AND(Z104&gt;0,AC104="x"),0,IF(Z104&gt;0,0-30,0)))</f>
        <v>0</v>
      </c>
      <c r="AC104" s="371"/>
      <c r="AD104" s="226" t="str">
        <f>IF(F104="x",(0-((V104*10)+(W104*20))),"")</f>
        <v/>
      </c>
      <c r="AE104" s="368">
        <f>IF(AND(Z104&gt;0,F104="x"),0,IF(AND(Z104&gt;0,AC104="x"),Z104-60,IF(AND(Z104&gt;0,AB104=-30),Z104+AB104,0)))</f>
        <v>0</v>
      </c>
      <c r="AF104" s="339"/>
      <c r="AG104" s="338"/>
      <c r="AH104" s="336"/>
      <c r="AI104" s="161">
        <f t="shared" si="31"/>
        <v>0</v>
      </c>
      <c r="AJ104" s="162">
        <f>(X104*20)+Z104+AA104+AF104</f>
        <v>0</v>
      </c>
      <c r="AK104" s="163">
        <f t="shared" si="32"/>
        <v>0</v>
      </c>
      <c r="AL104" s="164">
        <f>IF(K104="x",AH104,0)</f>
        <v>0</v>
      </c>
      <c r="AM104" s="164">
        <f>IF(K104="x",AI104,0)</f>
        <v>0</v>
      </c>
      <c r="AN104" s="164">
        <f>IF(K104="x",AJ104,0)</f>
        <v>0</v>
      </c>
      <c r="AO104" s="164">
        <f>IF(K104="x",AK104,0)</f>
        <v>0</v>
      </c>
      <c r="AP104" s="610" t="str">
        <f t="shared" si="34"/>
        <v xml:space="preserve"> </v>
      </c>
      <c r="AQ104" s="613" t="str">
        <f t="shared" si="33"/>
        <v xml:space="preserve"> </v>
      </c>
      <c r="AR104" s="613" t="str">
        <f t="shared" si="35"/>
        <v xml:space="preserve"> </v>
      </c>
      <c r="AS104" s="613" t="str">
        <f t="shared" si="36"/>
        <v xml:space="preserve"> </v>
      </c>
      <c r="AT104" s="613" t="str">
        <f t="shared" si="37"/>
        <v xml:space="preserve"> </v>
      </c>
      <c r="AU104" s="613" t="str">
        <f t="shared" si="38"/>
        <v xml:space="preserve"> </v>
      </c>
      <c r="AV104" s="614" t="str">
        <f t="shared" si="39"/>
        <v xml:space="preserve"> </v>
      </c>
      <c r="AW104" s="196" t="str">
        <f>IF(N104&gt;0,N104,"")</f>
        <v/>
      </c>
      <c r="AX104" s="165" t="str">
        <f>IF(AND(K104="x",AW104&gt;0),AW104,"")</f>
        <v/>
      </c>
      <c r="AY104" s="193" t="str">
        <f>IF(OR(K104="x",F104="x",AW104&lt;=0),"",AW104)</f>
        <v/>
      </c>
      <c r="AZ104" s="183" t="str">
        <f>IF(AND(F104="x",AW104&gt;0),AW104,"")</f>
        <v/>
      </c>
      <c r="BA104" s="173" t="str">
        <f>IF(V104&gt;0,V104,"")</f>
        <v/>
      </c>
      <c r="BB104" s="174" t="str">
        <f>IF(AND(K104="x",BA104&gt;0),BA104,"")</f>
        <v/>
      </c>
      <c r="BC104" s="186" t="str">
        <f>IF(OR(K104="x",F104="X",BA104&lt;=0),"",BA104)</f>
        <v/>
      </c>
      <c r="BD104" s="174" t="str">
        <f>IF(AND(F104="x",BA104&gt;0),BA104,"")</f>
        <v/>
      </c>
      <c r="BE104" s="201" t="str">
        <f>IF(W104&gt;0,W104,"")</f>
        <v/>
      </c>
      <c r="BF104" s="174" t="str">
        <f>IF(AND(K104="x",BE104&gt;0),BE104,"")</f>
        <v/>
      </c>
      <c r="BG104" s="186" t="str">
        <f>IF(OR(K104="x",F104="x",BE104&lt;=0),"",BE104)</f>
        <v/>
      </c>
      <c r="BH104" s="175" t="str">
        <f>IF(AND(F104="x",BE104&gt;0),BE104,"")</f>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 x14ac:dyDescent="0.35">
      <c r="A105" s="221"/>
      <c r="B105" s="222"/>
      <c r="C105" s="213">
        <v>94</v>
      </c>
      <c r="D105" s="207"/>
      <c r="E105" s="18"/>
      <c r="F105" s="17"/>
      <c r="G105" s="134"/>
      <c r="H105" s="135"/>
      <c r="I105" s="141"/>
      <c r="J105" s="25"/>
      <c r="K105" s="145"/>
      <c r="L105" s="28"/>
      <c r="M105" s="395"/>
      <c r="N105" s="158" t="str">
        <f t="shared" si="29"/>
        <v/>
      </c>
      <c r="O105" s="27"/>
      <c r="P105" s="27"/>
      <c r="Q105" s="27"/>
      <c r="R105" s="27"/>
      <c r="S105" s="27"/>
      <c r="T105" s="28"/>
      <c r="U105" s="29"/>
      <c r="V105" s="32"/>
      <c r="W105" s="318"/>
      <c r="X105" s="319"/>
      <c r="Y105" s="160">
        <f t="shared" si="28"/>
        <v>0</v>
      </c>
      <c r="Z105" s="159">
        <f t="shared" si="30"/>
        <v>0</v>
      </c>
      <c r="AA105" s="327"/>
      <c r="AB105" s="400">
        <f>IF(AND(Z105&gt;=0,F105="x"),0,IF(AND(Z105&gt;0,AC105="x"),0,IF(Z105&gt;0,0-30,0)))</f>
        <v>0</v>
      </c>
      <c r="AC105" s="371"/>
      <c r="AD105" s="226" t="str">
        <f>IF(F105="x",(0-((V105*10)+(W105*20))),"")</f>
        <v/>
      </c>
      <c r="AE105" s="368">
        <f>IF(AND(Z105&gt;0,F105="x"),0,IF(AND(Z105&gt;0,AC105="x"),Z105-60,IF(AND(Z105&gt;0,AB105=-30),Z105+AB105,0)))</f>
        <v>0</v>
      </c>
      <c r="AF105" s="339"/>
      <c r="AG105" s="338"/>
      <c r="AH105" s="336"/>
      <c r="AI105" s="161">
        <f t="shared" si="31"/>
        <v>0</v>
      </c>
      <c r="AJ105" s="162">
        <f>(X105*20)+Z105+AA105+AF105</f>
        <v>0</v>
      </c>
      <c r="AK105" s="163">
        <f t="shared" si="32"/>
        <v>0</v>
      </c>
      <c r="AL105" s="164">
        <f>IF(K105="x",AH105,0)</f>
        <v>0</v>
      </c>
      <c r="AM105" s="164">
        <f>IF(K105="x",AI105,0)</f>
        <v>0</v>
      </c>
      <c r="AN105" s="164">
        <f>IF(K105="x",AJ105,0)</f>
        <v>0</v>
      </c>
      <c r="AO105" s="164">
        <f>IF(K105="x",AK105,0)</f>
        <v>0</v>
      </c>
      <c r="AP105" s="610" t="str">
        <f t="shared" si="34"/>
        <v xml:space="preserve"> </v>
      </c>
      <c r="AQ105" s="613" t="str">
        <f t="shared" si="33"/>
        <v xml:space="preserve"> </v>
      </c>
      <c r="AR105" s="613" t="str">
        <f t="shared" si="35"/>
        <v xml:space="preserve"> </v>
      </c>
      <c r="AS105" s="613" t="str">
        <f t="shared" si="36"/>
        <v xml:space="preserve"> </v>
      </c>
      <c r="AT105" s="613" t="str">
        <f t="shared" si="37"/>
        <v xml:space="preserve"> </v>
      </c>
      <c r="AU105" s="613" t="str">
        <f t="shared" si="38"/>
        <v xml:space="preserve"> </v>
      </c>
      <c r="AV105" s="614" t="str">
        <f t="shared" si="39"/>
        <v xml:space="preserve"> </v>
      </c>
      <c r="AW105" s="196" t="str">
        <f>IF(N105&gt;0,N105,"")</f>
        <v/>
      </c>
      <c r="AX105" s="165" t="str">
        <f>IF(AND(K105="x",AW105&gt;0),AW105,"")</f>
        <v/>
      </c>
      <c r="AY105" s="193" t="str">
        <f>IF(OR(K105="x",F105="x",AW105&lt;=0),"",AW105)</f>
        <v/>
      </c>
      <c r="AZ105" s="183" t="str">
        <f>IF(AND(F105="x",AW105&gt;0),AW105,"")</f>
        <v/>
      </c>
      <c r="BA105" s="173" t="str">
        <f>IF(V105&gt;0,V105,"")</f>
        <v/>
      </c>
      <c r="BB105" s="174" t="str">
        <f>IF(AND(K105="x",BA105&gt;0),BA105,"")</f>
        <v/>
      </c>
      <c r="BC105" s="186" t="str">
        <f>IF(OR(K105="x",F105="X",BA105&lt;=0),"",BA105)</f>
        <v/>
      </c>
      <c r="BD105" s="174" t="str">
        <f>IF(AND(F105="x",BA105&gt;0),BA105,"")</f>
        <v/>
      </c>
      <c r="BE105" s="201" t="str">
        <f>IF(W105&gt;0,W105,"")</f>
        <v/>
      </c>
      <c r="BF105" s="174" t="str">
        <f>IF(AND(K105="x",BE105&gt;0),BE105,"")</f>
        <v/>
      </c>
      <c r="BG105" s="186" t="str">
        <f>IF(OR(K105="x",F105="x",BE105&lt;=0),"",BE105)</f>
        <v/>
      </c>
      <c r="BH105" s="175" t="str">
        <f>IF(AND(F105="x",BE105&gt;0),BE105,"")</f>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29"/>
        <v/>
      </c>
      <c r="O106" s="27"/>
      <c r="P106" s="27"/>
      <c r="Q106" s="27"/>
      <c r="R106" s="27"/>
      <c r="S106" s="27"/>
      <c r="T106" s="28"/>
      <c r="U106" s="29"/>
      <c r="V106" s="32"/>
      <c r="W106" s="318"/>
      <c r="X106" s="319"/>
      <c r="Y106" s="160">
        <f t="shared" si="28"/>
        <v>0</v>
      </c>
      <c r="Z106" s="159">
        <f t="shared" si="30"/>
        <v>0</v>
      </c>
      <c r="AA106" s="327"/>
      <c r="AB106" s="400">
        <f>IF(AND(Z106&gt;=0,F106="x"),0,IF(AND(Z106&gt;0,AC106="x"),0,IF(Z106&gt;0,0-30,0)))</f>
        <v>0</v>
      </c>
      <c r="AC106" s="371"/>
      <c r="AD106" s="226" t="str">
        <f>IF(F106="x",(0-((V106*10)+(W106*20))),"")</f>
        <v/>
      </c>
      <c r="AE106" s="368">
        <f>IF(AND(Z106&gt;0,F106="x"),0,IF(AND(Z106&gt;0,AC106="x"),Z106-60,IF(AND(Z106&gt;0,AB106=-30),Z106+AB106,0)))</f>
        <v>0</v>
      </c>
      <c r="AF106" s="339"/>
      <c r="AG106" s="338"/>
      <c r="AH106" s="336"/>
      <c r="AI106" s="161">
        <f t="shared" si="31"/>
        <v>0</v>
      </c>
      <c r="AJ106" s="162">
        <f>(X106*20)+Z106+AA106+AF106</f>
        <v>0</v>
      </c>
      <c r="AK106" s="163">
        <f t="shared" si="32"/>
        <v>0</v>
      </c>
      <c r="AL106" s="164">
        <f>IF(K106="x",AH106,0)</f>
        <v>0</v>
      </c>
      <c r="AM106" s="164">
        <f>IF(K106="x",AI106,0)</f>
        <v>0</v>
      </c>
      <c r="AN106" s="164">
        <f>IF(K106="x",AJ106,0)</f>
        <v>0</v>
      </c>
      <c r="AO106" s="164">
        <f>IF(K106="x",AK106,0)</f>
        <v>0</v>
      </c>
      <c r="AP106" s="610" t="str">
        <f t="shared" si="34"/>
        <v xml:space="preserve"> </v>
      </c>
      <c r="AQ106" s="613" t="str">
        <f t="shared" si="33"/>
        <v xml:space="preserve"> </v>
      </c>
      <c r="AR106" s="613" t="str">
        <f t="shared" si="35"/>
        <v xml:space="preserve"> </v>
      </c>
      <c r="AS106" s="613" t="str">
        <f t="shared" si="36"/>
        <v xml:space="preserve"> </v>
      </c>
      <c r="AT106" s="613" t="str">
        <f t="shared" si="37"/>
        <v xml:space="preserve"> </v>
      </c>
      <c r="AU106" s="613" t="str">
        <f t="shared" si="38"/>
        <v xml:space="preserve"> </v>
      </c>
      <c r="AV106" s="614" t="str">
        <f t="shared" si="39"/>
        <v xml:space="preserve"> </v>
      </c>
      <c r="AW106" s="196" t="str">
        <f>IF(N106&gt;0,N106,"")</f>
        <v/>
      </c>
      <c r="AX106" s="165" t="str">
        <f>IF(AND(K106="x",AW106&gt;0),AW106,"")</f>
        <v/>
      </c>
      <c r="AY106" s="193" t="str">
        <f>IF(OR(K106="x",F106="x",AW106&lt;=0),"",AW106)</f>
        <v/>
      </c>
      <c r="AZ106" s="183" t="str">
        <f>IF(AND(F106="x",AW106&gt;0),AW106,"")</f>
        <v/>
      </c>
      <c r="BA106" s="173" t="str">
        <f>IF(V106&gt;0,V106,"")</f>
        <v/>
      </c>
      <c r="BB106" s="174" t="str">
        <f>IF(AND(K106="x",BA106&gt;0),BA106,"")</f>
        <v/>
      </c>
      <c r="BC106" s="186" t="str">
        <f>IF(OR(K106="x",F106="X",BA106&lt;=0),"",BA106)</f>
        <v/>
      </c>
      <c r="BD106" s="174" t="str">
        <f>IF(AND(F106="x",BA106&gt;0),BA106,"")</f>
        <v/>
      </c>
      <c r="BE106" s="201" t="str">
        <f>IF(W106&gt;0,W106,"")</f>
        <v/>
      </c>
      <c r="BF106" s="174" t="str">
        <f>IF(AND(K106="x",BE106&gt;0),BE106,"")</f>
        <v/>
      </c>
      <c r="BG106" s="186" t="str">
        <f>IF(OR(K106="x",F106="x",BE106&lt;=0),"",BE106)</f>
        <v/>
      </c>
      <c r="BH106" s="175" t="str">
        <f>IF(AND(F106="x",BE106&gt;0),BE106,"")</f>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29"/>
        <v/>
      </c>
      <c r="O107" s="27"/>
      <c r="P107" s="27"/>
      <c r="Q107" s="27"/>
      <c r="R107" s="27"/>
      <c r="S107" s="27"/>
      <c r="T107" s="28"/>
      <c r="U107" s="29"/>
      <c r="V107" s="32"/>
      <c r="W107" s="318"/>
      <c r="X107" s="319"/>
      <c r="Y107" s="160">
        <f t="shared" si="28"/>
        <v>0</v>
      </c>
      <c r="Z107" s="159">
        <f t="shared" si="30"/>
        <v>0</v>
      </c>
      <c r="AA107" s="327"/>
      <c r="AB107" s="400">
        <f>IF(AND(Z107&gt;=0,F107="x"),0,IF(AND(Z107&gt;0,AC107="x"),0,IF(Z107&gt;0,0-30,0)))</f>
        <v>0</v>
      </c>
      <c r="AC107" s="371"/>
      <c r="AD107" s="226" t="str">
        <f>IF(F107="x",(0-((V107*10)+(W107*20))),"")</f>
        <v/>
      </c>
      <c r="AE107" s="368">
        <f>IF(AND(Z107&gt;0,F107="x"),0,IF(AND(Z107&gt;0,AC107="x"),Z107-60,IF(AND(Z107&gt;0,AB107=-30),Z107+AB107,0)))</f>
        <v>0</v>
      </c>
      <c r="AF107" s="339"/>
      <c r="AG107" s="338"/>
      <c r="AH107" s="336"/>
      <c r="AI107" s="161">
        <f t="shared" si="31"/>
        <v>0</v>
      </c>
      <c r="AJ107" s="162">
        <f>(X107*20)+Z107+AA107+AF107</f>
        <v>0</v>
      </c>
      <c r="AK107" s="163">
        <f t="shared" si="32"/>
        <v>0</v>
      </c>
      <c r="AL107" s="164">
        <f>IF(K107="x",AH107,0)</f>
        <v>0</v>
      </c>
      <c r="AM107" s="164">
        <f>IF(K107="x",AI107,0)</f>
        <v>0</v>
      </c>
      <c r="AN107" s="164">
        <f>IF(K107="x",AJ107,0)</f>
        <v>0</v>
      </c>
      <c r="AO107" s="164">
        <f>IF(K107="x",AK107,0)</f>
        <v>0</v>
      </c>
      <c r="AP107" s="610" t="str">
        <f t="shared" si="34"/>
        <v xml:space="preserve"> </v>
      </c>
      <c r="AQ107" s="613" t="str">
        <f t="shared" si="33"/>
        <v xml:space="preserve"> </v>
      </c>
      <c r="AR107" s="613" t="str">
        <f t="shared" si="35"/>
        <v xml:space="preserve"> </v>
      </c>
      <c r="AS107" s="613" t="str">
        <f t="shared" si="36"/>
        <v xml:space="preserve"> </v>
      </c>
      <c r="AT107" s="613" t="str">
        <f t="shared" si="37"/>
        <v xml:space="preserve"> </v>
      </c>
      <c r="AU107" s="613" t="str">
        <f t="shared" si="38"/>
        <v xml:space="preserve"> </v>
      </c>
      <c r="AV107" s="614" t="str">
        <f t="shared" si="39"/>
        <v xml:space="preserve"> </v>
      </c>
      <c r="AW107" s="196" t="str">
        <f>IF(N107&gt;0,N107,"")</f>
        <v/>
      </c>
      <c r="AX107" s="165" t="str">
        <f>IF(AND(K107="x",AW107&gt;0),AW107,"")</f>
        <v/>
      </c>
      <c r="AY107" s="193" t="str">
        <f>IF(OR(K107="x",F107="x",AW107&lt;=0),"",AW107)</f>
        <v/>
      </c>
      <c r="AZ107" s="183" t="str">
        <f>IF(AND(F107="x",AW107&gt;0),AW107,"")</f>
        <v/>
      </c>
      <c r="BA107" s="173" t="str">
        <f>IF(V107&gt;0,V107,"")</f>
        <v/>
      </c>
      <c r="BB107" s="174" t="str">
        <f>IF(AND(K107="x",BA107&gt;0),BA107,"")</f>
        <v/>
      </c>
      <c r="BC107" s="186" t="str">
        <f>IF(OR(K107="x",F107="X",BA107&lt;=0),"",BA107)</f>
        <v/>
      </c>
      <c r="BD107" s="174" t="str">
        <f>IF(AND(F107="x",BA107&gt;0),BA107,"")</f>
        <v/>
      </c>
      <c r="BE107" s="201" t="str">
        <f>IF(W107&gt;0,W107,"")</f>
        <v/>
      </c>
      <c r="BF107" s="174" t="str">
        <f>IF(AND(K107="x",BE107&gt;0),BE107,"")</f>
        <v/>
      </c>
      <c r="BG107" s="186" t="str">
        <f>IF(OR(K107="x",F107="x",BE107&lt;=0),"",BE107)</f>
        <v/>
      </c>
      <c r="BH107" s="175" t="str">
        <f>IF(AND(F107="x",BE107&gt;0),BE107,"")</f>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29"/>
        <v/>
      </c>
      <c r="O108" s="27"/>
      <c r="P108" s="27"/>
      <c r="Q108" s="27"/>
      <c r="R108" s="27"/>
      <c r="S108" s="27"/>
      <c r="T108" s="28"/>
      <c r="U108" s="29"/>
      <c r="V108" s="32"/>
      <c r="W108" s="318"/>
      <c r="X108" s="319"/>
      <c r="Y108" s="160">
        <f t="shared" si="28"/>
        <v>0</v>
      </c>
      <c r="Z108" s="159">
        <f t="shared" si="30"/>
        <v>0</v>
      </c>
      <c r="AA108" s="327"/>
      <c r="AB108" s="400">
        <f>IF(AND(Z108&gt;=0,F108="x"),0,IF(AND(Z108&gt;0,AC108="x"),0,IF(Z108&gt;0,0-30,0)))</f>
        <v>0</v>
      </c>
      <c r="AC108" s="371"/>
      <c r="AD108" s="226" t="str">
        <f>IF(F108="x",(0-((V108*10)+(W108*20))),"")</f>
        <v/>
      </c>
      <c r="AE108" s="368">
        <f>IF(AND(Z108&gt;0,F108="x"),0,IF(AND(Z108&gt;0,AC108="x"),Z108-60,IF(AND(Z108&gt;0,AB108=-30),Z108+AB108,0)))</f>
        <v>0</v>
      </c>
      <c r="AF108" s="339"/>
      <c r="AG108" s="338"/>
      <c r="AH108" s="336"/>
      <c r="AI108" s="161">
        <f t="shared" si="31"/>
        <v>0</v>
      </c>
      <c r="AJ108" s="162">
        <f>(X108*20)+Z108+AA108+AF108</f>
        <v>0</v>
      </c>
      <c r="AK108" s="163">
        <f t="shared" si="32"/>
        <v>0</v>
      </c>
      <c r="AL108" s="164">
        <f>IF(K108="x",AH108,0)</f>
        <v>0</v>
      </c>
      <c r="AM108" s="164">
        <f>IF(K108="x",AI108,0)</f>
        <v>0</v>
      </c>
      <c r="AN108" s="164">
        <f>IF(K108="x",AJ108,0)</f>
        <v>0</v>
      </c>
      <c r="AO108" s="164">
        <f>IF(K108="x",AK108,0)</f>
        <v>0</v>
      </c>
      <c r="AP108" s="610" t="str">
        <f t="shared" si="34"/>
        <v xml:space="preserve"> </v>
      </c>
      <c r="AQ108" s="613" t="str">
        <f t="shared" si="33"/>
        <v xml:space="preserve"> </v>
      </c>
      <c r="AR108" s="613" t="str">
        <f t="shared" si="35"/>
        <v xml:space="preserve"> </v>
      </c>
      <c r="AS108" s="613" t="str">
        <f t="shared" si="36"/>
        <v xml:space="preserve"> </v>
      </c>
      <c r="AT108" s="613" t="str">
        <f t="shared" si="37"/>
        <v xml:space="preserve"> </v>
      </c>
      <c r="AU108" s="613" t="str">
        <f t="shared" si="38"/>
        <v xml:space="preserve"> </v>
      </c>
      <c r="AV108" s="614" t="str">
        <f t="shared" si="39"/>
        <v xml:space="preserve"> </v>
      </c>
      <c r="AW108" s="196" t="str">
        <f>IF(N108&gt;0,N108,"")</f>
        <v/>
      </c>
      <c r="AX108" s="165" t="str">
        <f>IF(AND(K108="x",AW108&gt;0),AW108,"")</f>
        <v/>
      </c>
      <c r="AY108" s="193" t="str">
        <f>IF(OR(K108="x",F108="x",AW108&lt;=0),"",AW108)</f>
        <v/>
      </c>
      <c r="AZ108" s="183" t="str">
        <f>IF(AND(F108="x",AW108&gt;0),AW108,"")</f>
        <v/>
      </c>
      <c r="BA108" s="173" t="str">
        <f>IF(V108&gt;0,V108,"")</f>
        <v/>
      </c>
      <c r="BB108" s="174" t="str">
        <f>IF(AND(K108="x",BA108&gt;0),BA108,"")</f>
        <v/>
      </c>
      <c r="BC108" s="186" t="str">
        <f>IF(OR(K108="x",F108="X",BA108&lt;=0),"",BA108)</f>
        <v/>
      </c>
      <c r="BD108" s="174" t="str">
        <f>IF(AND(F108="x",BA108&gt;0),BA108,"")</f>
        <v/>
      </c>
      <c r="BE108" s="201" t="str">
        <f>IF(W108&gt;0,W108,"")</f>
        <v/>
      </c>
      <c r="BF108" s="174" t="str">
        <f>IF(AND(K108="x",BE108&gt;0),BE108,"")</f>
        <v/>
      </c>
      <c r="BG108" s="186" t="str">
        <f>IF(OR(K108="x",F108="x",BE108&lt;=0),"",BE108)</f>
        <v/>
      </c>
      <c r="BH108" s="175" t="str">
        <f>IF(AND(F108="x",BE108&gt;0),BE108,"")</f>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29"/>
        <v/>
      </c>
      <c r="O109" s="27"/>
      <c r="P109" s="27"/>
      <c r="Q109" s="27"/>
      <c r="R109" s="27"/>
      <c r="S109" s="27"/>
      <c r="T109" s="28"/>
      <c r="U109" s="29"/>
      <c r="V109" s="32"/>
      <c r="W109" s="318"/>
      <c r="X109" s="319"/>
      <c r="Y109" s="160">
        <f t="shared" si="28"/>
        <v>0</v>
      </c>
      <c r="Z109" s="159">
        <f t="shared" si="30"/>
        <v>0</v>
      </c>
      <c r="AA109" s="327"/>
      <c r="AB109" s="400">
        <f>IF(AND(Z109&gt;=0,F109="x"),0,IF(AND(Z109&gt;0,AC109="x"),0,IF(Z109&gt;0,0-30,0)))</f>
        <v>0</v>
      </c>
      <c r="AC109" s="371"/>
      <c r="AD109" s="226" t="str">
        <f>IF(F109="x",(0-((V109*10)+(W109*20))),"")</f>
        <v/>
      </c>
      <c r="AE109" s="368">
        <f>IF(AND(Z109&gt;0,F109="x"),0,IF(AND(Z109&gt;0,AC109="x"),Z109-60,IF(AND(Z109&gt;0,AB109=-30),Z109+AB109,0)))</f>
        <v>0</v>
      </c>
      <c r="AF109" s="339"/>
      <c r="AG109" s="338"/>
      <c r="AH109" s="336"/>
      <c r="AI109" s="161">
        <f t="shared" si="31"/>
        <v>0</v>
      </c>
      <c r="AJ109" s="162">
        <f>(X109*20)+Z109+AA109+AF109</f>
        <v>0</v>
      </c>
      <c r="AK109" s="163">
        <f t="shared" si="32"/>
        <v>0</v>
      </c>
      <c r="AL109" s="164">
        <f>IF(K109="x",AH109,0)</f>
        <v>0</v>
      </c>
      <c r="AM109" s="164">
        <f>IF(K109="x",AI109,0)</f>
        <v>0</v>
      </c>
      <c r="AN109" s="164">
        <f>IF(K109="x",AJ109,0)</f>
        <v>0</v>
      </c>
      <c r="AO109" s="164">
        <f>IF(K109="x",AK109,0)</f>
        <v>0</v>
      </c>
      <c r="AP109" s="610" t="str">
        <f t="shared" si="34"/>
        <v xml:space="preserve"> </v>
      </c>
      <c r="AQ109" s="613" t="str">
        <f t="shared" si="33"/>
        <v xml:space="preserve"> </v>
      </c>
      <c r="AR109" s="613" t="str">
        <f t="shared" si="35"/>
        <v xml:space="preserve"> </v>
      </c>
      <c r="AS109" s="613" t="str">
        <f t="shared" si="36"/>
        <v xml:space="preserve"> </v>
      </c>
      <c r="AT109" s="613" t="str">
        <f t="shared" si="37"/>
        <v xml:space="preserve"> </v>
      </c>
      <c r="AU109" s="613" t="str">
        <f t="shared" si="38"/>
        <v xml:space="preserve"> </v>
      </c>
      <c r="AV109" s="614" t="str">
        <f t="shared" si="39"/>
        <v xml:space="preserve"> </v>
      </c>
      <c r="AW109" s="196" t="str">
        <f>IF(N109&gt;0,N109,"")</f>
        <v/>
      </c>
      <c r="AX109" s="165" t="str">
        <f>IF(AND(K109="x",AW109&gt;0),AW109,"")</f>
        <v/>
      </c>
      <c r="AY109" s="193" t="str">
        <f>IF(OR(K109="x",F109="x",AW109&lt;=0),"",AW109)</f>
        <v/>
      </c>
      <c r="AZ109" s="183" t="str">
        <f>IF(AND(F109="x",AW109&gt;0),AW109,"")</f>
        <v/>
      </c>
      <c r="BA109" s="173" t="str">
        <f>IF(V109&gt;0,V109,"")</f>
        <v/>
      </c>
      <c r="BB109" s="174" t="str">
        <f>IF(AND(K109="x",BA109&gt;0),BA109,"")</f>
        <v/>
      </c>
      <c r="BC109" s="186" t="str">
        <f>IF(OR(K109="x",F109="X",BA109&lt;=0),"",BA109)</f>
        <v/>
      </c>
      <c r="BD109" s="174" t="str">
        <f>IF(AND(F109="x",BA109&gt;0),BA109,"")</f>
        <v/>
      </c>
      <c r="BE109" s="201" t="str">
        <f>IF(W109&gt;0,W109,"")</f>
        <v/>
      </c>
      <c r="BF109" s="174" t="str">
        <f>IF(AND(K109="x",BE109&gt;0),BE109,"")</f>
        <v/>
      </c>
      <c r="BG109" s="186" t="str">
        <f>IF(OR(K109="x",F109="x",BE109&lt;=0),"",BE109)</f>
        <v/>
      </c>
      <c r="BH109" s="175" t="str">
        <f>IF(AND(F109="x",BE109&gt;0),BE109,"")</f>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29"/>
        <v/>
      </c>
      <c r="O110" s="27"/>
      <c r="P110" s="27"/>
      <c r="Q110" s="27"/>
      <c r="R110" s="27"/>
      <c r="S110" s="27"/>
      <c r="T110" s="30"/>
      <c r="U110" s="31"/>
      <c r="V110" s="32"/>
      <c r="W110" s="320"/>
      <c r="X110" s="318"/>
      <c r="Y110" s="160">
        <f t="shared" si="28"/>
        <v>0</v>
      </c>
      <c r="Z110" s="159">
        <f t="shared" si="30"/>
        <v>0</v>
      </c>
      <c r="AA110" s="328"/>
      <c r="AB110" s="400">
        <f>IF(AND(Z110&gt;=0,F110="x"),0,IF(AND(Z110&gt;0,AC110="x"),0,IF(Z110&gt;0,0-30,0)))</f>
        <v>0</v>
      </c>
      <c r="AC110" s="371"/>
      <c r="AD110" s="226" t="str">
        <f>IF(F110="x",(0-((V110*10)+(W110*20))),"")</f>
        <v/>
      </c>
      <c r="AE110" s="368">
        <f>IF(AND(Z110&gt;0,F110="x"),0,IF(AND(Z110&gt;0,AC110="x"),Z110-60,IF(AND(Z110&gt;0,AB110=-30),Z110+AB110,0)))</f>
        <v>0</v>
      </c>
      <c r="AF110" s="340"/>
      <c r="AG110" s="341"/>
      <c r="AH110" s="339"/>
      <c r="AI110" s="161">
        <f t="shared" si="31"/>
        <v>0</v>
      </c>
      <c r="AJ110" s="162">
        <f>(X110*20)+Z110+AA110+AF110</f>
        <v>0</v>
      </c>
      <c r="AK110" s="163">
        <f t="shared" si="32"/>
        <v>0</v>
      </c>
      <c r="AL110" s="164">
        <f>IF(K110="x",AH110,0)</f>
        <v>0</v>
      </c>
      <c r="AM110" s="164">
        <f>IF(K110="x",AI110,0)</f>
        <v>0</v>
      </c>
      <c r="AN110" s="164">
        <f>IF(K110="x",AJ110,0)</f>
        <v>0</v>
      </c>
      <c r="AO110" s="164">
        <f>IF(K110="x",AK110,0)</f>
        <v>0</v>
      </c>
      <c r="AP110" s="610" t="str">
        <f t="shared" si="34"/>
        <v xml:space="preserve"> </v>
      </c>
      <c r="AQ110" s="613" t="str">
        <f t="shared" si="33"/>
        <v xml:space="preserve"> </v>
      </c>
      <c r="AR110" s="613" t="str">
        <f t="shared" si="35"/>
        <v xml:space="preserve"> </v>
      </c>
      <c r="AS110" s="613" t="str">
        <f t="shared" si="36"/>
        <v xml:space="preserve"> </v>
      </c>
      <c r="AT110" s="613" t="str">
        <f t="shared" si="37"/>
        <v xml:space="preserve"> </v>
      </c>
      <c r="AU110" s="613" t="str">
        <f t="shared" si="38"/>
        <v xml:space="preserve"> </v>
      </c>
      <c r="AV110" s="614" t="str">
        <f t="shared" si="39"/>
        <v xml:space="preserve"> </v>
      </c>
      <c r="AW110" s="196" t="str">
        <f>IF(N110&gt;0,N110,"")</f>
        <v/>
      </c>
      <c r="AX110" s="165" t="str">
        <f>IF(AND(K110="x",AW110&gt;0),AW110,"")</f>
        <v/>
      </c>
      <c r="AY110" s="193" t="str">
        <f>IF(OR(K110="x",F110="x",AW110&lt;=0),"",AW110)</f>
        <v/>
      </c>
      <c r="AZ110" s="183" t="str">
        <f>IF(AND(F110="x",AW110&gt;0),AW110,"")</f>
        <v/>
      </c>
      <c r="BA110" s="173" t="str">
        <f>IF(V110&gt;0,V110,"")</f>
        <v/>
      </c>
      <c r="BB110" s="174" t="str">
        <f>IF(AND(K110="x",BA110&gt;0),BA110,"")</f>
        <v/>
      </c>
      <c r="BC110" s="186" t="str">
        <f>IF(OR(K110="x",F110="X",BA110&lt;=0),"",BA110)</f>
        <v/>
      </c>
      <c r="BD110" s="174" t="str">
        <f>IF(AND(F110="x",BA110&gt;0),BA110,"")</f>
        <v/>
      </c>
      <c r="BE110" s="201" t="str">
        <f>IF(W110&gt;0,W110,"")</f>
        <v/>
      </c>
      <c r="BF110" s="174" t="str">
        <f>IF(AND(K110="x",BE110&gt;0),BE110,"")</f>
        <v/>
      </c>
      <c r="BG110" s="186" t="str">
        <f>IF(OR(K110="x",F110="x",BE110&lt;=0),"",BE110)</f>
        <v/>
      </c>
      <c r="BH110" s="175" t="str">
        <f>IF(AND(F110="x",BE110&gt;0),BE110,"")</f>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29"/>
        <v/>
      </c>
      <c r="O111" s="27"/>
      <c r="P111" s="27"/>
      <c r="Q111" s="27"/>
      <c r="R111" s="27"/>
      <c r="S111" s="27"/>
      <c r="T111" s="27"/>
      <c r="U111" s="28"/>
      <c r="V111" s="32"/>
      <c r="W111" s="318"/>
      <c r="X111" s="318"/>
      <c r="Y111" s="160">
        <f t="shared" si="28"/>
        <v>0</v>
      </c>
      <c r="Z111" s="159">
        <f t="shared" si="30"/>
        <v>0</v>
      </c>
      <c r="AA111" s="327"/>
      <c r="AB111" s="400">
        <f>IF(AND(Z111&gt;=0,F111="x"),0,IF(AND(Z111&gt;0,AC111="x"),0,IF(Z111&gt;0,0-30,0)))</f>
        <v>0</v>
      </c>
      <c r="AC111" s="371"/>
      <c r="AD111" s="226" t="str">
        <f>IF(F111="x",(0-((V111*10)+(W111*20))),"")</f>
        <v/>
      </c>
      <c r="AE111" s="368">
        <f>IF(AND(Z111&gt;0,F111="x"),0,IF(AND(Z111&gt;0,AC111="x"),Z111-60,IF(AND(Z111&gt;0,AB111=-30),Z111+AB111,0)))</f>
        <v>0</v>
      </c>
      <c r="AF111" s="339"/>
      <c r="AG111" s="342"/>
      <c r="AH111" s="339"/>
      <c r="AI111" s="161">
        <f t="shared" si="31"/>
        <v>0</v>
      </c>
      <c r="AJ111" s="162">
        <f>(X111*20)+Z111+AA111+AF111</f>
        <v>0</v>
      </c>
      <c r="AK111" s="163">
        <f t="shared" si="32"/>
        <v>0</v>
      </c>
      <c r="AL111" s="164">
        <f>IF(K111="x",AH111,0)</f>
        <v>0</v>
      </c>
      <c r="AM111" s="164">
        <f>IF(K111="x",AI111,0)</f>
        <v>0</v>
      </c>
      <c r="AN111" s="164">
        <f>IF(K111="x",AJ111,0)</f>
        <v>0</v>
      </c>
      <c r="AO111" s="164">
        <f>IF(K111="x",AK111,0)</f>
        <v>0</v>
      </c>
      <c r="AP111" s="610" t="str">
        <f t="shared" si="34"/>
        <v xml:space="preserve"> </v>
      </c>
      <c r="AQ111" s="613" t="str">
        <f t="shared" si="33"/>
        <v xml:space="preserve"> </v>
      </c>
      <c r="AR111" s="613" t="str">
        <f t="shared" si="35"/>
        <v xml:space="preserve"> </v>
      </c>
      <c r="AS111" s="613" t="str">
        <f t="shared" si="36"/>
        <v xml:space="preserve"> </v>
      </c>
      <c r="AT111" s="613" t="str">
        <f t="shared" si="37"/>
        <v xml:space="preserve"> </v>
      </c>
      <c r="AU111" s="613" t="str">
        <f t="shared" si="38"/>
        <v xml:space="preserve"> </v>
      </c>
      <c r="AV111" s="614" t="str">
        <f t="shared" si="39"/>
        <v xml:space="preserve"> </v>
      </c>
      <c r="AW111" s="196" t="str">
        <f>IF(N111&gt;0,N111,"")</f>
        <v/>
      </c>
      <c r="AX111" s="165" t="str">
        <f>IF(AND(K111="x",AW111&gt;0),AW111,"")</f>
        <v/>
      </c>
      <c r="AY111" s="193" t="str">
        <f>IF(OR(K111="x",F111="x",AW111&lt;=0),"",AW111)</f>
        <v/>
      </c>
      <c r="AZ111" s="183" t="str">
        <f>IF(AND(F111="x",AW111&gt;0),AW111,"")</f>
        <v/>
      </c>
      <c r="BA111" s="173" t="str">
        <f>IF(V111&gt;0,V111,"")</f>
        <v/>
      </c>
      <c r="BB111" s="174" t="str">
        <f>IF(AND(K111="x",BA111&gt;0),BA111,"")</f>
        <v/>
      </c>
      <c r="BC111" s="186" t="str">
        <f>IF(OR(K111="x",F111="X",BA111&lt;=0),"",BA111)</f>
        <v/>
      </c>
      <c r="BD111" s="174" t="str">
        <f>IF(AND(F111="x",BA111&gt;0),BA111,"")</f>
        <v/>
      </c>
      <c r="BE111" s="201" t="str">
        <f>IF(W111&gt;0,W111,"")</f>
        <v/>
      </c>
      <c r="BF111" s="174" t="str">
        <f>IF(AND(K111="x",BE111&gt;0),BE111,"")</f>
        <v/>
      </c>
      <c r="BG111" s="186" t="str">
        <f>IF(OR(K111="x",F111="x",BE111&lt;=0),"",BE111)</f>
        <v/>
      </c>
      <c r="BH111" s="175" t="str">
        <f>IF(AND(F111="x",BE111&gt;0),BE111,"")</f>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29"/>
        <v/>
      </c>
      <c r="O112" s="321"/>
      <c r="P112" s="315"/>
      <c r="Q112" s="315"/>
      <c r="R112" s="315"/>
      <c r="S112" s="315"/>
      <c r="T112" s="315"/>
      <c r="U112" s="316"/>
      <c r="V112" s="167"/>
      <c r="W112" s="313"/>
      <c r="X112" s="313"/>
      <c r="Y112" s="160">
        <f t="shared" si="28"/>
        <v>0</v>
      </c>
      <c r="Z112" s="159">
        <f t="shared" si="30"/>
        <v>0</v>
      </c>
      <c r="AA112" s="326"/>
      <c r="AB112" s="400">
        <f>IF(AND(Z112&gt;=0,F112="x"),0,IF(AND(Z112&gt;0,AC112="x"),0,IF(Z112&gt;0,0-30,0)))</f>
        <v>0</v>
      </c>
      <c r="AC112" s="370"/>
      <c r="AD112" s="226" t="str">
        <f>IF(F112="x",(0-((V112*10)+(W112*20))),"")</f>
        <v/>
      </c>
      <c r="AE112" s="368">
        <f>IF(AND(Z112&gt;0,F112="x"),0,IF(AND(Z112&gt;0,AC112="x"),Z112-60,IF(AND(Z112&gt;0,AB112=-30),Z112+AB112,0)))</f>
        <v>0</v>
      </c>
      <c r="AF112" s="331"/>
      <c r="AG112" s="332"/>
      <c r="AH112" s="331"/>
      <c r="AI112" s="161">
        <f t="shared" si="31"/>
        <v>0</v>
      </c>
      <c r="AJ112" s="162">
        <f>(X112*20)+Z112+AA112+AF112</f>
        <v>0</v>
      </c>
      <c r="AK112" s="163">
        <f t="shared" si="32"/>
        <v>0</v>
      </c>
      <c r="AL112" s="164">
        <f>IF(K112="x",AH112,0)</f>
        <v>0</v>
      </c>
      <c r="AM112" s="164">
        <f>IF(K112="x",AI112,0)</f>
        <v>0</v>
      </c>
      <c r="AN112" s="164">
        <f>IF(K112="x",AJ112,0)</f>
        <v>0</v>
      </c>
      <c r="AO112" s="164">
        <f>IF(K112="x",AK112,0)</f>
        <v>0</v>
      </c>
      <c r="AP112" s="610" t="str">
        <f t="shared" si="34"/>
        <v xml:space="preserve"> </v>
      </c>
      <c r="AQ112" s="613" t="str">
        <f t="shared" si="33"/>
        <v xml:space="preserve"> </v>
      </c>
      <c r="AR112" s="613" t="str">
        <f t="shared" si="35"/>
        <v xml:space="preserve"> </v>
      </c>
      <c r="AS112" s="613" t="str">
        <f t="shared" si="36"/>
        <v xml:space="preserve"> </v>
      </c>
      <c r="AT112" s="613" t="str">
        <f t="shared" si="37"/>
        <v xml:space="preserve"> </v>
      </c>
      <c r="AU112" s="613" t="str">
        <f t="shared" si="38"/>
        <v xml:space="preserve"> </v>
      </c>
      <c r="AV112" s="614" t="str">
        <f t="shared" si="39"/>
        <v xml:space="preserve"> </v>
      </c>
      <c r="AW112" s="196" t="str">
        <f>IF(N112&gt;0,N112,"")</f>
        <v/>
      </c>
      <c r="AX112" s="165" t="str">
        <f>IF(AND(K112="x",AW112&gt;0),AW112,"")</f>
        <v/>
      </c>
      <c r="AY112" s="193" t="str">
        <f>IF(OR(K112="x",F112="x",AW112&lt;=0),"",AW112)</f>
        <v/>
      </c>
      <c r="AZ112" s="183" t="str">
        <f>IF(AND(F112="x",AW112&gt;0),AW112,"")</f>
        <v/>
      </c>
      <c r="BA112" s="173" t="str">
        <f>IF(V112&gt;0,V112,"")</f>
        <v/>
      </c>
      <c r="BB112" s="174" t="str">
        <f>IF(AND(K112="x",BA112&gt;0),BA112,"")</f>
        <v/>
      </c>
      <c r="BC112" s="186" t="str">
        <f>IF(OR(K112="x",F112="X",BA112&lt;=0),"",BA112)</f>
        <v/>
      </c>
      <c r="BD112" s="174" t="str">
        <f>IF(AND(F112="x",BA112&gt;0),BA112,"")</f>
        <v/>
      </c>
      <c r="BE112" s="201" t="str">
        <f>IF(W112&gt;0,W112,"")</f>
        <v/>
      </c>
      <c r="BF112" s="174" t="str">
        <f>IF(AND(K112="x",BE112&gt;0),BE112,"")</f>
        <v/>
      </c>
      <c r="BG112" s="186" t="str">
        <f>IF(OR(K112="x",F112="x",BE112&lt;=0),"",BE112)</f>
        <v/>
      </c>
      <c r="BH112" s="175" t="str">
        <f>IF(AND(F112="x",BE112&gt;0),BE112,"")</f>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29"/>
        <v/>
      </c>
      <c r="O113" s="315"/>
      <c r="P113" s="315"/>
      <c r="Q113" s="315"/>
      <c r="R113" s="315"/>
      <c r="S113" s="315"/>
      <c r="T113" s="316"/>
      <c r="U113" s="317"/>
      <c r="V113" s="167"/>
      <c r="W113" s="313"/>
      <c r="X113" s="313"/>
      <c r="Y113" s="160">
        <f t="shared" si="28"/>
        <v>0</v>
      </c>
      <c r="Z113" s="159">
        <f t="shared" si="30"/>
        <v>0</v>
      </c>
      <c r="AA113" s="326"/>
      <c r="AB113" s="400">
        <f>IF(AND(Z113&gt;=0,F113="x"),0,IF(AND(Z113&gt;0,AC113="x"),0,IF(Z113&gt;0,0-30,0)))</f>
        <v>0</v>
      </c>
      <c r="AC113" s="370"/>
      <c r="AD113" s="226" t="str">
        <f>IF(F113="x",(0-((V113*10)+(W113*20))),"")</f>
        <v/>
      </c>
      <c r="AE113" s="368">
        <f>IF(AND(Z113&gt;0,F113="x"),0,IF(AND(Z113&gt;0,AC113="x"),Z113-60,IF(AND(Z113&gt;0,AB113=-30),Z113+AB113,0)))</f>
        <v>0</v>
      </c>
      <c r="AF113" s="331"/>
      <c r="AG113" s="333"/>
      <c r="AH113" s="334"/>
      <c r="AI113" s="161">
        <f t="shared" si="31"/>
        <v>0</v>
      </c>
      <c r="AJ113" s="162">
        <f>(X113*20)+Z113+AA113+AF113</f>
        <v>0</v>
      </c>
      <c r="AK113" s="163">
        <f t="shared" si="32"/>
        <v>0</v>
      </c>
      <c r="AL113" s="164">
        <f>IF(K113="x",AH113,0)</f>
        <v>0</v>
      </c>
      <c r="AM113" s="164">
        <f>IF(K113="x",AI113,0)</f>
        <v>0</v>
      </c>
      <c r="AN113" s="164">
        <f>IF(K113="x",AJ113,0)</f>
        <v>0</v>
      </c>
      <c r="AO113" s="164">
        <f>IF(K113="x",AK113,0)</f>
        <v>0</v>
      </c>
      <c r="AP113" s="610" t="str">
        <f t="shared" si="34"/>
        <v xml:space="preserve"> </v>
      </c>
      <c r="AQ113" s="613" t="str">
        <f t="shared" si="33"/>
        <v xml:space="preserve"> </v>
      </c>
      <c r="AR113" s="613" t="str">
        <f t="shared" si="35"/>
        <v xml:space="preserve"> </v>
      </c>
      <c r="AS113" s="613" t="str">
        <f t="shared" si="36"/>
        <v xml:space="preserve"> </v>
      </c>
      <c r="AT113" s="613" t="str">
        <f t="shared" si="37"/>
        <v xml:space="preserve"> </v>
      </c>
      <c r="AU113" s="613" t="str">
        <f t="shared" si="38"/>
        <v xml:space="preserve"> </v>
      </c>
      <c r="AV113" s="614" t="str">
        <f t="shared" si="39"/>
        <v xml:space="preserve"> </v>
      </c>
      <c r="AW113" s="196" t="str">
        <f>IF(N113&gt;0,N113,"")</f>
        <v/>
      </c>
      <c r="AX113" s="165" t="str">
        <f>IF(AND(K113="x",AW113&gt;0),AW113,"")</f>
        <v/>
      </c>
      <c r="AY113" s="193" t="str">
        <f>IF(OR(K113="x",F113="x",AW113&lt;=0),"",AW113)</f>
        <v/>
      </c>
      <c r="AZ113" s="183" t="str">
        <f>IF(AND(F113="x",AW113&gt;0),AW113,"")</f>
        <v/>
      </c>
      <c r="BA113" s="173" t="str">
        <f>IF(V113&gt;0,V113,"")</f>
        <v/>
      </c>
      <c r="BB113" s="174" t="str">
        <f>IF(AND(K113="x",BA113&gt;0),BA113,"")</f>
        <v/>
      </c>
      <c r="BC113" s="186" t="str">
        <f>IF(OR(K113="x",F113="X",BA113&lt;=0),"",BA113)</f>
        <v/>
      </c>
      <c r="BD113" s="174" t="str">
        <f>IF(AND(F113="x",BA113&gt;0),BA113,"")</f>
        <v/>
      </c>
      <c r="BE113" s="201" t="str">
        <f>IF(W113&gt;0,W113,"")</f>
        <v/>
      </c>
      <c r="BF113" s="174" t="str">
        <f>IF(AND(K113="x",BE113&gt;0),BE113,"")</f>
        <v/>
      </c>
      <c r="BG113" s="186" t="str">
        <f>IF(OR(K113="x",F113="x",BE113&lt;=0),"",BE113)</f>
        <v/>
      </c>
      <c r="BH113" s="175" t="str">
        <f>IF(AND(F113="x",BE113&gt;0),BE113,"")</f>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29"/>
        <v/>
      </c>
      <c r="O114" s="315"/>
      <c r="P114" s="315"/>
      <c r="Q114" s="315"/>
      <c r="R114" s="315"/>
      <c r="S114" s="315"/>
      <c r="T114" s="316"/>
      <c r="U114" s="317"/>
      <c r="V114" s="167"/>
      <c r="W114" s="313"/>
      <c r="X114" s="313"/>
      <c r="Y114" s="160">
        <f t="shared" si="28"/>
        <v>0</v>
      </c>
      <c r="Z114" s="159">
        <f t="shared" si="30"/>
        <v>0</v>
      </c>
      <c r="AA114" s="326"/>
      <c r="AB114" s="400">
        <f>IF(AND(Z114&gt;=0,F114="x"),0,IF(AND(Z114&gt;0,AC114="x"),0,IF(Z114&gt;0,0-30,0)))</f>
        <v>0</v>
      </c>
      <c r="AC114" s="370"/>
      <c r="AD114" s="226" t="str">
        <f>IF(F114="x",(0-((V114*10)+(W114*20))),"")</f>
        <v/>
      </c>
      <c r="AE114" s="368">
        <f>IF(AND(Z114&gt;0,F114="x"),0,IF(AND(Z114&gt;0,AC114="x"),Z114-60,IF(AND(Z114&gt;0,AB114=-30),Z114+AB114,0)))</f>
        <v>0</v>
      </c>
      <c r="AF114" s="331"/>
      <c r="AG114" s="333"/>
      <c r="AH114" s="334"/>
      <c r="AI114" s="161">
        <f t="shared" si="31"/>
        <v>0</v>
      </c>
      <c r="AJ114" s="162">
        <f>(X114*20)+Z114+AA114+AF114</f>
        <v>0</v>
      </c>
      <c r="AK114" s="163">
        <f t="shared" si="32"/>
        <v>0</v>
      </c>
      <c r="AL114" s="164">
        <f>IF(K114="x",AH114,0)</f>
        <v>0</v>
      </c>
      <c r="AM114" s="164">
        <f>IF(K114="x",AI114,0)</f>
        <v>0</v>
      </c>
      <c r="AN114" s="164">
        <f>IF(K114="x",AJ114,0)</f>
        <v>0</v>
      </c>
      <c r="AO114" s="164">
        <f>IF(K114="x",AK114,0)</f>
        <v>0</v>
      </c>
      <c r="AP114" s="610" t="str">
        <f t="shared" si="34"/>
        <v xml:space="preserve"> </v>
      </c>
      <c r="AQ114" s="613" t="str">
        <f t="shared" si="33"/>
        <v xml:space="preserve"> </v>
      </c>
      <c r="AR114" s="613" t="str">
        <f t="shared" si="35"/>
        <v xml:space="preserve"> </v>
      </c>
      <c r="AS114" s="613" t="str">
        <f t="shared" si="36"/>
        <v xml:space="preserve"> </v>
      </c>
      <c r="AT114" s="613" t="str">
        <f t="shared" si="37"/>
        <v xml:space="preserve"> </v>
      </c>
      <c r="AU114" s="613" t="str">
        <f t="shared" si="38"/>
        <v xml:space="preserve"> </v>
      </c>
      <c r="AV114" s="614" t="str">
        <f t="shared" si="39"/>
        <v xml:space="preserve"> </v>
      </c>
      <c r="AW114" s="196" t="str">
        <f>IF(N114&gt;0,N114,"")</f>
        <v/>
      </c>
      <c r="AX114" s="165" t="str">
        <f>IF(AND(K114="x",AW114&gt;0),AW114,"")</f>
        <v/>
      </c>
      <c r="AY114" s="193" t="str">
        <f>IF(OR(K114="x",F114="x",AW114&lt;=0),"",AW114)</f>
        <v/>
      </c>
      <c r="AZ114" s="183" t="str">
        <f>IF(AND(F114="x",AW114&gt;0),AW114,"")</f>
        <v/>
      </c>
      <c r="BA114" s="173" t="str">
        <f>IF(V114&gt;0,V114,"")</f>
        <v/>
      </c>
      <c r="BB114" s="174" t="str">
        <f>IF(AND(K114="x",BA114&gt;0),BA114,"")</f>
        <v/>
      </c>
      <c r="BC114" s="186" t="str">
        <f>IF(OR(K114="x",F114="X",BA114&lt;=0),"",BA114)</f>
        <v/>
      </c>
      <c r="BD114" s="174" t="str">
        <f>IF(AND(F114="x",BA114&gt;0),BA114,"")</f>
        <v/>
      </c>
      <c r="BE114" s="201" t="str">
        <f>IF(W114&gt;0,W114,"")</f>
        <v/>
      </c>
      <c r="BF114" s="174" t="str">
        <f>IF(AND(K114="x",BE114&gt;0),BE114,"")</f>
        <v/>
      </c>
      <c r="BG114" s="186" t="str">
        <f>IF(OR(K114="x",F114="x",BE114&lt;=0),"",BE114)</f>
        <v/>
      </c>
      <c r="BH114" s="175" t="str">
        <f>IF(AND(F114="x",BE114&gt;0),BE114,"")</f>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29"/>
        <v/>
      </c>
      <c r="O115" s="315"/>
      <c r="P115" s="315"/>
      <c r="Q115" s="315"/>
      <c r="R115" s="315"/>
      <c r="S115" s="315"/>
      <c r="T115" s="316"/>
      <c r="U115" s="317"/>
      <c r="V115" s="167"/>
      <c r="W115" s="313"/>
      <c r="X115" s="313"/>
      <c r="Y115" s="160">
        <f t="shared" si="28"/>
        <v>0</v>
      </c>
      <c r="Z115" s="159">
        <f t="shared" si="30"/>
        <v>0</v>
      </c>
      <c r="AA115" s="326"/>
      <c r="AB115" s="400">
        <f>IF(AND(Z115&gt;=0,F115="x"),0,IF(AND(Z115&gt;0,AC115="x"),0,IF(Z115&gt;0,0-30,0)))</f>
        <v>0</v>
      </c>
      <c r="AC115" s="370"/>
      <c r="AD115" s="226" t="str">
        <f>IF(F115="x",(0-((V115*10)+(W115*20))),"")</f>
        <v/>
      </c>
      <c r="AE115" s="368">
        <f>IF(AND(Z115&gt;0,F115="x"),0,IF(AND(Z115&gt;0,AC115="x"),Z115-60,IF(AND(Z115&gt;0,AB115=-30),Z115+AB115,0)))</f>
        <v>0</v>
      </c>
      <c r="AF115" s="331"/>
      <c r="AG115" s="333"/>
      <c r="AH115" s="334"/>
      <c r="AI115" s="161">
        <f t="shared" si="31"/>
        <v>0</v>
      </c>
      <c r="AJ115" s="162">
        <f>(X115*20)+Z115+AA115+AF115</f>
        <v>0</v>
      </c>
      <c r="AK115" s="163">
        <f t="shared" si="32"/>
        <v>0</v>
      </c>
      <c r="AL115" s="164">
        <f>IF(K115="x",AH115,0)</f>
        <v>0</v>
      </c>
      <c r="AM115" s="164">
        <f>IF(K115="x",AI115,0)</f>
        <v>0</v>
      </c>
      <c r="AN115" s="164">
        <f>IF(K115="x",AJ115,0)</f>
        <v>0</v>
      </c>
      <c r="AO115" s="164">
        <f>IF(K115="x",AK115,0)</f>
        <v>0</v>
      </c>
      <c r="AP115" s="610" t="str">
        <f t="shared" si="34"/>
        <v xml:space="preserve"> </v>
      </c>
      <c r="AQ115" s="613" t="str">
        <f t="shared" si="33"/>
        <v xml:space="preserve"> </v>
      </c>
      <c r="AR115" s="613" t="str">
        <f t="shared" si="35"/>
        <v xml:space="preserve"> </v>
      </c>
      <c r="AS115" s="613" t="str">
        <f t="shared" si="36"/>
        <v xml:space="preserve"> </v>
      </c>
      <c r="AT115" s="613" t="str">
        <f t="shared" si="37"/>
        <v xml:space="preserve"> </v>
      </c>
      <c r="AU115" s="613" t="str">
        <f t="shared" si="38"/>
        <v xml:space="preserve"> </v>
      </c>
      <c r="AV115" s="614" t="str">
        <f t="shared" si="39"/>
        <v xml:space="preserve"> </v>
      </c>
      <c r="AW115" s="196" t="str">
        <f>IF(N115&gt;0,N115,"")</f>
        <v/>
      </c>
      <c r="AX115" s="165" t="str">
        <f>IF(AND(K115="x",AW115&gt;0),AW115,"")</f>
        <v/>
      </c>
      <c r="AY115" s="193" t="str">
        <f>IF(OR(K115="x",F115="x",AW115&lt;=0),"",AW115)</f>
        <v/>
      </c>
      <c r="AZ115" s="183" t="str">
        <f>IF(AND(F115="x",AW115&gt;0),AW115,"")</f>
        <v/>
      </c>
      <c r="BA115" s="173" t="str">
        <f>IF(V115&gt;0,V115,"")</f>
        <v/>
      </c>
      <c r="BB115" s="174" t="str">
        <f>IF(AND(K115="x",BA115&gt;0),BA115,"")</f>
        <v/>
      </c>
      <c r="BC115" s="186" t="str">
        <f>IF(OR(K115="x",F115="X",BA115&lt;=0),"",BA115)</f>
        <v/>
      </c>
      <c r="BD115" s="174" t="str">
        <f>IF(AND(F115="x",BA115&gt;0),BA115,"")</f>
        <v/>
      </c>
      <c r="BE115" s="201" t="str">
        <f>IF(W115&gt;0,W115,"")</f>
        <v/>
      </c>
      <c r="BF115" s="174" t="str">
        <f>IF(AND(K115="x",BE115&gt;0),BE115,"")</f>
        <v/>
      </c>
      <c r="BG115" s="186" t="str">
        <f>IF(OR(K115="x",F115="x",BE115&lt;=0),"",BE115)</f>
        <v/>
      </c>
      <c r="BH115" s="175" t="str">
        <f>IF(AND(F115="x",BE115&gt;0),BE115,"")</f>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29"/>
        <v/>
      </c>
      <c r="O116" s="27"/>
      <c r="P116" s="27"/>
      <c r="Q116" s="27"/>
      <c r="R116" s="27"/>
      <c r="S116" s="27"/>
      <c r="T116" s="28"/>
      <c r="U116" s="29"/>
      <c r="V116" s="167"/>
      <c r="W116" s="313"/>
      <c r="X116" s="313"/>
      <c r="Y116" s="160">
        <f t="shared" si="28"/>
        <v>0</v>
      </c>
      <c r="Z116" s="159">
        <f t="shared" si="30"/>
        <v>0</v>
      </c>
      <c r="AA116" s="327"/>
      <c r="AB116" s="400">
        <f>IF(AND(Z116&gt;=0,F116="x"),0,IF(AND(Z116&gt;0,AC116="x"),0,IF(Z116&gt;0,0-30,0)))</f>
        <v>0</v>
      </c>
      <c r="AC116" s="371"/>
      <c r="AD116" s="226" t="str">
        <f>IF(F116="x",(0-((V116*10)+(W116*20))),"")</f>
        <v/>
      </c>
      <c r="AE116" s="368">
        <f>IF(AND(Z116&gt;0,F116="x"),0,IF(AND(Z116&gt;0,AC116="x"),Z116-60,IF(AND(Z116&gt;0,AB116=-30),Z116+AB116,0)))</f>
        <v>0</v>
      </c>
      <c r="AF116" s="339"/>
      <c r="AG116" s="338"/>
      <c r="AH116" s="336"/>
      <c r="AI116" s="161">
        <f t="shared" si="31"/>
        <v>0</v>
      </c>
      <c r="AJ116" s="162">
        <f>(X116*20)+Z116+AA116+AF116</f>
        <v>0</v>
      </c>
      <c r="AK116" s="163">
        <f t="shared" si="32"/>
        <v>0</v>
      </c>
      <c r="AL116" s="164">
        <f>IF(K116="x",AH116,0)</f>
        <v>0</v>
      </c>
      <c r="AM116" s="164">
        <f>IF(K116="x",AI116,0)</f>
        <v>0</v>
      </c>
      <c r="AN116" s="164">
        <f>IF(K116="x",AJ116,0)</f>
        <v>0</v>
      </c>
      <c r="AO116" s="164">
        <f>IF(K116="x",AK116,0)</f>
        <v>0</v>
      </c>
      <c r="AP116" s="610" t="str">
        <f t="shared" si="34"/>
        <v xml:space="preserve"> </v>
      </c>
      <c r="AQ116" s="613" t="str">
        <f t="shared" si="33"/>
        <v xml:space="preserve"> </v>
      </c>
      <c r="AR116" s="613" t="str">
        <f t="shared" si="35"/>
        <v xml:space="preserve"> </v>
      </c>
      <c r="AS116" s="613" t="str">
        <f t="shared" si="36"/>
        <v xml:space="preserve"> </v>
      </c>
      <c r="AT116" s="613" t="str">
        <f t="shared" si="37"/>
        <v xml:space="preserve"> </v>
      </c>
      <c r="AU116" s="613" t="str">
        <f t="shared" si="38"/>
        <v xml:space="preserve"> </v>
      </c>
      <c r="AV116" s="614" t="str">
        <f t="shared" si="39"/>
        <v xml:space="preserve"> </v>
      </c>
      <c r="AW116" s="196" t="str">
        <f>IF(N116&gt;0,N116,"")</f>
        <v/>
      </c>
      <c r="AX116" s="165" t="str">
        <f>IF(AND(K116="x",AW116&gt;0),AW116,"")</f>
        <v/>
      </c>
      <c r="AY116" s="193" t="str">
        <f>IF(OR(K116="x",F116="x",AW116&lt;=0),"",AW116)</f>
        <v/>
      </c>
      <c r="AZ116" s="183" t="str">
        <f>IF(AND(F116="x",AW116&gt;0),AW116,"")</f>
        <v/>
      </c>
      <c r="BA116" s="173" t="str">
        <f>IF(V116&gt;0,V116,"")</f>
        <v/>
      </c>
      <c r="BB116" s="174" t="str">
        <f>IF(AND(K116="x",BA116&gt;0),BA116,"")</f>
        <v/>
      </c>
      <c r="BC116" s="186" t="str">
        <f>IF(OR(K116="x",F116="X",BA116&lt;=0),"",BA116)</f>
        <v/>
      </c>
      <c r="BD116" s="174" t="str">
        <f>IF(AND(F116="x",BA116&gt;0),BA116,"")</f>
        <v/>
      </c>
      <c r="BE116" s="201" t="str">
        <f>IF(W116&gt;0,W116,"")</f>
        <v/>
      </c>
      <c r="BF116" s="174" t="str">
        <f>IF(AND(K116="x",BE116&gt;0),BE116,"")</f>
        <v/>
      </c>
      <c r="BG116" s="186" t="str">
        <f>IF(OR(K116="x",F116="x",BE116&lt;=0),"",BE116)</f>
        <v/>
      </c>
      <c r="BH116" s="175" t="str">
        <f>IF(AND(F116="x",BE116&gt;0),BE116,"")</f>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29"/>
        <v/>
      </c>
      <c r="O117" s="27"/>
      <c r="P117" s="27"/>
      <c r="Q117" s="27"/>
      <c r="R117" s="27"/>
      <c r="S117" s="27"/>
      <c r="T117" s="28"/>
      <c r="U117" s="29"/>
      <c r="V117" s="32"/>
      <c r="W117" s="318"/>
      <c r="X117" s="319"/>
      <c r="Y117" s="160">
        <f t="shared" si="28"/>
        <v>0</v>
      </c>
      <c r="Z117" s="159">
        <f t="shared" si="30"/>
        <v>0</v>
      </c>
      <c r="AA117" s="327"/>
      <c r="AB117" s="400">
        <f>IF(AND(Z117&gt;=0,F117="x"),0,IF(AND(Z117&gt;0,AC117="x"),0,IF(Z117&gt;0,0-30,0)))</f>
        <v>0</v>
      </c>
      <c r="AC117" s="371"/>
      <c r="AD117" s="226" t="str">
        <f>IF(F117="x",(0-((V117*10)+(W117*20))),"")</f>
        <v/>
      </c>
      <c r="AE117" s="368">
        <f>IF(AND(Z117&gt;0,F117="x"),0,IF(AND(Z117&gt;0,AC117="x"),Z117-60,IF(AND(Z117&gt;0,AB117=-30),Z117+AB117,0)))</f>
        <v>0</v>
      </c>
      <c r="AF117" s="339"/>
      <c r="AG117" s="338"/>
      <c r="AH117" s="336"/>
      <c r="AI117" s="161">
        <f t="shared" si="31"/>
        <v>0</v>
      </c>
      <c r="AJ117" s="162">
        <f>(X117*20)+Z117+AA117+AF117</f>
        <v>0</v>
      </c>
      <c r="AK117" s="163">
        <f t="shared" si="32"/>
        <v>0</v>
      </c>
      <c r="AL117" s="164">
        <f>IF(K117="x",AH117,0)</f>
        <v>0</v>
      </c>
      <c r="AM117" s="164">
        <f>IF(K117="x",AI117,0)</f>
        <v>0</v>
      </c>
      <c r="AN117" s="164">
        <f>IF(K117="x",AJ117,0)</f>
        <v>0</v>
      </c>
      <c r="AO117" s="164">
        <f>IF(K117="x",AK117,0)</f>
        <v>0</v>
      </c>
      <c r="AP117" s="610" t="str">
        <f t="shared" si="34"/>
        <v xml:space="preserve"> </v>
      </c>
      <c r="AQ117" s="613" t="str">
        <f t="shared" si="33"/>
        <v xml:space="preserve"> </v>
      </c>
      <c r="AR117" s="613" t="str">
        <f t="shared" si="35"/>
        <v xml:space="preserve"> </v>
      </c>
      <c r="AS117" s="613" t="str">
        <f t="shared" si="36"/>
        <v xml:space="preserve"> </v>
      </c>
      <c r="AT117" s="613" t="str">
        <f t="shared" si="37"/>
        <v xml:space="preserve"> </v>
      </c>
      <c r="AU117" s="613" t="str">
        <f t="shared" si="38"/>
        <v xml:space="preserve"> </v>
      </c>
      <c r="AV117" s="614" t="str">
        <f t="shared" si="39"/>
        <v xml:space="preserve"> </v>
      </c>
      <c r="AW117" s="196" t="str">
        <f>IF(N117&gt;0,N117,"")</f>
        <v/>
      </c>
      <c r="AX117" s="165" t="str">
        <f>IF(AND(K117="x",AW117&gt;0),AW117,"")</f>
        <v/>
      </c>
      <c r="AY117" s="193" t="str">
        <f>IF(OR(K117="x",F117="x",AW117&lt;=0),"",AW117)</f>
        <v/>
      </c>
      <c r="AZ117" s="183" t="str">
        <f>IF(AND(F117="x",AW117&gt;0),AW117,"")</f>
        <v/>
      </c>
      <c r="BA117" s="173" t="str">
        <f>IF(V117&gt;0,V117,"")</f>
        <v/>
      </c>
      <c r="BB117" s="174" t="str">
        <f>IF(AND(K117="x",BA117&gt;0),BA117,"")</f>
        <v/>
      </c>
      <c r="BC117" s="186" t="str">
        <f>IF(OR(K117="x",F117="X",BA117&lt;=0),"",BA117)</f>
        <v/>
      </c>
      <c r="BD117" s="174" t="str">
        <f>IF(AND(F117="x",BA117&gt;0),BA117,"")</f>
        <v/>
      </c>
      <c r="BE117" s="201" t="str">
        <f>IF(W117&gt;0,W117,"")</f>
        <v/>
      </c>
      <c r="BF117" s="174" t="str">
        <f>IF(AND(K117="x",BE117&gt;0),BE117,"")</f>
        <v/>
      </c>
      <c r="BG117" s="186" t="str">
        <f>IF(OR(K117="x",F117="x",BE117&lt;=0),"",BE117)</f>
        <v/>
      </c>
      <c r="BH117" s="175" t="str">
        <f>IF(AND(F117="x",BE117&gt;0),BE117,"")</f>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29"/>
        <v/>
      </c>
      <c r="O118" s="27"/>
      <c r="P118" s="27"/>
      <c r="Q118" s="27"/>
      <c r="R118" s="27"/>
      <c r="S118" s="27"/>
      <c r="T118" s="28"/>
      <c r="U118" s="29"/>
      <c r="V118" s="32"/>
      <c r="W118" s="318"/>
      <c r="X118" s="319"/>
      <c r="Y118" s="160">
        <f t="shared" si="28"/>
        <v>0</v>
      </c>
      <c r="Z118" s="159">
        <f t="shared" si="30"/>
        <v>0</v>
      </c>
      <c r="AA118" s="327"/>
      <c r="AB118" s="400">
        <f>IF(AND(Z118&gt;=0,F118="x"),0,IF(AND(Z118&gt;0,AC118="x"),0,IF(Z118&gt;0,0-30,0)))</f>
        <v>0</v>
      </c>
      <c r="AC118" s="371"/>
      <c r="AD118" s="226" t="str">
        <f>IF(F118="x",(0-((V118*10)+(W118*20))),"")</f>
        <v/>
      </c>
      <c r="AE118" s="368">
        <f>IF(AND(Z118&gt;0,F118="x"),0,IF(AND(Z118&gt;0,AC118="x"),Z118-60,IF(AND(Z118&gt;0,AB118=-30),Z118+AB118,0)))</f>
        <v>0</v>
      </c>
      <c r="AF118" s="339"/>
      <c r="AG118" s="338"/>
      <c r="AH118" s="336"/>
      <c r="AI118" s="161">
        <f t="shared" si="31"/>
        <v>0</v>
      </c>
      <c r="AJ118" s="162">
        <f>(X118*20)+Z118+AA118+AF118</f>
        <v>0</v>
      </c>
      <c r="AK118" s="163">
        <f t="shared" si="32"/>
        <v>0</v>
      </c>
      <c r="AL118" s="164">
        <f>IF(K118="x",AH118,0)</f>
        <v>0</v>
      </c>
      <c r="AM118" s="164">
        <f>IF(K118="x",AI118,0)</f>
        <v>0</v>
      </c>
      <c r="AN118" s="164">
        <f>IF(K118="x",AJ118,0)</f>
        <v>0</v>
      </c>
      <c r="AO118" s="164">
        <f>IF(K118="x",AK118,0)</f>
        <v>0</v>
      </c>
      <c r="AP118" s="610" t="str">
        <f t="shared" si="34"/>
        <v xml:space="preserve"> </v>
      </c>
      <c r="AQ118" s="613" t="str">
        <f t="shared" si="33"/>
        <v xml:space="preserve"> </v>
      </c>
      <c r="AR118" s="613" t="str">
        <f t="shared" si="35"/>
        <v xml:space="preserve"> </v>
      </c>
      <c r="AS118" s="613" t="str">
        <f t="shared" si="36"/>
        <v xml:space="preserve"> </v>
      </c>
      <c r="AT118" s="613" t="str">
        <f t="shared" si="37"/>
        <v xml:space="preserve"> </v>
      </c>
      <c r="AU118" s="613" t="str">
        <f t="shared" si="38"/>
        <v xml:space="preserve"> </v>
      </c>
      <c r="AV118" s="614" t="str">
        <f t="shared" si="39"/>
        <v xml:space="preserve"> </v>
      </c>
      <c r="AW118" s="196" t="str">
        <f>IF(N118&gt;0,N118,"")</f>
        <v/>
      </c>
      <c r="AX118" s="165" t="str">
        <f>IF(AND(K118="x",AW118&gt;0),AW118,"")</f>
        <v/>
      </c>
      <c r="AY118" s="193" t="str">
        <f>IF(OR(K118="x",F118="x",AW118&lt;=0),"",AW118)</f>
        <v/>
      </c>
      <c r="AZ118" s="183" t="str">
        <f>IF(AND(F118="x",AW118&gt;0),AW118,"")</f>
        <v/>
      </c>
      <c r="BA118" s="173" t="str">
        <f>IF(V118&gt;0,V118,"")</f>
        <v/>
      </c>
      <c r="BB118" s="174" t="str">
        <f>IF(AND(K118="x",BA118&gt;0),BA118,"")</f>
        <v/>
      </c>
      <c r="BC118" s="186" t="str">
        <f>IF(OR(K118="x",F118="X",BA118&lt;=0),"",BA118)</f>
        <v/>
      </c>
      <c r="BD118" s="174" t="str">
        <f>IF(AND(F118="x",BA118&gt;0),BA118,"")</f>
        <v/>
      </c>
      <c r="BE118" s="201" t="str">
        <f>IF(W118&gt;0,W118,"")</f>
        <v/>
      </c>
      <c r="BF118" s="174" t="str">
        <f>IF(AND(K118="x",BE118&gt;0),BE118,"")</f>
        <v/>
      </c>
      <c r="BG118" s="186" t="str">
        <f>IF(OR(K118="x",F118="x",BE118&lt;=0),"",BE118)</f>
        <v/>
      </c>
      <c r="BH118" s="175" t="str">
        <f>IF(AND(F118="x",BE118&gt;0),BE118,"")</f>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29"/>
        <v/>
      </c>
      <c r="O119" s="27"/>
      <c r="P119" s="27"/>
      <c r="Q119" s="27"/>
      <c r="R119" s="27"/>
      <c r="S119" s="27"/>
      <c r="T119" s="28"/>
      <c r="U119" s="29"/>
      <c r="V119" s="32"/>
      <c r="W119" s="318"/>
      <c r="X119" s="319"/>
      <c r="Y119" s="160">
        <f t="shared" si="28"/>
        <v>0</v>
      </c>
      <c r="Z119" s="159">
        <f t="shared" si="30"/>
        <v>0</v>
      </c>
      <c r="AA119" s="327"/>
      <c r="AB119" s="400">
        <f>IF(AND(Z119&gt;=0,F119="x"),0,IF(AND(Z119&gt;0,AC119="x"),0,IF(Z119&gt;0,0-30,0)))</f>
        <v>0</v>
      </c>
      <c r="AC119" s="371"/>
      <c r="AD119" s="226" t="str">
        <f>IF(F119="x",(0-((V119*10)+(W119*20))),"")</f>
        <v/>
      </c>
      <c r="AE119" s="368">
        <f>IF(AND(Z119&gt;0,F119="x"),0,IF(AND(Z119&gt;0,AC119="x"),Z119-60,IF(AND(Z119&gt;0,AB119=-30),Z119+AB119,0)))</f>
        <v>0</v>
      </c>
      <c r="AF119" s="339"/>
      <c r="AG119" s="338"/>
      <c r="AH119" s="336"/>
      <c r="AI119" s="161">
        <f t="shared" si="31"/>
        <v>0</v>
      </c>
      <c r="AJ119" s="162">
        <f>(X119*20)+Z119+AA119+AF119</f>
        <v>0</v>
      </c>
      <c r="AK119" s="163">
        <f t="shared" si="32"/>
        <v>0</v>
      </c>
      <c r="AL119" s="164">
        <f>IF(K119="x",AH119,0)</f>
        <v>0</v>
      </c>
      <c r="AM119" s="164">
        <f>IF(K119="x",AI119,0)</f>
        <v>0</v>
      </c>
      <c r="AN119" s="164">
        <f>IF(K119="x",AJ119,0)</f>
        <v>0</v>
      </c>
      <c r="AO119" s="164">
        <f>IF(K119="x",AK119,0)</f>
        <v>0</v>
      </c>
      <c r="AP119" s="610" t="str">
        <f t="shared" si="34"/>
        <v xml:space="preserve"> </v>
      </c>
      <c r="AQ119" s="613" t="str">
        <f t="shared" si="33"/>
        <v xml:space="preserve"> </v>
      </c>
      <c r="AR119" s="613" t="str">
        <f t="shared" si="35"/>
        <v xml:space="preserve"> </v>
      </c>
      <c r="AS119" s="613" t="str">
        <f t="shared" si="36"/>
        <v xml:space="preserve"> </v>
      </c>
      <c r="AT119" s="613" t="str">
        <f t="shared" si="37"/>
        <v xml:space="preserve"> </v>
      </c>
      <c r="AU119" s="613" t="str">
        <f t="shared" si="38"/>
        <v xml:space="preserve"> </v>
      </c>
      <c r="AV119" s="614" t="str">
        <f t="shared" si="39"/>
        <v xml:space="preserve"> </v>
      </c>
      <c r="AW119" s="196" t="str">
        <f>IF(N119&gt;0,N119,"")</f>
        <v/>
      </c>
      <c r="AX119" s="165" t="str">
        <f>IF(AND(K119="x",AW119&gt;0),AW119,"")</f>
        <v/>
      </c>
      <c r="AY119" s="193" t="str">
        <f>IF(OR(K119="x",F119="x",AW119&lt;=0),"",AW119)</f>
        <v/>
      </c>
      <c r="AZ119" s="183" t="str">
        <f>IF(AND(F119="x",AW119&gt;0),AW119,"")</f>
        <v/>
      </c>
      <c r="BA119" s="173" t="str">
        <f>IF(V119&gt;0,V119,"")</f>
        <v/>
      </c>
      <c r="BB119" s="174" t="str">
        <f>IF(AND(K119="x",BA119&gt;0),BA119,"")</f>
        <v/>
      </c>
      <c r="BC119" s="186" t="str">
        <f>IF(OR(K119="x",F119="X",BA119&lt;=0),"",BA119)</f>
        <v/>
      </c>
      <c r="BD119" s="174" t="str">
        <f>IF(AND(F119="x",BA119&gt;0),BA119,"")</f>
        <v/>
      </c>
      <c r="BE119" s="201" t="str">
        <f>IF(W119&gt;0,W119,"")</f>
        <v/>
      </c>
      <c r="BF119" s="174" t="str">
        <f>IF(AND(K119="x",BE119&gt;0),BE119,"")</f>
        <v/>
      </c>
      <c r="BG119" s="186" t="str">
        <f>IF(OR(K119="x",F119="x",BE119&lt;=0),"",BE119)</f>
        <v/>
      </c>
      <c r="BH119" s="175" t="str">
        <f>IF(AND(F119="x",BE119&gt;0),BE119,"")</f>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29"/>
        <v/>
      </c>
      <c r="O120" s="27"/>
      <c r="P120" s="27"/>
      <c r="Q120" s="27"/>
      <c r="R120" s="27"/>
      <c r="S120" s="27"/>
      <c r="T120" s="28"/>
      <c r="U120" s="29"/>
      <c r="V120" s="32"/>
      <c r="W120" s="318"/>
      <c r="X120" s="319"/>
      <c r="Y120" s="160">
        <f t="shared" si="28"/>
        <v>0</v>
      </c>
      <c r="Z120" s="159">
        <f t="shared" si="30"/>
        <v>0</v>
      </c>
      <c r="AA120" s="327"/>
      <c r="AB120" s="400">
        <f>IF(AND(Z120&gt;=0,F120="x"),0,IF(AND(Z120&gt;0,AC120="x"),0,IF(Z120&gt;0,0-30,0)))</f>
        <v>0</v>
      </c>
      <c r="AC120" s="371"/>
      <c r="AD120" s="226" t="str">
        <f>IF(F120="x",(0-((V120*10)+(W120*20))),"")</f>
        <v/>
      </c>
      <c r="AE120" s="368">
        <f>IF(AND(Z120&gt;0,F120="x"),0,IF(AND(Z120&gt;0,AC120="x"),Z120-60,IF(AND(Z120&gt;0,AB120=-30),Z120+AB120,0)))</f>
        <v>0</v>
      </c>
      <c r="AF120" s="339"/>
      <c r="AG120" s="338"/>
      <c r="AH120" s="336"/>
      <c r="AI120" s="161">
        <f t="shared" si="31"/>
        <v>0</v>
      </c>
      <c r="AJ120" s="162">
        <f>(X120*20)+Z120+AA120+AF120</f>
        <v>0</v>
      </c>
      <c r="AK120" s="163">
        <f t="shared" si="32"/>
        <v>0</v>
      </c>
      <c r="AL120" s="164">
        <f>IF(K120="x",AH120,0)</f>
        <v>0</v>
      </c>
      <c r="AM120" s="164">
        <f>IF(K120="x",AI120,0)</f>
        <v>0</v>
      </c>
      <c r="AN120" s="164">
        <f>IF(K120="x",AJ120,0)</f>
        <v>0</v>
      </c>
      <c r="AO120" s="164">
        <f>IF(K120="x",AK120,0)</f>
        <v>0</v>
      </c>
      <c r="AP120" s="610" t="str">
        <f t="shared" si="34"/>
        <v xml:space="preserve"> </v>
      </c>
      <c r="AQ120" s="613" t="str">
        <f t="shared" si="33"/>
        <v xml:space="preserve"> </v>
      </c>
      <c r="AR120" s="613" t="str">
        <f t="shared" si="35"/>
        <v xml:space="preserve"> </v>
      </c>
      <c r="AS120" s="613" t="str">
        <f t="shared" si="36"/>
        <v xml:space="preserve"> </v>
      </c>
      <c r="AT120" s="613" t="str">
        <f t="shared" si="37"/>
        <v xml:space="preserve"> </v>
      </c>
      <c r="AU120" s="613" t="str">
        <f t="shared" si="38"/>
        <v xml:space="preserve"> </v>
      </c>
      <c r="AV120" s="614" t="str">
        <f t="shared" si="39"/>
        <v xml:space="preserve"> </v>
      </c>
      <c r="AW120" s="196" t="str">
        <f>IF(N120&gt;0,N120,"")</f>
        <v/>
      </c>
      <c r="AX120" s="165" t="str">
        <f>IF(AND(K120="x",AW120&gt;0),AW120,"")</f>
        <v/>
      </c>
      <c r="AY120" s="193" t="str">
        <f>IF(OR(K120="x",F120="x",AW120&lt;=0),"",AW120)</f>
        <v/>
      </c>
      <c r="AZ120" s="183" t="str">
        <f>IF(AND(F120="x",AW120&gt;0),AW120,"")</f>
        <v/>
      </c>
      <c r="BA120" s="173" t="str">
        <f>IF(V120&gt;0,V120,"")</f>
        <v/>
      </c>
      <c r="BB120" s="174" t="str">
        <f>IF(AND(K120="x",BA120&gt;0),BA120,"")</f>
        <v/>
      </c>
      <c r="BC120" s="186" t="str">
        <f>IF(OR(K120="x",F120="X",BA120&lt;=0),"",BA120)</f>
        <v/>
      </c>
      <c r="BD120" s="174" t="str">
        <f>IF(AND(F120="x",BA120&gt;0),BA120,"")</f>
        <v/>
      </c>
      <c r="BE120" s="201" t="str">
        <f>IF(W120&gt;0,W120,"")</f>
        <v/>
      </c>
      <c r="BF120" s="174" t="str">
        <f>IF(AND(K120="x",BE120&gt;0),BE120,"")</f>
        <v/>
      </c>
      <c r="BG120" s="186" t="str">
        <f>IF(OR(K120="x",F120="x",BE120&lt;=0),"",BE120)</f>
        <v/>
      </c>
      <c r="BH120" s="175" t="str">
        <f>IF(AND(F120="x",BE120&gt;0),BE120,"")</f>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29"/>
        <v/>
      </c>
      <c r="O121" s="27"/>
      <c r="P121" s="27"/>
      <c r="Q121" s="27"/>
      <c r="R121" s="27"/>
      <c r="S121" s="27"/>
      <c r="T121" s="28"/>
      <c r="U121" s="29"/>
      <c r="V121" s="32"/>
      <c r="W121" s="318"/>
      <c r="X121" s="319"/>
      <c r="Y121" s="160">
        <f t="shared" si="28"/>
        <v>0</v>
      </c>
      <c r="Z121" s="159">
        <f t="shared" si="30"/>
        <v>0</v>
      </c>
      <c r="AA121" s="327"/>
      <c r="AB121" s="400">
        <f>IF(AND(Z121&gt;=0,F121="x"),0,IF(AND(Z121&gt;0,AC121="x"),0,IF(Z121&gt;0,0-30,0)))</f>
        <v>0</v>
      </c>
      <c r="AC121" s="371"/>
      <c r="AD121" s="226" t="str">
        <f>IF(F121="x",(0-((V121*10)+(W121*20))),"")</f>
        <v/>
      </c>
      <c r="AE121" s="368">
        <f>IF(AND(Z121&gt;0,F121="x"),0,IF(AND(Z121&gt;0,AC121="x"),Z121-60,IF(AND(Z121&gt;0,AB121=-30),Z121+AB121,0)))</f>
        <v>0</v>
      </c>
      <c r="AF121" s="339"/>
      <c r="AG121" s="338"/>
      <c r="AH121" s="336"/>
      <c r="AI121" s="161">
        <f t="shared" si="31"/>
        <v>0</v>
      </c>
      <c r="AJ121" s="162">
        <f>(X121*20)+Z121+AA121+AF121</f>
        <v>0</v>
      </c>
      <c r="AK121" s="163">
        <f t="shared" si="32"/>
        <v>0</v>
      </c>
      <c r="AL121" s="164">
        <f>IF(K121="x",AH121,0)</f>
        <v>0</v>
      </c>
      <c r="AM121" s="164">
        <f>IF(K121="x",AI121,0)</f>
        <v>0</v>
      </c>
      <c r="AN121" s="164">
        <f>IF(K121="x",AJ121,0)</f>
        <v>0</v>
      </c>
      <c r="AO121" s="164">
        <f>IF(K121="x",AK121,0)</f>
        <v>0</v>
      </c>
      <c r="AP121" s="610" t="str">
        <f t="shared" si="34"/>
        <v xml:space="preserve"> </v>
      </c>
      <c r="AQ121" s="613" t="str">
        <f t="shared" si="33"/>
        <v xml:space="preserve"> </v>
      </c>
      <c r="AR121" s="613" t="str">
        <f t="shared" si="35"/>
        <v xml:space="preserve"> </v>
      </c>
      <c r="AS121" s="613" t="str">
        <f t="shared" si="36"/>
        <v xml:space="preserve"> </v>
      </c>
      <c r="AT121" s="613" t="str">
        <f t="shared" si="37"/>
        <v xml:space="preserve"> </v>
      </c>
      <c r="AU121" s="613" t="str">
        <f t="shared" si="38"/>
        <v xml:space="preserve"> </v>
      </c>
      <c r="AV121" s="614" t="str">
        <f t="shared" si="39"/>
        <v xml:space="preserve"> </v>
      </c>
      <c r="AW121" s="196" t="str">
        <f>IF(N121&gt;0,N121,"")</f>
        <v/>
      </c>
      <c r="AX121" s="165" t="str">
        <f>IF(AND(K121="x",AW121&gt;0),AW121,"")</f>
        <v/>
      </c>
      <c r="AY121" s="193" t="str">
        <f>IF(OR(K121="x",F121="x",AW121&lt;=0),"",AW121)</f>
        <v/>
      </c>
      <c r="AZ121" s="183" t="str">
        <f>IF(AND(F121="x",AW121&gt;0),AW121,"")</f>
        <v/>
      </c>
      <c r="BA121" s="173" t="str">
        <f>IF(V121&gt;0,V121,"")</f>
        <v/>
      </c>
      <c r="BB121" s="174" t="str">
        <f>IF(AND(K121="x",BA121&gt;0),BA121,"")</f>
        <v/>
      </c>
      <c r="BC121" s="186" t="str">
        <f>IF(OR(K121="x",F121="X",BA121&lt;=0),"",BA121)</f>
        <v/>
      </c>
      <c r="BD121" s="174" t="str">
        <f>IF(AND(F121="x",BA121&gt;0),BA121,"")</f>
        <v/>
      </c>
      <c r="BE121" s="201" t="str">
        <f>IF(W121&gt;0,W121,"")</f>
        <v/>
      </c>
      <c r="BF121" s="174" t="str">
        <f>IF(AND(K121="x",BE121&gt;0),BE121,"")</f>
        <v/>
      </c>
      <c r="BG121" s="186" t="str">
        <f>IF(OR(K121="x",F121="x",BE121&lt;=0),"",BE121)</f>
        <v/>
      </c>
      <c r="BH121" s="175" t="str">
        <f>IF(AND(F121="x",BE121&gt;0),BE121,"")</f>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29"/>
        <v/>
      </c>
      <c r="O122" s="27"/>
      <c r="P122" s="27"/>
      <c r="Q122" s="27"/>
      <c r="R122" s="27"/>
      <c r="S122" s="27"/>
      <c r="T122" s="28"/>
      <c r="U122" s="29"/>
      <c r="V122" s="32"/>
      <c r="W122" s="318"/>
      <c r="X122" s="319"/>
      <c r="Y122" s="160">
        <f t="shared" si="28"/>
        <v>0</v>
      </c>
      <c r="Z122" s="159">
        <f t="shared" si="30"/>
        <v>0</v>
      </c>
      <c r="AA122" s="327"/>
      <c r="AB122" s="400">
        <f>IF(AND(Z122&gt;=0,F122="x"),0,IF(AND(Z122&gt;0,AC122="x"),0,IF(Z122&gt;0,0-30,0)))</f>
        <v>0</v>
      </c>
      <c r="AC122" s="371"/>
      <c r="AD122" s="226" t="str">
        <f>IF(F122="x",(0-((V122*10)+(W122*20))),"")</f>
        <v/>
      </c>
      <c r="AE122" s="368">
        <f>IF(AND(Z122&gt;0,F122="x"),0,IF(AND(Z122&gt;0,AC122="x"),Z122-60,IF(AND(Z122&gt;0,AB122=-30),Z122+AB122,0)))</f>
        <v>0</v>
      </c>
      <c r="AF122" s="339"/>
      <c r="AG122" s="338"/>
      <c r="AH122" s="336"/>
      <c r="AI122" s="161">
        <f t="shared" si="31"/>
        <v>0</v>
      </c>
      <c r="AJ122" s="162">
        <f>(X122*20)+Z122+AA122+AF122</f>
        <v>0</v>
      </c>
      <c r="AK122" s="163">
        <f t="shared" si="32"/>
        <v>0</v>
      </c>
      <c r="AL122" s="164">
        <f>IF(K122="x",AH122,0)</f>
        <v>0</v>
      </c>
      <c r="AM122" s="164">
        <f>IF(K122="x",AI122,0)</f>
        <v>0</v>
      </c>
      <c r="AN122" s="164">
        <f>IF(K122="x",AJ122,0)</f>
        <v>0</v>
      </c>
      <c r="AO122" s="164">
        <f>IF(K122="x",AK122,0)</f>
        <v>0</v>
      </c>
      <c r="AP122" s="610" t="str">
        <f t="shared" si="34"/>
        <v xml:space="preserve"> </v>
      </c>
      <c r="AQ122" s="613" t="str">
        <f t="shared" si="33"/>
        <v xml:space="preserve"> </v>
      </c>
      <c r="AR122" s="613" t="str">
        <f t="shared" si="35"/>
        <v xml:space="preserve"> </v>
      </c>
      <c r="AS122" s="613" t="str">
        <f t="shared" si="36"/>
        <v xml:space="preserve"> </v>
      </c>
      <c r="AT122" s="613" t="str">
        <f t="shared" si="37"/>
        <v xml:space="preserve"> </v>
      </c>
      <c r="AU122" s="613" t="str">
        <f t="shared" si="38"/>
        <v xml:space="preserve"> </v>
      </c>
      <c r="AV122" s="614" t="str">
        <f t="shared" si="39"/>
        <v xml:space="preserve"> </v>
      </c>
      <c r="AW122" s="196" t="str">
        <f>IF(N122&gt;0,N122,"")</f>
        <v/>
      </c>
      <c r="AX122" s="165" t="str">
        <f>IF(AND(K122="x",AW122&gt;0),AW122,"")</f>
        <v/>
      </c>
      <c r="AY122" s="193" t="str">
        <f>IF(OR(K122="x",F122="x",AW122&lt;=0),"",AW122)</f>
        <v/>
      </c>
      <c r="AZ122" s="183" t="str">
        <f>IF(AND(F122="x",AW122&gt;0),AW122,"")</f>
        <v/>
      </c>
      <c r="BA122" s="173" t="str">
        <f>IF(V122&gt;0,V122,"")</f>
        <v/>
      </c>
      <c r="BB122" s="174" t="str">
        <f>IF(AND(K122="x",BA122&gt;0),BA122,"")</f>
        <v/>
      </c>
      <c r="BC122" s="186" t="str">
        <f>IF(OR(K122="x",F122="X",BA122&lt;=0),"",BA122)</f>
        <v/>
      </c>
      <c r="BD122" s="174" t="str">
        <f>IF(AND(F122="x",BA122&gt;0),BA122,"")</f>
        <v/>
      </c>
      <c r="BE122" s="201" t="str">
        <f>IF(W122&gt;0,W122,"")</f>
        <v/>
      </c>
      <c r="BF122" s="174" t="str">
        <f>IF(AND(K122="x",BE122&gt;0),BE122,"")</f>
        <v/>
      </c>
      <c r="BG122" s="186" t="str">
        <f>IF(OR(K122="x",F122="x",BE122&lt;=0),"",BE122)</f>
        <v/>
      </c>
      <c r="BH122" s="175" t="str">
        <f>IF(AND(F122="x",BE122&gt;0),BE122,"")</f>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29"/>
        <v/>
      </c>
      <c r="O123" s="27"/>
      <c r="P123" s="27"/>
      <c r="Q123" s="27"/>
      <c r="R123" s="27"/>
      <c r="S123" s="27"/>
      <c r="T123" s="28"/>
      <c r="U123" s="29"/>
      <c r="V123" s="32"/>
      <c r="W123" s="318"/>
      <c r="X123" s="319"/>
      <c r="Y123" s="160">
        <f t="shared" si="28"/>
        <v>0</v>
      </c>
      <c r="Z123" s="159">
        <f t="shared" si="30"/>
        <v>0</v>
      </c>
      <c r="AA123" s="327"/>
      <c r="AB123" s="400">
        <f>IF(AND(Z123&gt;=0,F123="x"),0,IF(AND(Z123&gt;0,AC123="x"),0,IF(Z123&gt;0,0-30,0)))</f>
        <v>0</v>
      </c>
      <c r="AC123" s="371"/>
      <c r="AD123" s="226" t="str">
        <f>IF(F123="x",(0-((V123*10)+(W123*20))),"")</f>
        <v/>
      </c>
      <c r="AE123" s="368">
        <f>IF(AND(Z123&gt;0,F123="x"),0,IF(AND(Z123&gt;0,AC123="x"),Z123-60,IF(AND(Z123&gt;0,AB123=-30),Z123+AB123,0)))</f>
        <v>0</v>
      </c>
      <c r="AF123" s="339"/>
      <c r="AG123" s="338"/>
      <c r="AH123" s="336"/>
      <c r="AI123" s="161">
        <f t="shared" si="31"/>
        <v>0</v>
      </c>
      <c r="AJ123" s="162">
        <f>(X123*20)+Z123+AA123+AF123</f>
        <v>0</v>
      </c>
      <c r="AK123" s="163">
        <f t="shared" si="32"/>
        <v>0</v>
      </c>
      <c r="AL123" s="164">
        <f>IF(K123="x",AH123,0)</f>
        <v>0</v>
      </c>
      <c r="AM123" s="164">
        <f>IF(K123="x",AI123,0)</f>
        <v>0</v>
      </c>
      <c r="AN123" s="164">
        <f>IF(K123="x",AJ123,0)</f>
        <v>0</v>
      </c>
      <c r="AO123" s="164">
        <f>IF(K123="x",AK123,0)</f>
        <v>0</v>
      </c>
      <c r="AP123" s="610" t="str">
        <f t="shared" si="34"/>
        <v xml:space="preserve"> </v>
      </c>
      <c r="AQ123" s="613" t="str">
        <f t="shared" si="33"/>
        <v xml:space="preserve"> </v>
      </c>
      <c r="AR123" s="613" t="str">
        <f t="shared" si="35"/>
        <v xml:space="preserve"> </v>
      </c>
      <c r="AS123" s="613" t="str">
        <f t="shared" si="36"/>
        <v xml:space="preserve"> </v>
      </c>
      <c r="AT123" s="613" t="str">
        <f t="shared" si="37"/>
        <v xml:space="preserve"> </v>
      </c>
      <c r="AU123" s="613" t="str">
        <f t="shared" si="38"/>
        <v xml:space="preserve"> </v>
      </c>
      <c r="AV123" s="614" t="str">
        <f t="shared" si="39"/>
        <v xml:space="preserve"> </v>
      </c>
      <c r="AW123" s="196" t="str">
        <f>IF(N123&gt;0,N123,"")</f>
        <v/>
      </c>
      <c r="AX123" s="165" t="str">
        <f>IF(AND(K123="x",AW123&gt;0),AW123,"")</f>
        <v/>
      </c>
      <c r="AY123" s="193" t="str">
        <f>IF(OR(K123="x",F123="x",AW123&lt;=0),"",AW123)</f>
        <v/>
      </c>
      <c r="AZ123" s="183" t="str">
        <f>IF(AND(F123="x",AW123&gt;0),AW123,"")</f>
        <v/>
      </c>
      <c r="BA123" s="173" t="str">
        <f>IF(V123&gt;0,V123,"")</f>
        <v/>
      </c>
      <c r="BB123" s="174" t="str">
        <f>IF(AND(K123="x",BA123&gt;0),BA123,"")</f>
        <v/>
      </c>
      <c r="BC123" s="186" t="str">
        <f>IF(OR(K123="x",F123="X",BA123&lt;=0),"",BA123)</f>
        <v/>
      </c>
      <c r="BD123" s="174" t="str">
        <f>IF(AND(F123="x",BA123&gt;0),BA123,"")</f>
        <v/>
      </c>
      <c r="BE123" s="201" t="str">
        <f>IF(W123&gt;0,W123,"")</f>
        <v/>
      </c>
      <c r="BF123" s="174" t="str">
        <f>IF(AND(K123="x",BE123&gt;0),BE123,"")</f>
        <v/>
      </c>
      <c r="BG123" s="186" t="str">
        <f>IF(OR(K123="x",F123="x",BE123&lt;=0),"",BE123)</f>
        <v/>
      </c>
      <c r="BH123" s="175" t="str">
        <f>IF(AND(F123="x",BE123&gt;0),BE123,"")</f>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29"/>
        <v/>
      </c>
      <c r="O124" s="27"/>
      <c r="P124" s="27"/>
      <c r="Q124" s="27"/>
      <c r="R124" s="27"/>
      <c r="S124" s="27"/>
      <c r="T124" s="28"/>
      <c r="U124" s="29"/>
      <c r="V124" s="32"/>
      <c r="W124" s="318"/>
      <c r="X124" s="319"/>
      <c r="Y124" s="160">
        <f t="shared" si="28"/>
        <v>0</v>
      </c>
      <c r="Z124" s="159">
        <f t="shared" si="30"/>
        <v>0</v>
      </c>
      <c r="AA124" s="327"/>
      <c r="AB124" s="400">
        <f>IF(AND(Z124&gt;=0,F124="x"),0,IF(AND(Z124&gt;0,AC124="x"),0,IF(Z124&gt;0,0-30,0)))</f>
        <v>0</v>
      </c>
      <c r="AC124" s="371"/>
      <c r="AD124" s="226" t="str">
        <f>IF(F124="x",(0-((V124*10)+(W124*20))),"")</f>
        <v/>
      </c>
      <c r="AE124" s="368">
        <f>IF(AND(Z124&gt;0,F124="x"),0,IF(AND(Z124&gt;0,AC124="x"),Z124-60,IF(AND(Z124&gt;0,AB124=-30),Z124+AB124,0)))</f>
        <v>0</v>
      </c>
      <c r="AF124" s="339"/>
      <c r="AG124" s="338"/>
      <c r="AH124" s="336"/>
      <c r="AI124" s="161">
        <f t="shared" si="31"/>
        <v>0</v>
      </c>
      <c r="AJ124" s="162">
        <f>(X124*20)+Z124+AA124+AF124</f>
        <v>0</v>
      </c>
      <c r="AK124" s="163">
        <f t="shared" si="32"/>
        <v>0</v>
      </c>
      <c r="AL124" s="164">
        <f>IF(K124="x",AH124,0)</f>
        <v>0</v>
      </c>
      <c r="AM124" s="164">
        <f>IF(K124="x",AI124,0)</f>
        <v>0</v>
      </c>
      <c r="AN124" s="164">
        <f>IF(K124="x",AJ124,0)</f>
        <v>0</v>
      </c>
      <c r="AO124" s="164">
        <f>IF(K124="x",AK124,0)</f>
        <v>0</v>
      </c>
      <c r="AP124" s="610" t="str">
        <f t="shared" si="34"/>
        <v xml:space="preserve"> </v>
      </c>
      <c r="AQ124" s="613" t="str">
        <f t="shared" si="33"/>
        <v xml:space="preserve"> </v>
      </c>
      <c r="AR124" s="613" t="str">
        <f t="shared" si="35"/>
        <v xml:space="preserve"> </v>
      </c>
      <c r="AS124" s="613" t="str">
        <f t="shared" si="36"/>
        <v xml:space="preserve"> </v>
      </c>
      <c r="AT124" s="613" t="str">
        <f t="shared" si="37"/>
        <v xml:space="preserve"> </v>
      </c>
      <c r="AU124" s="613" t="str">
        <f t="shared" si="38"/>
        <v xml:space="preserve"> </v>
      </c>
      <c r="AV124" s="614" t="str">
        <f t="shared" si="39"/>
        <v xml:space="preserve"> </v>
      </c>
      <c r="AW124" s="196" t="str">
        <f>IF(N124&gt;0,N124,"")</f>
        <v/>
      </c>
      <c r="AX124" s="165" t="str">
        <f>IF(AND(K124="x",AW124&gt;0),AW124,"")</f>
        <v/>
      </c>
      <c r="AY124" s="193" t="str">
        <f>IF(OR(K124="x",F124="x",AW124&lt;=0),"",AW124)</f>
        <v/>
      </c>
      <c r="AZ124" s="183" t="str">
        <f>IF(AND(F124="x",AW124&gt;0),AW124,"")</f>
        <v/>
      </c>
      <c r="BA124" s="173" t="str">
        <f>IF(V124&gt;0,V124,"")</f>
        <v/>
      </c>
      <c r="BB124" s="174" t="str">
        <f>IF(AND(K124="x",BA124&gt;0),BA124,"")</f>
        <v/>
      </c>
      <c r="BC124" s="186" t="str">
        <f>IF(OR(K124="x",F124="X",BA124&lt;=0),"",BA124)</f>
        <v/>
      </c>
      <c r="BD124" s="174" t="str">
        <f>IF(AND(F124="x",BA124&gt;0),BA124,"")</f>
        <v/>
      </c>
      <c r="BE124" s="201" t="str">
        <f>IF(W124&gt;0,W124,"")</f>
        <v/>
      </c>
      <c r="BF124" s="174" t="str">
        <f>IF(AND(K124="x",BE124&gt;0),BE124,"")</f>
        <v/>
      </c>
      <c r="BG124" s="186" t="str">
        <f>IF(OR(K124="x",F124="x",BE124&lt;=0),"",BE124)</f>
        <v/>
      </c>
      <c r="BH124" s="175" t="str">
        <f>IF(AND(F124="x",BE124&gt;0),BE124,"")</f>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29"/>
        <v/>
      </c>
      <c r="O125" s="27"/>
      <c r="P125" s="27"/>
      <c r="Q125" s="27"/>
      <c r="R125" s="27"/>
      <c r="S125" s="27"/>
      <c r="T125" s="28"/>
      <c r="U125" s="29"/>
      <c r="V125" s="32"/>
      <c r="W125" s="318"/>
      <c r="X125" s="319"/>
      <c r="Y125" s="160">
        <f t="shared" si="28"/>
        <v>0</v>
      </c>
      <c r="Z125" s="159">
        <f t="shared" si="30"/>
        <v>0</v>
      </c>
      <c r="AA125" s="327"/>
      <c r="AB125" s="400">
        <f>IF(AND(Z125&gt;=0,F125="x"),0,IF(AND(Z125&gt;0,AC125="x"),0,IF(Z125&gt;0,0-30,0)))</f>
        <v>0</v>
      </c>
      <c r="AC125" s="371"/>
      <c r="AD125" s="226" t="str">
        <f>IF(F125="x",(0-((V125*10)+(W125*20))),"")</f>
        <v/>
      </c>
      <c r="AE125" s="368">
        <f>IF(AND(Z125&gt;0,F125="x"),0,IF(AND(Z125&gt;0,AC125="x"),Z125-60,IF(AND(Z125&gt;0,AB125=-30),Z125+AB125,0)))</f>
        <v>0</v>
      </c>
      <c r="AF125" s="339"/>
      <c r="AG125" s="338"/>
      <c r="AH125" s="336"/>
      <c r="AI125" s="161">
        <f t="shared" si="31"/>
        <v>0</v>
      </c>
      <c r="AJ125" s="162">
        <f>(X125*20)+Z125+AA125+AF125</f>
        <v>0</v>
      </c>
      <c r="AK125" s="163">
        <f t="shared" si="32"/>
        <v>0</v>
      </c>
      <c r="AL125" s="164">
        <f>IF(K125="x",AH125,0)</f>
        <v>0</v>
      </c>
      <c r="AM125" s="164">
        <f>IF(K125="x",AI125,0)</f>
        <v>0</v>
      </c>
      <c r="AN125" s="164">
        <f>IF(K125="x",AJ125,0)</f>
        <v>0</v>
      </c>
      <c r="AO125" s="164">
        <f>IF(K125="x",AK125,0)</f>
        <v>0</v>
      </c>
      <c r="AP125" s="610" t="str">
        <f t="shared" si="34"/>
        <v xml:space="preserve"> </v>
      </c>
      <c r="AQ125" s="613" t="str">
        <f t="shared" si="33"/>
        <v xml:space="preserve"> </v>
      </c>
      <c r="AR125" s="613" t="str">
        <f t="shared" si="35"/>
        <v xml:space="preserve"> </v>
      </c>
      <c r="AS125" s="613" t="str">
        <f t="shared" si="36"/>
        <v xml:space="preserve"> </v>
      </c>
      <c r="AT125" s="613" t="str">
        <f t="shared" si="37"/>
        <v xml:space="preserve"> </v>
      </c>
      <c r="AU125" s="613" t="str">
        <f t="shared" si="38"/>
        <v xml:space="preserve"> </v>
      </c>
      <c r="AV125" s="614" t="str">
        <f t="shared" si="39"/>
        <v xml:space="preserve"> </v>
      </c>
      <c r="AW125" s="196" t="str">
        <f>IF(N125&gt;0,N125,"")</f>
        <v/>
      </c>
      <c r="AX125" s="165" t="str">
        <f>IF(AND(K125="x",AW125&gt;0),AW125,"")</f>
        <v/>
      </c>
      <c r="AY125" s="193" t="str">
        <f>IF(OR(K125="x",F125="x",AW125&lt;=0),"",AW125)</f>
        <v/>
      </c>
      <c r="AZ125" s="183" t="str">
        <f>IF(AND(F125="x",AW125&gt;0),AW125,"")</f>
        <v/>
      </c>
      <c r="BA125" s="173" t="str">
        <f>IF(V125&gt;0,V125,"")</f>
        <v/>
      </c>
      <c r="BB125" s="174" t="str">
        <f>IF(AND(K125="x",BA125&gt;0),BA125,"")</f>
        <v/>
      </c>
      <c r="BC125" s="186" t="str">
        <f>IF(OR(K125="x",F125="X",BA125&lt;=0),"",BA125)</f>
        <v/>
      </c>
      <c r="BD125" s="174" t="str">
        <f>IF(AND(F125="x",BA125&gt;0),BA125,"")</f>
        <v/>
      </c>
      <c r="BE125" s="201" t="str">
        <f>IF(W125&gt;0,W125,"")</f>
        <v/>
      </c>
      <c r="BF125" s="174" t="str">
        <f>IF(AND(K125="x",BE125&gt;0),BE125,"")</f>
        <v/>
      </c>
      <c r="BG125" s="186" t="str">
        <f>IF(OR(K125="x",F125="x",BE125&lt;=0),"",BE125)</f>
        <v/>
      </c>
      <c r="BH125" s="175" t="str">
        <f>IF(AND(F125="x",BE125&gt;0),BE125,"")</f>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29"/>
        <v/>
      </c>
      <c r="O126" s="27"/>
      <c r="P126" s="27"/>
      <c r="Q126" s="27"/>
      <c r="R126" s="27"/>
      <c r="S126" s="27"/>
      <c r="T126" s="28"/>
      <c r="U126" s="29"/>
      <c r="V126" s="32"/>
      <c r="W126" s="318"/>
      <c r="X126" s="319"/>
      <c r="Y126" s="160">
        <f t="shared" si="28"/>
        <v>0</v>
      </c>
      <c r="Z126" s="159">
        <f t="shared" si="30"/>
        <v>0</v>
      </c>
      <c r="AA126" s="327"/>
      <c r="AB126" s="400">
        <f>IF(AND(Z126&gt;=0,F126="x"),0,IF(AND(Z126&gt;0,AC126="x"),0,IF(Z126&gt;0,0-30,0)))</f>
        <v>0</v>
      </c>
      <c r="AC126" s="371"/>
      <c r="AD126" s="226" t="str">
        <f>IF(F126="x",(0-((V126*10)+(W126*20))),"")</f>
        <v/>
      </c>
      <c r="AE126" s="368">
        <f>IF(AND(Z126&gt;0,F126="x"),0,IF(AND(Z126&gt;0,AC126="x"),Z126-60,IF(AND(Z126&gt;0,AB126=-30),Z126+AB126,0)))</f>
        <v>0</v>
      </c>
      <c r="AF126" s="339"/>
      <c r="AG126" s="338"/>
      <c r="AH126" s="336"/>
      <c r="AI126" s="161">
        <f t="shared" si="31"/>
        <v>0</v>
      </c>
      <c r="AJ126" s="162">
        <f>(X126*20)+Z126+AA126+AF126</f>
        <v>0</v>
      </c>
      <c r="AK126" s="163">
        <f t="shared" si="32"/>
        <v>0</v>
      </c>
      <c r="AL126" s="164">
        <f>IF(K126="x",AH126,0)</f>
        <v>0</v>
      </c>
      <c r="AM126" s="164">
        <f>IF(K126="x",AI126,0)</f>
        <v>0</v>
      </c>
      <c r="AN126" s="164">
        <f>IF(K126="x",AJ126,0)</f>
        <v>0</v>
      </c>
      <c r="AO126" s="164">
        <f>IF(K126="x",AK126,0)</f>
        <v>0</v>
      </c>
      <c r="AP126" s="610" t="str">
        <f t="shared" si="34"/>
        <v xml:space="preserve"> </v>
      </c>
      <c r="AQ126" s="613" t="str">
        <f t="shared" si="33"/>
        <v xml:space="preserve"> </v>
      </c>
      <c r="AR126" s="613" t="str">
        <f t="shared" si="35"/>
        <v xml:space="preserve"> </v>
      </c>
      <c r="AS126" s="613" t="str">
        <f t="shared" si="36"/>
        <v xml:space="preserve"> </v>
      </c>
      <c r="AT126" s="613" t="str">
        <f t="shared" si="37"/>
        <v xml:space="preserve"> </v>
      </c>
      <c r="AU126" s="613" t="str">
        <f t="shared" si="38"/>
        <v xml:space="preserve"> </v>
      </c>
      <c r="AV126" s="614" t="str">
        <f t="shared" si="39"/>
        <v xml:space="preserve"> </v>
      </c>
      <c r="AW126" s="196" t="str">
        <f>IF(N126&gt;0,N126,"")</f>
        <v/>
      </c>
      <c r="AX126" s="165" t="str">
        <f>IF(AND(K126="x",AW126&gt;0),AW126,"")</f>
        <v/>
      </c>
      <c r="AY126" s="193" t="str">
        <f>IF(OR(K126="x",F126="x",AW126&lt;=0),"",AW126)</f>
        <v/>
      </c>
      <c r="AZ126" s="183" t="str">
        <f>IF(AND(F126="x",AW126&gt;0),AW126,"")</f>
        <v/>
      </c>
      <c r="BA126" s="173" t="str">
        <f>IF(V126&gt;0,V126,"")</f>
        <v/>
      </c>
      <c r="BB126" s="174" t="str">
        <f>IF(AND(K126="x",BA126&gt;0),BA126,"")</f>
        <v/>
      </c>
      <c r="BC126" s="186" t="str">
        <f>IF(OR(K126="x",F126="X",BA126&lt;=0),"",BA126)</f>
        <v/>
      </c>
      <c r="BD126" s="174" t="str">
        <f>IF(AND(F126="x",BA126&gt;0),BA126,"")</f>
        <v/>
      </c>
      <c r="BE126" s="201" t="str">
        <f>IF(W126&gt;0,W126,"")</f>
        <v/>
      </c>
      <c r="BF126" s="174" t="str">
        <f>IF(AND(K126="x",BE126&gt;0),BE126,"")</f>
        <v/>
      </c>
      <c r="BG126" s="186" t="str">
        <f>IF(OR(K126="x",F126="x",BE126&lt;=0),"",BE126)</f>
        <v/>
      </c>
      <c r="BH126" s="175" t="str">
        <f>IF(AND(F126="x",BE126&gt;0),BE126,"")</f>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29"/>
        <v/>
      </c>
      <c r="O127" s="27"/>
      <c r="P127" s="27"/>
      <c r="Q127" s="27"/>
      <c r="R127" s="27"/>
      <c r="S127" s="27"/>
      <c r="T127" s="28"/>
      <c r="U127" s="29"/>
      <c r="V127" s="32"/>
      <c r="W127" s="318"/>
      <c r="X127" s="319"/>
      <c r="Y127" s="160">
        <f t="shared" si="28"/>
        <v>0</v>
      </c>
      <c r="Z127" s="159">
        <f t="shared" si="30"/>
        <v>0</v>
      </c>
      <c r="AA127" s="327"/>
      <c r="AB127" s="400">
        <f>IF(AND(Z127&gt;=0,F127="x"),0,IF(AND(Z127&gt;0,AC127="x"),0,IF(Z127&gt;0,0-30,0)))</f>
        <v>0</v>
      </c>
      <c r="AC127" s="371"/>
      <c r="AD127" s="226" t="str">
        <f>IF(F127="x",(0-((V127*10)+(W127*20))),"")</f>
        <v/>
      </c>
      <c r="AE127" s="368">
        <f>IF(AND(Z127&gt;0,F127="x"),0,IF(AND(Z127&gt;0,AC127="x"),Z127-60,IF(AND(Z127&gt;0,AB127=-30),Z127+AB127,0)))</f>
        <v>0</v>
      </c>
      <c r="AF127" s="339"/>
      <c r="AG127" s="338"/>
      <c r="AH127" s="336"/>
      <c r="AI127" s="161">
        <f t="shared" si="31"/>
        <v>0</v>
      </c>
      <c r="AJ127" s="162">
        <f>(X127*20)+Z127+AA127+AF127</f>
        <v>0</v>
      </c>
      <c r="AK127" s="163">
        <f t="shared" si="32"/>
        <v>0</v>
      </c>
      <c r="AL127" s="164">
        <f>IF(K127="x",AH127,0)</f>
        <v>0</v>
      </c>
      <c r="AM127" s="164">
        <f>IF(K127="x",AI127,0)</f>
        <v>0</v>
      </c>
      <c r="AN127" s="164">
        <f>IF(K127="x",AJ127,0)</f>
        <v>0</v>
      </c>
      <c r="AO127" s="164">
        <f>IF(K127="x",AK127,0)</f>
        <v>0</v>
      </c>
      <c r="AP127" s="610" t="str">
        <f t="shared" si="34"/>
        <v xml:space="preserve"> </v>
      </c>
      <c r="AQ127" s="613" t="str">
        <f t="shared" si="33"/>
        <v xml:space="preserve"> </v>
      </c>
      <c r="AR127" s="613" t="str">
        <f t="shared" si="35"/>
        <v xml:space="preserve"> </v>
      </c>
      <c r="AS127" s="613" t="str">
        <f t="shared" si="36"/>
        <v xml:space="preserve"> </v>
      </c>
      <c r="AT127" s="613" t="str">
        <f t="shared" si="37"/>
        <v xml:space="preserve"> </v>
      </c>
      <c r="AU127" s="613" t="str">
        <f t="shared" si="38"/>
        <v xml:space="preserve"> </v>
      </c>
      <c r="AV127" s="614" t="str">
        <f t="shared" si="39"/>
        <v xml:space="preserve"> </v>
      </c>
      <c r="AW127" s="196" t="str">
        <f>IF(N127&gt;0,N127,"")</f>
        <v/>
      </c>
      <c r="AX127" s="165" t="str">
        <f>IF(AND(K127="x",AW127&gt;0),AW127,"")</f>
        <v/>
      </c>
      <c r="AY127" s="193" t="str">
        <f>IF(OR(K127="x",F127="x",AW127&lt;=0),"",AW127)</f>
        <v/>
      </c>
      <c r="AZ127" s="183" t="str">
        <f>IF(AND(F127="x",AW127&gt;0),AW127,"")</f>
        <v/>
      </c>
      <c r="BA127" s="173" t="str">
        <f>IF(V127&gt;0,V127,"")</f>
        <v/>
      </c>
      <c r="BB127" s="174" t="str">
        <f>IF(AND(K127="x",BA127&gt;0),BA127,"")</f>
        <v/>
      </c>
      <c r="BC127" s="186" t="str">
        <f>IF(OR(K127="x",F127="X",BA127&lt;=0),"",BA127)</f>
        <v/>
      </c>
      <c r="BD127" s="174" t="str">
        <f>IF(AND(F127="x",BA127&gt;0),BA127,"")</f>
        <v/>
      </c>
      <c r="BE127" s="201" t="str">
        <f>IF(W127&gt;0,W127,"")</f>
        <v/>
      </c>
      <c r="BF127" s="174" t="str">
        <f>IF(AND(K127="x",BE127&gt;0),BE127,"")</f>
        <v/>
      </c>
      <c r="BG127" s="186" t="str">
        <f>IF(OR(K127="x",F127="x",BE127&lt;=0),"",BE127)</f>
        <v/>
      </c>
      <c r="BH127" s="175" t="str">
        <f>IF(AND(F127="x",BE127&gt;0),BE127,"")</f>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29"/>
        <v/>
      </c>
      <c r="O128" s="27"/>
      <c r="P128" s="27"/>
      <c r="Q128" s="27"/>
      <c r="R128" s="27"/>
      <c r="S128" s="27"/>
      <c r="T128" s="28"/>
      <c r="U128" s="29"/>
      <c r="V128" s="32"/>
      <c r="W128" s="318"/>
      <c r="X128" s="319"/>
      <c r="Y128" s="160">
        <f t="shared" si="28"/>
        <v>0</v>
      </c>
      <c r="Z128" s="159">
        <f t="shared" si="30"/>
        <v>0</v>
      </c>
      <c r="AA128" s="327"/>
      <c r="AB128" s="400">
        <f>IF(AND(Z128&gt;=0,F128="x"),0,IF(AND(Z128&gt;0,AC128="x"),0,IF(Z128&gt;0,0-30,0)))</f>
        <v>0</v>
      </c>
      <c r="AC128" s="371"/>
      <c r="AD128" s="226" t="str">
        <f>IF(F128="x",(0-((V128*10)+(W128*20))),"")</f>
        <v/>
      </c>
      <c r="AE128" s="368">
        <f>IF(AND(Z128&gt;0,F128="x"),0,IF(AND(Z128&gt;0,AC128="x"),Z128-60,IF(AND(Z128&gt;0,AB128=-30),Z128+AB128,0)))</f>
        <v>0</v>
      </c>
      <c r="AF128" s="339"/>
      <c r="AG128" s="338"/>
      <c r="AH128" s="336"/>
      <c r="AI128" s="161">
        <f t="shared" si="31"/>
        <v>0</v>
      </c>
      <c r="AJ128" s="162">
        <f>(X128*20)+Z128+AA128+AF128</f>
        <v>0</v>
      </c>
      <c r="AK128" s="163">
        <f t="shared" si="32"/>
        <v>0</v>
      </c>
      <c r="AL128" s="164">
        <f>IF(K128="x",AH128,0)</f>
        <v>0</v>
      </c>
      <c r="AM128" s="164">
        <f>IF(K128="x",AI128,0)</f>
        <v>0</v>
      </c>
      <c r="AN128" s="164">
        <f>IF(K128="x",AJ128,0)</f>
        <v>0</v>
      </c>
      <c r="AO128" s="164">
        <f>IF(K128="x",AK128,0)</f>
        <v>0</v>
      </c>
      <c r="AP128" s="610" t="str">
        <f t="shared" si="34"/>
        <v xml:space="preserve"> </v>
      </c>
      <c r="AQ128" s="613" t="str">
        <f t="shared" si="33"/>
        <v xml:space="preserve"> </v>
      </c>
      <c r="AR128" s="613" t="str">
        <f t="shared" si="35"/>
        <v xml:space="preserve"> </v>
      </c>
      <c r="AS128" s="613" t="str">
        <f t="shared" si="36"/>
        <v xml:space="preserve"> </v>
      </c>
      <c r="AT128" s="613" t="str">
        <f t="shared" si="37"/>
        <v xml:space="preserve"> </v>
      </c>
      <c r="AU128" s="613" t="str">
        <f t="shared" si="38"/>
        <v xml:space="preserve"> </v>
      </c>
      <c r="AV128" s="614" t="str">
        <f t="shared" si="39"/>
        <v xml:space="preserve"> </v>
      </c>
      <c r="AW128" s="196" t="str">
        <f>IF(N128&gt;0,N128,"")</f>
        <v/>
      </c>
      <c r="AX128" s="165" t="str">
        <f>IF(AND(K128="x",AW128&gt;0),AW128,"")</f>
        <v/>
      </c>
      <c r="AY128" s="193" t="str">
        <f>IF(OR(K128="x",F128="x",AW128&lt;=0),"",AW128)</f>
        <v/>
      </c>
      <c r="AZ128" s="183" t="str">
        <f>IF(AND(F128="x",AW128&gt;0),AW128,"")</f>
        <v/>
      </c>
      <c r="BA128" s="173" t="str">
        <f>IF(V128&gt;0,V128,"")</f>
        <v/>
      </c>
      <c r="BB128" s="174" t="str">
        <f>IF(AND(K128="x",BA128&gt;0),BA128,"")</f>
        <v/>
      </c>
      <c r="BC128" s="186" t="str">
        <f>IF(OR(K128="x",F128="X",BA128&lt;=0),"",BA128)</f>
        <v/>
      </c>
      <c r="BD128" s="174" t="str">
        <f>IF(AND(F128="x",BA128&gt;0),BA128,"")</f>
        <v/>
      </c>
      <c r="BE128" s="201" t="str">
        <f>IF(W128&gt;0,W128,"")</f>
        <v/>
      </c>
      <c r="BF128" s="174" t="str">
        <f>IF(AND(K128="x",BE128&gt;0),BE128,"")</f>
        <v/>
      </c>
      <c r="BG128" s="186" t="str">
        <f>IF(OR(K128="x",F128="x",BE128&lt;=0),"",BE128)</f>
        <v/>
      </c>
      <c r="BH128" s="175" t="str">
        <f>IF(AND(F128="x",BE128&gt;0),BE128,"")</f>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29"/>
        <v/>
      </c>
      <c r="O129" s="27"/>
      <c r="P129" s="27"/>
      <c r="Q129" s="27"/>
      <c r="R129" s="27"/>
      <c r="S129" s="27"/>
      <c r="T129" s="28"/>
      <c r="U129" s="29"/>
      <c r="V129" s="32"/>
      <c r="W129" s="318"/>
      <c r="X129" s="319"/>
      <c r="Y129" s="160">
        <f t="shared" si="28"/>
        <v>0</v>
      </c>
      <c r="Z129" s="159">
        <f t="shared" si="30"/>
        <v>0</v>
      </c>
      <c r="AA129" s="327"/>
      <c r="AB129" s="400">
        <f>IF(AND(Z129&gt;=0,F129="x"),0,IF(AND(Z129&gt;0,AC129="x"),0,IF(Z129&gt;0,0-30,0)))</f>
        <v>0</v>
      </c>
      <c r="AC129" s="371"/>
      <c r="AD129" s="226" t="str">
        <f>IF(F129="x",(0-((V129*10)+(W129*20))),"")</f>
        <v/>
      </c>
      <c r="AE129" s="368">
        <f>IF(AND(Z129&gt;0,F129="x"),0,IF(AND(Z129&gt;0,AC129="x"),Z129-60,IF(AND(Z129&gt;0,AB129=-30),Z129+AB129,0)))</f>
        <v>0</v>
      </c>
      <c r="AF129" s="339"/>
      <c r="AG129" s="338"/>
      <c r="AH129" s="336"/>
      <c r="AI129" s="161">
        <f t="shared" si="31"/>
        <v>0</v>
      </c>
      <c r="AJ129" s="162">
        <f>(X129*20)+Z129+AA129+AF129</f>
        <v>0</v>
      </c>
      <c r="AK129" s="163">
        <f t="shared" si="32"/>
        <v>0</v>
      </c>
      <c r="AL129" s="164">
        <f>IF(K129="x",AH129,0)</f>
        <v>0</v>
      </c>
      <c r="AM129" s="164">
        <f>IF(K129="x",AI129,0)</f>
        <v>0</v>
      </c>
      <c r="AN129" s="164">
        <f>IF(K129="x",AJ129,0)</f>
        <v>0</v>
      </c>
      <c r="AO129" s="164">
        <f>IF(K129="x",AK129,0)</f>
        <v>0</v>
      </c>
      <c r="AP129" s="610" t="str">
        <f t="shared" si="34"/>
        <v xml:space="preserve"> </v>
      </c>
      <c r="AQ129" s="613" t="str">
        <f t="shared" si="33"/>
        <v xml:space="preserve"> </v>
      </c>
      <c r="AR129" s="613" t="str">
        <f t="shared" si="35"/>
        <v xml:space="preserve"> </v>
      </c>
      <c r="AS129" s="613" t="str">
        <f t="shared" si="36"/>
        <v xml:space="preserve"> </v>
      </c>
      <c r="AT129" s="613" t="str">
        <f t="shared" si="37"/>
        <v xml:space="preserve"> </v>
      </c>
      <c r="AU129" s="613" t="str">
        <f t="shared" si="38"/>
        <v xml:space="preserve"> </v>
      </c>
      <c r="AV129" s="614" t="str">
        <f t="shared" si="39"/>
        <v xml:space="preserve"> </v>
      </c>
      <c r="AW129" s="196" t="str">
        <f>IF(N129&gt;0,N129,"")</f>
        <v/>
      </c>
      <c r="AX129" s="165" t="str">
        <f>IF(AND(K129="x",AW129&gt;0),AW129,"")</f>
        <v/>
      </c>
      <c r="AY129" s="193" t="str">
        <f>IF(OR(K129="x",F129="x",AW129&lt;=0),"",AW129)</f>
        <v/>
      </c>
      <c r="AZ129" s="183" t="str">
        <f>IF(AND(F129="x",AW129&gt;0),AW129,"")</f>
        <v/>
      </c>
      <c r="BA129" s="173" t="str">
        <f>IF(V129&gt;0,V129,"")</f>
        <v/>
      </c>
      <c r="BB129" s="174" t="str">
        <f>IF(AND(K129="x",BA129&gt;0),BA129,"")</f>
        <v/>
      </c>
      <c r="BC129" s="186" t="str">
        <f>IF(OR(K129="x",F129="X",BA129&lt;=0),"",BA129)</f>
        <v/>
      </c>
      <c r="BD129" s="174" t="str">
        <f>IF(AND(F129="x",BA129&gt;0),BA129,"")</f>
        <v/>
      </c>
      <c r="BE129" s="201" t="str">
        <f>IF(W129&gt;0,W129,"")</f>
        <v/>
      </c>
      <c r="BF129" s="174" t="str">
        <f>IF(AND(K129="x",BE129&gt;0),BE129,"")</f>
        <v/>
      </c>
      <c r="BG129" s="186" t="str">
        <f>IF(OR(K129="x",F129="x",BE129&lt;=0),"",BE129)</f>
        <v/>
      </c>
      <c r="BH129" s="175" t="str">
        <f>IF(AND(F129="x",BE129&gt;0),BE129,"")</f>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29"/>
        <v/>
      </c>
      <c r="O130" s="27"/>
      <c r="P130" s="27"/>
      <c r="Q130" s="27"/>
      <c r="R130" s="27"/>
      <c r="S130" s="27"/>
      <c r="T130" s="28"/>
      <c r="U130" s="29"/>
      <c r="V130" s="32"/>
      <c r="W130" s="318"/>
      <c r="X130" s="319"/>
      <c r="Y130" s="160">
        <f t="shared" si="28"/>
        <v>0</v>
      </c>
      <c r="Z130" s="159">
        <f t="shared" si="30"/>
        <v>0</v>
      </c>
      <c r="AA130" s="327"/>
      <c r="AB130" s="400">
        <f>IF(AND(Z130&gt;=0,F130="x"),0,IF(AND(Z130&gt;0,AC130="x"),0,IF(Z130&gt;0,0-30,0)))</f>
        <v>0</v>
      </c>
      <c r="AC130" s="371"/>
      <c r="AD130" s="226" t="str">
        <f>IF(F130="x",(0-((V130*10)+(W130*20))),"")</f>
        <v/>
      </c>
      <c r="AE130" s="368">
        <f>IF(AND(Z130&gt;0,F130="x"),0,IF(AND(Z130&gt;0,AC130="x"),Z130-60,IF(AND(Z130&gt;0,AB130=-30),Z130+AB130,0)))</f>
        <v>0</v>
      </c>
      <c r="AF130" s="339"/>
      <c r="AG130" s="338"/>
      <c r="AH130" s="336"/>
      <c r="AI130" s="161">
        <f t="shared" si="31"/>
        <v>0</v>
      </c>
      <c r="AJ130" s="162">
        <f>(X130*20)+Z130+AA130+AF130</f>
        <v>0</v>
      </c>
      <c r="AK130" s="163">
        <f t="shared" si="32"/>
        <v>0</v>
      </c>
      <c r="AL130" s="164">
        <f>IF(K130="x",AH130,0)</f>
        <v>0</v>
      </c>
      <c r="AM130" s="164">
        <f>IF(K130="x",AI130,0)</f>
        <v>0</v>
      </c>
      <c r="AN130" s="164">
        <f>IF(K130="x",AJ130,0)</f>
        <v>0</v>
      </c>
      <c r="AO130" s="164">
        <f>IF(K130="x",AK130,0)</f>
        <v>0</v>
      </c>
      <c r="AP130" s="610" t="str">
        <f t="shared" si="34"/>
        <v xml:space="preserve"> </v>
      </c>
      <c r="AQ130" s="613" t="str">
        <f t="shared" si="33"/>
        <v xml:space="preserve"> </v>
      </c>
      <c r="AR130" s="613" t="str">
        <f t="shared" si="35"/>
        <v xml:space="preserve"> </v>
      </c>
      <c r="AS130" s="613" t="str">
        <f t="shared" si="36"/>
        <v xml:space="preserve"> </v>
      </c>
      <c r="AT130" s="613" t="str">
        <f t="shared" si="37"/>
        <v xml:space="preserve"> </v>
      </c>
      <c r="AU130" s="613" t="str">
        <f t="shared" si="38"/>
        <v xml:space="preserve"> </v>
      </c>
      <c r="AV130" s="614" t="str">
        <f t="shared" si="39"/>
        <v xml:space="preserve"> </v>
      </c>
      <c r="AW130" s="196" t="str">
        <f>IF(N130&gt;0,N130,"")</f>
        <v/>
      </c>
      <c r="AX130" s="165" t="str">
        <f>IF(AND(K130="x",AW130&gt;0),AW130,"")</f>
        <v/>
      </c>
      <c r="AY130" s="193" t="str">
        <f>IF(OR(K130="x",F130="x",AW130&lt;=0),"",AW130)</f>
        <v/>
      </c>
      <c r="AZ130" s="183" t="str">
        <f>IF(AND(F130="x",AW130&gt;0),AW130,"")</f>
        <v/>
      </c>
      <c r="BA130" s="173" t="str">
        <f>IF(V130&gt;0,V130,"")</f>
        <v/>
      </c>
      <c r="BB130" s="174" t="str">
        <f>IF(AND(K130="x",BA130&gt;0),BA130,"")</f>
        <v/>
      </c>
      <c r="BC130" s="186" t="str">
        <f>IF(OR(K130="x",F130="X",BA130&lt;=0),"",BA130)</f>
        <v/>
      </c>
      <c r="BD130" s="174" t="str">
        <f>IF(AND(F130="x",BA130&gt;0),BA130,"")</f>
        <v/>
      </c>
      <c r="BE130" s="201" t="str">
        <f>IF(W130&gt;0,W130,"")</f>
        <v/>
      </c>
      <c r="BF130" s="174" t="str">
        <f>IF(AND(K130="x",BE130&gt;0),BE130,"")</f>
        <v/>
      </c>
      <c r="BG130" s="186" t="str">
        <f>IF(OR(K130="x",F130="x",BE130&lt;=0),"",BE130)</f>
        <v/>
      </c>
      <c r="BH130" s="175" t="str">
        <f>IF(AND(F130="x",BE130&gt;0),BE130,"")</f>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29"/>
        <v/>
      </c>
      <c r="O131" s="27"/>
      <c r="P131" s="27"/>
      <c r="Q131" s="27"/>
      <c r="R131" s="27"/>
      <c r="S131" s="27"/>
      <c r="T131" s="28"/>
      <c r="U131" s="29"/>
      <c r="V131" s="32"/>
      <c r="W131" s="318"/>
      <c r="X131" s="319"/>
      <c r="Y131" s="160">
        <f t="shared" si="28"/>
        <v>0</v>
      </c>
      <c r="Z131" s="159">
        <f t="shared" si="30"/>
        <v>0</v>
      </c>
      <c r="AA131" s="327"/>
      <c r="AB131" s="400">
        <f>IF(AND(Z131&gt;=0,F131="x"),0,IF(AND(Z131&gt;0,AC131="x"),0,IF(Z131&gt;0,0-30,0)))</f>
        <v>0</v>
      </c>
      <c r="AC131" s="371"/>
      <c r="AD131" s="226" t="str">
        <f>IF(F131="x",(0-((V131*10)+(W131*20))),"")</f>
        <v/>
      </c>
      <c r="AE131" s="368">
        <f>IF(AND(Z131&gt;0,F131="x"),0,IF(AND(Z131&gt;0,AC131="x"),Z131-60,IF(AND(Z131&gt;0,AB131=-30),Z131+AB131,0)))</f>
        <v>0</v>
      </c>
      <c r="AF131" s="339"/>
      <c r="AG131" s="338"/>
      <c r="AH131" s="336"/>
      <c r="AI131" s="161">
        <f t="shared" si="31"/>
        <v>0</v>
      </c>
      <c r="AJ131" s="162">
        <f>(X131*20)+Z131+AA131+AF131</f>
        <v>0</v>
      </c>
      <c r="AK131" s="163">
        <f t="shared" si="32"/>
        <v>0</v>
      </c>
      <c r="AL131" s="164">
        <f>IF(K131="x",AH131,0)</f>
        <v>0</v>
      </c>
      <c r="AM131" s="164">
        <f>IF(K131="x",AI131,0)</f>
        <v>0</v>
      </c>
      <c r="AN131" s="164">
        <f>IF(K131="x",AJ131,0)</f>
        <v>0</v>
      </c>
      <c r="AO131" s="164">
        <f>IF(K131="x",AK131,0)</f>
        <v>0</v>
      </c>
      <c r="AP131" s="610" t="str">
        <f t="shared" si="34"/>
        <v xml:space="preserve"> </v>
      </c>
      <c r="AQ131" s="613" t="str">
        <f t="shared" si="33"/>
        <v xml:space="preserve"> </v>
      </c>
      <c r="AR131" s="613" t="str">
        <f t="shared" si="35"/>
        <v xml:space="preserve"> </v>
      </c>
      <c r="AS131" s="613" t="str">
        <f t="shared" si="36"/>
        <v xml:space="preserve"> </v>
      </c>
      <c r="AT131" s="613" t="str">
        <f t="shared" si="37"/>
        <v xml:space="preserve"> </v>
      </c>
      <c r="AU131" s="613" t="str">
        <f t="shared" si="38"/>
        <v xml:space="preserve"> </v>
      </c>
      <c r="AV131" s="614" t="str">
        <f t="shared" si="39"/>
        <v xml:space="preserve"> </v>
      </c>
      <c r="AW131" s="196" t="str">
        <f>IF(N131&gt;0,N131,"")</f>
        <v/>
      </c>
      <c r="AX131" s="165" t="str">
        <f>IF(AND(K131="x",AW131&gt;0),AW131,"")</f>
        <v/>
      </c>
      <c r="AY131" s="193" t="str">
        <f>IF(OR(K131="x",F131="x",AW131&lt;=0),"",AW131)</f>
        <v/>
      </c>
      <c r="AZ131" s="183" t="str">
        <f>IF(AND(F131="x",AW131&gt;0),AW131,"")</f>
        <v/>
      </c>
      <c r="BA131" s="173" t="str">
        <f>IF(V131&gt;0,V131,"")</f>
        <v/>
      </c>
      <c r="BB131" s="174" t="str">
        <f>IF(AND(K131="x",BA131&gt;0),BA131,"")</f>
        <v/>
      </c>
      <c r="BC131" s="186" t="str">
        <f>IF(OR(K131="x",F131="X",BA131&lt;=0),"",BA131)</f>
        <v/>
      </c>
      <c r="BD131" s="174" t="str">
        <f>IF(AND(F131="x",BA131&gt;0),BA131,"")</f>
        <v/>
      </c>
      <c r="BE131" s="201" t="str">
        <f>IF(W131&gt;0,W131,"")</f>
        <v/>
      </c>
      <c r="BF131" s="174" t="str">
        <f>IF(AND(K131="x",BE131&gt;0),BE131,"")</f>
        <v/>
      </c>
      <c r="BG131" s="186" t="str">
        <f>IF(OR(K131="x",F131="x",BE131&lt;=0),"",BE131)</f>
        <v/>
      </c>
      <c r="BH131" s="175" t="str">
        <f>IF(AND(F131="x",BE131&gt;0),BE131,"")</f>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29"/>
        <v/>
      </c>
      <c r="O132" s="27"/>
      <c r="P132" s="27"/>
      <c r="Q132" s="27"/>
      <c r="R132" s="27"/>
      <c r="S132" s="27"/>
      <c r="T132" s="28"/>
      <c r="U132" s="29"/>
      <c r="V132" s="32"/>
      <c r="W132" s="318"/>
      <c r="X132" s="319"/>
      <c r="Y132" s="160">
        <f t="shared" si="28"/>
        <v>0</v>
      </c>
      <c r="Z132" s="159">
        <f t="shared" si="30"/>
        <v>0</v>
      </c>
      <c r="AA132" s="327"/>
      <c r="AB132" s="400">
        <f>IF(AND(Z132&gt;=0,F132="x"),0,IF(AND(Z132&gt;0,AC132="x"),0,IF(Z132&gt;0,0-30,0)))</f>
        <v>0</v>
      </c>
      <c r="AC132" s="371"/>
      <c r="AD132" s="226" t="str">
        <f>IF(F132="x",(0-((V132*10)+(W132*20))),"")</f>
        <v/>
      </c>
      <c r="AE132" s="368">
        <f>IF(AND(Z132&gt;0,F132="x"),0,IF(AND(Z132&gt;0,AC132="x"),Z132-60,IF(AND(Z132&gt;0,AB132=-30),Z132+AB132,0)))</f>
        <v>0</v>
      </c>
      <c r="AF132" s="339"/>
      <c r="AG132" s="338"/>
      <c r="AH132" s="336"/>
      <c r="AI132" s="161">
        <f t="shared" si="31"/>
        <v>0</v>
      </c>
      <c r="AJ132" s="162">
        <f>(X132*20)+Z132+AA132+AF132</f>
        <v>0</v>
      </c>
      <c r="AK132" s="163">
        <f t="shared" si="32"/>
        <v>0</v>
      </c>
      <c r="AL132" s="164">
        <f>IF(K132="x",AH132,0)</f>
        <v>0</v>
      </c>
      <c r="AM132" s="164">
        <f>IF(K132="x",AI132,0)</f>
        <v>0</v>
      </c>
      <c r="AN132" s="164">
        <f>IF(K132="x",AJ132,0)</f>
        <v>0</v>
      </c>
      <c r="AO132" s="164">
        <f>IF(K132="x",AK132,0)</f>
        <v>0</v>
      </c>
      <c r="AP132" s="610" t="str">
        <f t="shared" si="34"/>
        <v xml:space="preserve"> </v>
      </c>
      <c r="AQ132" s="613" t="str">
        <f t="shared" si="33"/>
        <v xml:space="preserve"> </v>
      </c>
      <c r="AR132" s="613" t="str">
        <f t="shared" si="35"/>
        <v xml:space="preserve"> </v>
      </c>
      <c r="AS132" s="613" t="str">
        <f t="shared" si="36"/>
        <v xml:space="preserve"> </v>
      </c>
      <c r="AT132" s="613" t="str">
        <f t="shared" si="37"/>
        <v xml:space="preserve"> </v>
      </c>
      <c r="AU132" s="613" t="str">
        <f t="shared" si="38"/>
        <v xml:space="preserve"> </v>
      </c>
      <c r="AV132" s="614" t="str">
        <f t="shared" si="39"/>
        <v xml:space="preserve"> </v>
      </c>
      <c r="AW132" s="196" t="str">
        <f>IF(N132&gt;0,N132,"")</f>
        <v/>
      </c>
      <c r="AX132" s="165" t="str">
        <f>IF(AND(K132="x",AW132&gt;0),AW132,"")</f>
        <v/>
      </c>
      <c r="AY132" s="193" t="str">
        <f>IF(OR(K132="x",F132="x",AW132&lt;=0),"",AW132)</f>
        <v/>
      </c>
      <c r="AZ132" s="183" t="str">
        <f>IF(AND(F132="x",AW132&gt;0),AW132,"")</f>
        <v/>
      </c>
      <c r="BA132" s="173" t="str">
        <f>IF(V132&gt;0,V132,"")</f>
        <v/>
      </c>
      <c r="BB132" s="174" t="str">
        <f>IF(AND(K132="x",BA132&gt;0),BA132,"")</f>
        <v/>
      </c>
      <c r="BC132" s="186" t="str">
        <f>IF(OR(K132="x",F132="X",BA132&lt;=0),"",BA132)</f>
        <v/>
      </c>
      <c r="BD132" s="174" t="str">
        <f>IF(AND(F132="x",BA132&gt;0),BA132,"")</f>
        <v/>
      </c>
      <c r="BE132" s="201" t="str">
        <f>IF(W132&gt;0,W132,"")</f>
        <v/>
      </c>
      <c r="BF132" s="174" t="str">
        <f>IF(AND(K132="x",BE132&gt;0),BE132,"")</f>
        <v/>
      </c>
      <c r="BG132" s="186" t="str">
        <f>IF(OR(K132="x",F132="x",BE132&lt;=0),"",BE132)</f>
        <v/>
      </c>
      <c r="BH132" s="175" t="str">
        <f>IF(AND(F132="x",BE132&gt;0),BE132,"")</f>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29"/>
        <v/>
      </c>
      <c r="O133" s="27"/>
      <c r="P133" s="27"/>
      <c r="Q133" s="27"/>
      <c r="R133" s="27"/>
      <c r="S133" s="27"/>
      <c r="T133" s="28"/>
      <c r="U133" s="29"/>
      <c r="V133" s="32"/>
      <c r="W133" s="318"/>
      <c r="X133" s="319"/>
      <c r="Y133" s="160">
        <f t="shared" si="28"/>
        <v>0</v>
      </c>
      <c r="Z133" s="159">
        <f t="shared" si="30"/>
        <v>0</v>
      </c>
      <c r="AA133" s="327"/>
      <c r="AB133" s="400">
        <f>IF(AND(Z133&gt;=0,F133="x"),0,IF(AND(Z133&gt;0,AC133="x"),0,IF(Z133&gt;0,0-30,0)))</f>
        <v>0</v>
      </c>
      <c r="AC133" s="371"/>
      <c r="AD133" s="226" t="str">
        <f>IF(F133="x",(0-((V133*10)+(W133*20))),"")</f>
        <v/>
      </c>
      <c r="AE133" s="368">
        <f>IF(AND(Z133&gt;0,F133="x"),0,IF(AND(Z133&gt;0,AC133="x"),Z133-60,IF(AND(Z133&gt;0,AB133=-30),Z133+AB133,0)))</f>
        <v>0</v>
      </c>
      <c r="AF133" s="339"/>
      <c r="AG133" s="338"/>
      <c r="AH133" s="336"/>
      <c r="AI133" s="161">
        <f t="shared" si="31"/>
        <v>0</v>
      </c>
      <c r="AJ133" s="162">
        <f>(X133*20)+Z133+AA133+AF133</f>
        <v>0</v>
      </c>
      <c r="AK133" s="163">
        <f t="shared" si="32"/>
        <v>0</v>
      </c>
      <c r="AL133" s="164">
        <f>IF(K133="x",AH133,0)</f>
        <v>0</v>
      </c>
      <c r="AM133" s="164">
        <f>IF(K133="x",AI133,0)</f>
        <v>0</v>
      </c>
      <c r="AN133" s="164">
        <f>IF(K133="x",AJ133,0)</f>
        <v>0</v>
      </c>
      <c r="AO133" s="164">
        <f>IF(K133="x",AK133,0)</f>
        <v>0</v>
      </c>
      <c r="AP133" s="610" t="str">
        <f t="shared" si="34"/>
        <v xml:space="preserve"> </v>
      </c>
      <c r="AQ133" s="613" t="str">
        <f t="shared" si="33"/>
        <v xml:space="preserve"> </v>
      </c>
      <c r="AR133" s="613" t="str">
        <f t="shared" si="35"/>
        <v xml:space="preserve"> </v>
      </c>
      <c r="AS133" s="613" t="str">
        <f t="shared" si="36"/>
        <v xml:space="preserve"> </v>
      </c>
      <c r="AT133" s="613" t="str">
        <f t="shared" si="37"/>
        <v xml:space="preserve"> </v>
      </c>
      <c r="AU133" s="613" t="str">
        <f t="shared" si="38"/>
        <v xml:space="preserve"> </v>
      </c>
      <c r="AV133" s="614" t="str">
        <f t="shared" si="39"/>
        <v xml:space="preserve"> </v>
      </c>
      <c r="AW133" s="196" t="str">
        <f>IF(N133&gt;0,N133,"")</f>
        <v/>
      </c>
      <c r="AX133" s="165" t="str">
        <f>IF(AND(K133="x",AW133&gt;0),AW133,"")</f>
        <v/>
      </c>
      <c r="AY133" s="193" t="str">
        <f>IF(OR(K133="x",F133="x",AW133&lt;=0),"",AW133)</f>
        <v/>
      </c>
      <c r="AZ133" s="183" t="str">
        <f>IF(AND(F133="x",AW133&gt;0),AW133,"")</f>
        <v/>
      </c>
      <c r="BA133" s="173" t="str">
        <f>IF(V133&gt;0,V133,"")</f>
        <v/>
      </c>
      <c r="BB133" s="174" t="str">
        <f>IF(AND(K133="x",BA133&gt;0),BA133,"")</f>
        <v/>
      </c>
      <c r="BC133" s="186" t="str">
        <f>IF(OR(K133="x",F133="X",BA133&lt;=0),"",BA133)</f>
        <v/>
      </c>
      <c r="BD133" s="174" t="str">
        <f>IF(AND(F133="x",BA133&gt;0),BA133,"")</f>
        <v/>
      </c>
      <c r="BE133" s="201" t="str">
        <f>IF(W133&gt;0,W133,"")</f>
        <v/>
      </c>
      <c r="BF133" s="174" t="str">
        <f>IF(AND(K133="x",BE133&gt;0),BE133,"")</f>
        <v/>
      </c>
      <c r="BG133" s="186" t="str">
        <f>IF(OR(K133="x",F133="x",BE133&lt;=0),"",BE133)</f>
        <v/>
      </c>
      <c r="BH133" s="175" t="str">
        <f>IF(AND(F133="x",BE133&gt;0),BE133,"")</f>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29"/>
        <v/>
      </c>
      <c r="O134" s="27"/>
      <c r="P134" s="27"/>
      <c r="Q134" s="27"/>
      <c r="R134" s="27"/>
      <c r="S134" s="27"/>
      <c r="T134" s="28"/>
      <c r="U134" s="29"/>
      <c r="V134" s="32"/>
      <c r="W134" s="318"/>
      <c r="X134" s="319"/>
      <c r="Y134" s="160">
        <f t="shared" si="28"/>
        <v>0</v>
      </c>
      <c r="Z134" s="159">
        <f t="shared" si="30"/>
        <v>0</v>
      </c>
      <c r="AA134" s="327"/>
      <c r="AB134" s="400">
        <f>IF(AND(Z134&gt;=0,F134="x"),0,IF(AND(Z134&gt;0,AC134="x"),0,IF(Z134&gt;0,0-30,0)))</f>
        <v>0</v>
      </c>
      <c r="AC134" s="371"/>
      <c r="AD134" s="226" t="str">
        <f>IF(F134="x",(0-((V134*10)+(W134*20))),"")</f>
        <v/>
      </c>
      <c r="AE134" s="368">
        <f>IF(AND(Z134&gt;0,F134="x"),0,IF(AND(Z134&gt;0,AC134="x"),Z134-60,IF(AND(Z134&gt;0,AB134=-30),Z134+AB134,0)))</f>
        <v>0</v>
      </c>
      <c r="AF134" s="339"/>
      <c r="AG134" s="338"/>
      <c r="AH134" s="336"/>
      <c r="AI134" s="161">
        <f t="shared" si="31"/>
        <v>0</v>
      </c>
      <c r="AJ134" s="162">
        <f>(X134*20)+Z134+AA134+AF134</f>
        <v>0</v>
      </c>
      <c r="AK134" s="163">
        <f t="shared" si="32"/>
        <v>0</v>
      </c>
      <c r="AL134" s="164">
        <f>IF(K134="x",AH134,0)</f>
        <v>0</v>
      </c>
      <c r="AM134" s="164">
        <f>IF(K134="x",AI134,0)</f>
        <v>0</v>
      </c>
      <c r="AN134" s="164">
        <f>IF(K134="x",AJ134,0)</f>
        <v>0</v>
      </c>
      <c r="AO134" s="164">
        <f>IF(K134="x",AK134,0)</f>
        <v>0</v>
      </c>
      <c r="AP134" s="610" t="str">
        <f t="shared" si="34"/>
        <v xml:space="preserve"> </v>
      </c>
      <c r="AQ134" s="613" t="str">
        <f t="shared" si="33"/>
        <v xml:space="preserve"> </v>
      </c>
      <c r="AR134" s="613" t="str">
        <f t="shared" si="35"/>
        <v xml:space="preserve"> </v>
      </c>
      <c r="AS134" s="613" t="str">
        <f t="shared" si="36"/>
        <v xml:space="preserve"> </v>
      </c>
      <c r="AT134" s="613" t="str">
        <f t="shared" si="37"/>
        <v xml:space="preserve"> </v>
      </c>
      <c r="AU134" s="613" t="str">
        <f t="shared" si="38"/>
        <v xml:space="preserve"> </v>
      </c>
      <c r="AV134" s="614" t="str">
        <f t="shared" si="39"/>
        <v xml:space="preserve"> </v>
      </c>
      <c r="AW134" s="196" t="str">
        <f>IF(N134&gt;0,N134,"")</f>
        <v/>
      </c>
      <c r="AX134" s="165" t="str">
        <f>IF(AND(K134="x",AW134&gt;0),AW134,"")</f>
        <v/>
      </c>
      <c r="AY134" s="193" t="str">
        <f>IF(OR(K134="x",F134="x",AW134&lt;=0),"",AW134)</f>
        <v/>
      </c>
      <c r="AZ134" s="183" t="str">
        <f>IF(AND(F134="x",AW134&gt;0),AW134,"")</f>
        <v/>
      </c>
      <c r="BA134" s="173" t="str">
        <f>IF(V134&gt;0,V134,"")</f>
        <v/>
      </c>
      <c r="BB134" s="174" t="str">
        <f>IF(AND(K134="x",BA134&gt;0),BA134,"")</f>
        <v/>
      </c>
      <c r="BC134" s="186" t="str">
        <f>IF(OR(K134="x",F134="X",BA134&lt;=0),"",BA134)</f>
        <v/>
      </c>
      <c r="BD134" s="174" t="str">
        <f>IF(AND(F134="x",BA134&gt;0),BA134,"")</f>
        <v/>
      </c>
      <c r="BE134" s="201" t="str">
        <f>IF(W134&gt;0,W134,"")</f>
        <v/>
      </c>
      <c r="BF134" s="174" t="str">
        <f>IF(AND(K134="x",BE134&gt;0),BE134,"")</f>
        <v/>
      </c>
      <c r="BG134" s="186" t="str">
        <f>IF(OR(K134="x",F134="x",BE134&lt;=0),"",BE134)</f>
        <v/>
      </c>
      <c r="BH134" s="175" t="str">
        <f>IF(AND(F134="x",BE134&gt;0),BE134,"")</f>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29"/>
        <v/>
      </c>
      <c r="O135" s="27"/>
      <c r="P135" s="27"/>
      <c r="Q135" s="27"/>
      <c r="R135" s="27"/>
      <c r="S135" s="27"/>
      <c r="T135" s="28"/>
      <c r="U135" s="29"/>
      <c r="V135" s="32"/>
      <c r="W135" s="318"/>
      <c r="X135" s="319"/>
      <c r="Y135" s="160">
        <f t="shared" si="28"/>
        <v>0</v>
      </c>
      <c r="Z135" s="159">
        <f t="shared" si="30"/>
        <v>0</v>
      </c>
      <c r="AA135" s="327"/>
      <c r="AB135" s="400">
        <f>IF(AND(Z135&gt;=0,F135="x"),0,IF(AND(Z135&gt;0,AC135="x"),0,IF(Z135&gt;0,0-30,0)))</f>
        <v>0</v>
      </c>
      <c r="AC135" s="371"/>
      <c r="AD135" s="226" t="str">
        <f>IF(F135="x",(0-((V135*10)+(W135*20))),"")</f>
        <v/>
      </c>
      <c r="AE135" s="368">
        <f>IF(AND(Z135&gt;0,F135="x"),0,IF(AND(Z135&gt;0,AC135="x"),Z135-60,IF(AND(Z135&gt;0,AB135=-30),Z135+AB135,0)))</f>
        <v>0</v>
      </c>
      <c r="AF135" s="339"/>
      <c r="AG135" s="338"/>
      <c r="AH135" s="336"/>
      <c r="AI135" s="161">
        <f t="shared" si="31"/>
        <v>0</v>
      </c>
      <c r="AJ135" s="162">
        <f>(X135*20)+Z135+AA135+AF135</f>
        <v>0</v>
      </c>
      <c r="AK135" s="163">
        <f t="shared" si="32"/>
        <v>0</v>
      </c>
      <c r="AL135" s="164">
        <f>IF(K135="x",AH135,0)</f>
        <v>0</v>
      </c>
      <c r="AM135" s="164">
        <f>IF(K135="x",AI135,0)</f>
        <v>0</v>
      </c>
      <c r="AN135" s="164">
        <f>IF(K135="x",AJ135,0)</f>
        <v>0</v>
      </c>
      <c r="AO135" s="164">
        <f>IF(K135="x",AK135,0)</f>
        <v>0</v>
      </c>
      <c r="AP135" s="610" t="str">
        <f t="shared" si="34"/>
        <v xml:space="preserve"> </v>
      </c>
      <c r="AQ135" s="613" t="str">
        <f t="shared" si="33"/>
        <v xml:space="preserve"> </v>
      </c>
      <c r="AR135" s="613" t="str">
        <f t="shared" si="35"/>
        <v xml:space="preserve"> </v>
      </c>
      <c r="AS135" s="613" t="str">
        <f t="shared" si="36"/>
        <v xml:space="preserve"> </v>
      </c>
      <c r="AT135" s="613" t="str">
        <f t="shared" si="37"/>
        <v xml:space="preserve"> </v>
      </c>
      <c r="AU135" s="613" t="str">
        <f t="shared" si="38"/>
        <v xml:space="preserve"> </v>
      </c>
      <c r="AV135" s="614" t="str">
        <f t="shared" si="39"/>
        <v xml:space="preserve"> </v>
      </c>
      <c r="AW135" s="196" t="str">
        <f>IF(N135&gt;0,N135,"")</f>
        <v/>
      </c>
      <c r="AX135" s="165" t="str">
        <f>IF(AND(K135="x",AW135&gt;0),AW135,"")</f>
        <v/>
      </c>
      <c r="AY135" s="193" t="str">
        <f>IF(OR(K135="x",F135="x",AW135&lt;=0),"",AW135)</f>
        <v/>
      </c>
      <c r="AZ135" s="183" t="str">
        <f>IF(AND(F135="x",AW135&gt;0),AW135,"")</f>
        <v/>
      </c>
      <c r="BA135" s="173" t="str">
        <f>IF(V135&gt;0,V135,"")</f>
        <v/>
      </c>
      <c r="BB135" s="174" t="str">
        <f>IF(AND(K135="x",BA135&gt;0),BA135,"")</f>
        <v/>
      </c>
      <c r="BC135" s="186" t="str">
        <f>IF(OR(K135="x",F135="X",BA135&lt;=0),"",BA135)</f>
        <v/>
      </c>
      <c r="BD135" s="174" t="str">
        <f>IF(AND(F135="x",BA135&gt;0),BA135,"")</f>
        <v/>
      </c>
      <c r="BE135" s="201" t="str">
        <f>IF(W135&gt;0,W135,"")</f>
        <v/>
      </c>
      <c r="BF135" s="174" t="str">
        <f>IF(AND(K135="x",BE135&gt;0),BE135,"")</f>
        <v/>
      </c>
      <c r="BG135" s="186" t="str">
        <f>IF(OR(K135="x",F135="x",BE135&lt;=0),"",BE135)</f>
        <v/>
      </c>
      <c r="BH135" s="175" t="str">
        <f>IF(AND(F135="x",BE135&gt;0),BE135,"")</f>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29"/>
        <v/>
      </c>
      <c r="O136" s="27"/>
      <c r="P136" s="27"/>
      <c r="Q136" s="27"/>
      <c r="R136" s="27"/>
      <c r="S136" s="27"/>
      <c r="T136" s="28"/>
      <c r="U136" s="29"/>
      <c r="V136" s="32"/>
      <c r="W136" s="318"/>
      <c r="X136" s="319"/>
      <c r="Y136" s="160">
        <f t="shared" si="28"/>
        <v>0</v>
      </c>
      <c r="Z136" s="159">
        <f t="shared" si="30"/>
        <v>0</v>
      </c>
      <c r="AA136" s="327"/>
      <c r="AB136" s="400">
        <f>IF(AND(Z136&gt;=0,F136="x"),0,IF(AND(Z136&gt;0,AC136="x"),0,IF(Z136&gt;0,0-30,0)))</f>
        <v>0</v>
      </c>
      <c r="AC136" s="371"/>
      <c r="AD136" s="226" t="str">
        <f>IF(F136="x",(0-((V136*10)+(W136*20))),"")</f>
        <v/>
      </c>
      <c r="AE136" s="368">
        <f>IF(AND(Z136&gt;0,F136="x"),0,IF(AND(Z136&gt;0,AC136="x"),Z136-60,IF(AND(Z136&gt;0,AB136=-30),Z136+AB136,0)))</f>
        <v>0</v>
      </c>
      <c r="AF136" s="339"/>
      <c r="AG136" s="338"/>
      <c r="AH136" s="336"/>
      <c r="AI136" s="161">
        <f t="shared" si="31"/>
        <v>0</v>
      </c>
      <c r="AJ136" s="162">
        <f>(X136*20)+Z136+AA136+AF136</f>
        <v>0</v>
      </c>
      <c r="AK136" s="163">
        <f t="shared" si="32"/>
        <v>0</v>
      </c>
      <c r="AL136" s="164">
        <f>IF(K136="x",AH136,0)</f>
        <v>0</v>
      </c>
      <c r="AM136" s="164">
        <f>IF(K136="x",AI136,0)</f>
        <v>0</v>
      </c>
      <c r="AN136" s="164">
        <f>IF(K136="x",AJ136,0)</f>
        <v>0</v>
      </c>
      <c r="AO136" s="164">
        <f>IF(K136="x",AK136,0)</f>
        <v>0</v>
      </c>
      <c r="AP136" s="610" t="str">
        <f t="shared" si="34"/>
        <v xml:space="preserve"> </v>
      </c>
      <c r="AQ136" s="613" t="str">
        <f t="shared" si="33"/>
        <v xml:space="preserve"> </v>
      </c>
      <c r="AR136" s="613" t="str">
        <f t="shared" si="35"/>
        <v xml:space="preserve"> </v>
      </c>
      <c r="AS136" s="613" t="str">
        <f t="shared" si="36"/>
        <v xml:space="preserve"> </v>
      </c>
      <c r="AT136" s="613" t="str">
        <f t="shared" si="37"/>
        <v xml:space="preserve"> </v>
      </c>
      <c r="AU136" s="613" t="str">
        <f t="shared" si="38"/>
        <v xml:space="preserve"> </v>
      </c>
      <c r="AV136" s="614" t="str">
        <f t="shared" si="39"/>
        <v xml:space="preserve"> </v>
      </c>
      <c r="AW136" s="196" t="str">
        <f>IF(N136&gt;0,N136,"")</f>
        <v/>
      </c>
      <c r="AX136" s="165" t="str">
        <f>IF(AND(K136="x",AW136&gt;0),AW136,"")</f>
        <v/>
      </c>
      <c r="AY136" s="193" t="str">
        <f>IF(OR(K136="x",F136="x",AW136&lt;=0),"",AW136)</f>
        <v/>
      </c>
      <c r="AZ136" s="183" t="str">
        <f>IF(AND(F136="x",AW136&gt;0),AW136,"")</f>
        <v/>
      </c>
      <c r="BA136" s="173" t="str">
        <f>IF(V136&gt;0,V136,"")</f>
        <v/>
      </c>
      <c r="BB136" s="174" t="str">
        <f>IF(AND(K136="x",BA136&gt;0),BA136,"")</f>
        <v/>
      </c>
      <c r="BC136" s="186" t="str">
        <f>IF(OR(K136="x",F136="X",BA136&lt;=0),"",BA136)</f>
        <v/>
      </c>
      <c r="BD136" s="174" t="str">
        <f>IF(AND(F136="x",BA136&gt;0),BA136,"")</f>
        <v/>
      </c>
      <c r="BE136" s="201" t="str">
        <f>IF(W136&gt;0,W136,"")</f>
        <v/>
      </c>
      <c r="BF136" s="174" t="str">
        <f>IF(AND(K136="x",BE136&gt;0),BE136,"")</f>
        <v/>
      </c>
      <c r="BG136" s="186" t="str">
        <f>IF(OR(K136="x",F136="x",BE136&lt;=0),"",BE136)</f>
        <v/>
      </c>
      <c r="BH136" s="175" t="str">
        <f>IF(AND(F136="x",BE136&gt;0),BE136,"")</f>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29"/>
        <v/>
      </c>
      <c r="O137" s="27"/>
      <c r="P137" s="27"/>
      <c r="Q137" s="27"/>
      <c r="R137" s="27"/>
      <c r="S137" s="27"/>
      <c r="T137" s="28"/>
      <c r="U137" s="29"/>
      <c r="V137" s="32"/>
      <c r="W137" s="318"/>
      <c r="X137" s="319"/>
      <c r="Y137" s="160">
        <f t="shared" si="28"/>
        <v>0</v>
      </c>
      <c r="Z137" s="159">
        <f t="shared" si="30"/>
        <v>0</v>
      </c>
      <c r="AA137" s="327"/>
      <c r="AB137" s="400">
        <f>IF(AND(Z137&gt;=0,F137="x"),0,IF(AND(Z137&gt;0,AC137="x"),0,IF(Z137&gt;0,0-30,0)))</f>
        <v>0</v>
      </c>
      <c r="AC137" s="371"/>
      <c r="AD137" s="226" t="str">
        <f>IF(F137="x",(0-((V137*10)+(W137*20))),"")</f>
        <v/>
      </c>
      <c r="AE137" s="368">
        <f>IF(AND(Z137&gt;0,F137="x"),0,IF(AND(Z137&gt;0,AC137="x"),Z137-60,IF(AND(Z137&gt;0,AB137=-30),Z137+AB137,0)))</f>
        <v>0</v>
      </c>
      <c r="AF137" s="339"/>
      <c r="AG137" s="338"/>
      <c r="AH137" s="336"/>
      <c r="AI137" s="161">
        <f t="shared" si="31"/>
        <v>0</v>
      </c>
      <c r="AJ137" s="162">
        <f>(X137*20)+Z137+AA137+AF137</f>
        <v>0</v>
      </c>
      <c r="AK137" s="163">
        <f t="shared" si="32"/>
        <v>0</v>
      </c>
      <c r="AL137" s="164">
        <f>IF(K137="x",AH137,0)</f>
        <v>0</v>
      </c>
      <c r="AM137" s="164">
        <f>IF(K137="x",AI137,0)</f>
        <v>0</v>
      </c>
      <c r="AN137" s="164">
        <f>IF(K137="x",AJ137,0)</f>
        <v>0</v>
      </c>
      <c r="AO137" s="164">
        <f>IF(K137="x",AK137,0)</f>
        <v>0</v>
      </c>
      <c r="AP137" s="610" t="str">
        <f t="shared" si="34"/>
        <v xml:space="preserve"> </v>
      </c>
      <c r="AQ137" s="613" t="str">
        <f t="shared" si="33"/>
        <v xml:space="preserve"> </v>
      </c>
      <c r="AR137" s="613" t="str">
        <f t="shared" si="35"/>
        <v xml:space="preserve"> </v>
      </c>
      <c r="AS137" s="613" t="str">
        <f t="shared" si="36"/>
        <v xml:space="preserve"> </v>
      </c>
      <c r="AT137" s="613" t="str">
        <f t="shared" si="37"/>
        <v xml:space="preserve"> </v>
      </c>
      <c r="AU137" s="613" t="str">
        <f t="shared" si="38"/>
        <v xml:space="preserve"> </v>
      </c>
      <c r="AV137" s="614" t="str">
        <f t="shared" si="39"/>
        <v xml:space="preserve"> </v>
      </c>
      <c r="AW137" s="196" t="str">
        <f>IF(N137&gt;0,N137,"")</f>
        <v/>
      </c>
      <c r="AX137" s="165" t="str">
        <f>IF(AND(K137="x",AW137&gt;0),AW137,"")</f>
        <v/>
      </c>
      <c r="AY137" s="193" t="str">
        <f>IF(OR(K137="x",F137="x",AW137&lt;=0),"",AW137)</f>
        <v/>
      </c>
      <c r="AZ137" s="183" t="str">
        <f>IF(AND(F137="x",AW137&gt;0),AW137,"")</f>
        <v/>
      </c>
      <c r="BA137" s="173" t="str">
        <f>IF(V137&gt;0,V137,"")</f>
        <v/>
      </c>
      <c r="BB137" s="174" t="str">
        <f>IF(AND(K137="x",BA137&gt;0),BA137,"")</f>
        <v/>
      </c>
      <c r="BC137" s="186" t="str">
        <f>IF(OR(K137="x",F137="X",BA137&lt;=0),"",BA137)</f>
        <v/>
      </c>
      <c r="BD137" s="174" t="str">
        <f>IF(AND(F137="x",BA137&gt;0),BA137,"")</f>
        <v/>
      </c>
      <c r="BE137" s="201" t="str">
        <f>IF(W137&gt;0,W137,"")</f>
        <v/>
      </c>
      <c r="BF137" s="174" t="str">
        <f>IF(AND(K137="x",BE137&gt;0),BE137,"")</f>
        <v/>
      </c>
      <c r="BG137" s="186" t="str">
        <f>IF(OR(K137="x",F137="x",BE137&lt;=0),"",BE137)</f>
        <v/>
      </c>
      <c r="BH137" s="175" t="str">
        <f>IF(AND(F137="x",BE137&gt;0),BE137,"")</f>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29"/>
        <v/>
      </c>
      <c r="O138" s="27"/>
      <c r="P138" s="27"/>
      <c r="Q138" s="27"/>
      <c r="R138" s="27"/>
      <c r="S138" s="27"/>
      <c r="T138" s="28"/>
      <c r="U138" s="29"/>
      <c r="V138" s="32"/>
      <c r="W138" s="318"/>
      <c r="X138" s="319"/>
      <c r="Y138" s="160">
        <f t="shared" si="28"/>
        <v>0</v>
      </c>
      <c r="Z138" s="159">
        <f t="shared" si="30"/>
        <v>0</v>
      </c>
      <c r="AA138" s="327"/>
      <c r="AB138" s="400">
        <f>IF(AND(Z138&gt;=0,F138="x"),0,IF(AND(Z138&gt;0,AC138="x"),0,IF(Z138&gt;0,0-30,0)))</f>
        <v>0</v>
      </c>
      <c r="AC138" s="371"/>
      <c r="AD138" s="226" t="str">
        <f>IF(F138="x",(0-((V138*10)+(W138*20))),"")</f>
        <v/>
      </c>
      <c r="AE138" s="368">
        <f>IF(AND(Z138&gt;0,F138="x"),0,IF(AND(Z138&gt;0,AC138="x"),Z138-60,IF(AND(Z138&gt;0,AB138=-30),Z138+AB138,0)))</f>
        <v>0</v>
      </c>
      <c r="AF138" s="339"/>
      <c r="AG138" s="338"/>
      <c r="AH138" s="336"/>
      <c r="AI138" s="161">
        <f t="shared" si="31"/>
        <v>0</v>
      </c>
      <c r="AJ138" s="162">
        <f>(X138*20)+Z138+AA138+AF138</f>
        <v>0</v>
      </c>
      <c r="AK138" s="163">
        <f t="shared" si="32"/>
        <v>0</v>
      </c>
      <c r="AL138" s="164">
        <f>IF(K138="x",AH138,0)</f>
        <v>0</v>
      </c>
      <c r="AM138" s="164">
        <f>IF(K138="x",AI138,0)</f>
        <v>0</v>
      </c>
      <c r="AN138" s="164">
        <f>IF(K138="x",AJ138,0)</f>
        <v>0</v>
      </c>
      <c r="AO138" s="164">
        <f>IF(K138="x",AK138,0)</f>
        <v>0</v>
      </c>
      <c r="AP138" s="610" t="str">
        <f t="shared" si="34"/>
        <v xml:space="preserve"> </v>
      </c>
      <c r="AQ138" s="613" t="str">
        <f t="shared" si="33"/>
        <v xml:space="preserve"> </v>
      </c>
      <c r="AR138" s="613" t="str">
        <f t="shared" si="35"/>
        <v xml:space="preserve"> </v>
      </c>
      <c r="AS138" s="613" t="str">
        <f t="shared" si="36"/>
        <v xml:space="preserve"> </v>
      </c>
      <c r="AT138" s="613" t="str">
        <f t="shared" si="37"/>
        <v xml:space="preserve"> </v>
      </c>
      <c r="AU138" s="613" t="str">
        <f t="shared" si="38"/>
        <v xml:space="preserve"> </v>
      </c>
      <c r="AV138" s="614" t="str">
        <f t="shared" si="39"/>
        <v xml:space="preserve"> </v>
      </c>
      <c r="AW138" s="196" t="str">
        <f>IF(N138&gt;0,N138,"")</f>
        <v/>
      </c>
      <c r="AX138" s="165" t="str">
        <f>IF(AND(K138="x",AW138&gt;0),AW138,"")</f>
        <v/>
      </c>
      <c r="AY138" s="193" t="str">
        <f>IF(OR(K138="x",F138="x",AW138&lt;=0),"",AW138)</f>
        <v/>
      </c>
      <c r="AZ138" s="183" t="str">
        <f>IF(AND(F138="x",AW138&gt;0),AW138,"")</f>
        <v/>
      </c>
      <c r="BA138" s="173" t="str">
        <f>IF(V138&gt;0,V138,"")</f>
        <v/>
      </c>
      <c r="BB138" s="174" t="str">
        <f>IF(AND(K138="x",BA138&gt;0),BA138,"")</f>
        <v/>
      </c>
      <c r="BC138" s="186" t="str">
        <f>IF(OR(K138="x",F138="X",BA138&lt;=0),"",BA138)</f>
        <v/>
      </c>
      <c r="BD138" s="174" t="str">
        <f>IF(AND(F138="x",BA138&gt;0),BA138,"")</f>
        <v/>
      </c>
      <c r="BE138" s="201" t="str">
        <f>IF(W138&gt;0,W138,"")</f>
        <v/>
      </c>
      <c r="BF138" s="174" t="str">
        <f>IF(AND(K138="x",BE138&gt;0),BE138,"")</f>
        <v/>
      </c>
      <c r="BG138" s="186" t="str">
        <f>IF(OR(K138="x",F138="x",BE138&lt;=0),"",BE138)</f>
        <v/>
      </c>
      <c r="BH138" s="175" t="str">
        <f>IF(AND(F138="x",BE138&gt;0),BE138,"")</f>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29"/>
        <v/>
      </c>
      <c r="O139" s="27"/>
      <c r="P139" s="27"/>
      <c r="Q139" s="27"/>
      <c r="R139" s="27"/>
      <c r="S139" s="27"/>
      <c r="T139" s="28"/>
      <c r="U139" s="29"/>
      <c r="V139" s="32"/>
      <c r="W139" s="318"/>
      <c r="X139" s="319"/>
      <c r="Y139" s="160">
        <f t="shared" si="28"/>
        <v>0</v>
      </c>
      <c r="Z139" s="159">
        <f t="shared" si="30"/>
        <v>0</v>
      </c>
      <c r="AA139" s="327"/>
      <c r="AB139" s="400">
        <f>IF(AND(Z139&gt;=0,F139="x"),0,IF(AND(Z139&gt;0,AC139="x"),0,IF(Z139&gt;0,0-30,0)))</f>
        <v>0</v>
      </c>
      <c r="AC139" s="371"/>
      <c r="AD139" s="226" t="str">
        <f>IF(F139="x",(0-((V139*10)+(W139*20))),"")</f>
        <v/>
      </c>
      <c r="AE139" s="368">
        <f>IF(AND(Z139&gt;0,F139="x"),0,IF(AND(Z139&gt;0,AC139="x"),Z139-60,IF(AND(Z139&gt;0,AB139=-30),Z139+AB139,0)))</f>
        <v>0</v>
      </c>
      <c r="AF139" s="339"/>
      <c r="AG139" s="338"/>
      <c r="AH139" s="336"/>
      <c r="AI139" s="161">
        <f t="shared" si="31"/>
        <v>0</v>
      </c>
      <c r="AJ139" s="162">
        <f>(X139*20)+Z139+AA139+AF139</f>
        <v>0</v>
      </c>
      <c r="AK139" s="163">
        <f t="shared" si="32"/>
        <v>0</v>
      </c>
      <c r="AL139" s="164">
        <f>IF(K139="x",AH139,0)</f>
        <v>0</v>
      </c>
      <c r="AM139" s="164">
        <f>IF(K139="x",AI139,0)</f>
        <v>0</v>
      </c>
      <c r="AN139" s="164">
        <f>IF(K139="x",AJ139,0)</f>
        <v>0</v>
      </c>
      <c r="AO139" s="164">
        <f>IF(K139="x",AK139,0)</f>
        <v>0</v>
      </c>
      <c r="AP139" s="610" t="str">
        <f t="shared" si="34"/>
        <v xml:space="preserve"> </v>
      </c>
      <c r="AQ139" s="613" t="str">
        <f t="shared" si="33"/>
        <v xml:space="preserve"> </v>
      </c>
      <c r="AR139" s="613" t="str">
        <f t="shared" si="35"/>
        <v xml:space="preserve"> </v>
      </c>
      <c r="AS139" s="613" t="str">
        <f t="shared" si="36"/>
        <v xml:space="preserve"> </v>
      </c>
      <c r="AT139" s="613" t="str">
        <f t="shared" si="37"/>
        <v xml:space="preserve"> </v>
      </c>
      <c r="AU139" s="613" t="str">
        <f t="shared" si="38"/>
        <v xml:space="preserve"> </v>
      </c>
      <c r="AV139" s="614" t="str">
        <f t="shared" si="39"/>
        <v xml:space="preserve"> </v>
      </c>
      <c r="AW139" s="196" t="str">
        <f>IF(N139&gt;0,N139,"")</f>
        <v/>
      </c>
      <c r="AX139" s="165" t="str">
        <f>IF(AND(K139="x",AW139&gt;0),AW139,"")</f>
        <v/>
      </c>
      <c r="AY139" s="193" t="str">
        <f>IF(OR(K139="x",F139="x",AW139&lt;=0),"",AW139)</f>
        <v/>
      </c>
      <c r="AZ139" s="183" t="str">
        <f>IF(AND(F139="x",AW139&gt;0),AW139,"")</f>
        <v/>
      </c>
      <c r="BA139" s="173" t="str">
        <f>IF(V139&gt;0,V139,"")</f>
        <v/>
      </c>
      <c r="BB139" s="174" t="str">
        <f>IF(AND(K139="x",BA139&gt;0),BA139,"")</f>
        <v/>
      </c>
      <c r="BC139" s="186" t="str">
        <f>IF(OR(K139="x",F139="X",BA139&lt;=0),"",BA139)</f>
        <v/>
      </c>
      <c r="BD139" s="174" t="str">
        <f>IF(AND(F139="x",BA139&gt;0),BA139,"")</f>
        <v/>
      </c>
      <c r="BE139" s="201" t="str">
        <f>IF(W139&gt;0,W139,"")</f>
        <v/>
      </c>
      <c r="BF139" s="174" t="str">
        <f>IF(AND(K139="x",BE139&gt;0),BE139,"")</f>
        <v/>
      </c>
      <c r="BG139" s="186" t="str">
        <f>IF(OR(K139="x",F139="x",BE139&lt;=0),"",BE139)</f>
        <v/>
      </c>
      <c r="BH139" s="175" t="str">
        <f>IF(AND(F139="x",BE139&gt;0),BE139,"")</f>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29"/>
        <v/>
      </c>
      <c r="O140" s="27"/>
      <c r="P140" s="27"/>
      <c r="Q140" s="27"/>
      <c r="R140" s="27"/>
      <c r="S140" s="27"/>
      <c r="T140" s="28"/>
      <c r="U140" s="29"/>
      <c r="V140" s="32"/>
      <c r="W140" s="318"/>
      <c r="X140" s="319"/>
      <c r="Y140" s="160">
        <f t="shared" ref="Y140:Y203" si="40">V140+W140+X140</f>
        <v>0</v>
      </c>
      <c r="Z140" s="159">
        <f t="shared" si="30"/>
        <v>0</v>
      </c>
      <c r="AA140" s="327"/>
      <c r="AB140" s="400">
        <f>IF(AND(Z140&gt;=0,F140="x"),0,IF(AND(Z140&gt;0,AC140="x"),0,IF(Z140&gt;0,0-30,0)))</f>
        <v>0</v>
      </c>
      <c r="AC140" s="371"/>
      <c r="AD140" s="226" t="str">
        <f>IF(F140="x",(0-((V140*10)+(W140*20))),"")</f>
        <v/>
      </c>
      <c r="AE140" s="368">
        <f>IF(AND(Z140&gt;0,F140="x"),0,IF(AND(Z140&gt;0,AC140="x"),Z140-60,IF(AND(Z140&gt;0,AB140=-30),Z140+AB140,0)))</f>
        <v>0</v>
      </c>
      <c r="AF140" s="339"/>
      <c r="AG140" s="338"/>
      <c r="AH140" s="336"/>
      <c r="AI140" s="161">
        <f t="shared" si="31"/>
        <v>0</v>
      </c>
      <c r="AJ140" s="162">
        <f>(X140*20)+Z140+AA140+AF140</f>
        <v>0</v>
      </c>
      <c r="AK140" s="163">
        <f t="shared" si="32"/>
        <v>0</v>
      </c>
      <c r="AL140" s="164">
        <f>IF(K140="x",AH140,0)</f>
        <v>0</v>
      </c>
      <c r="AM140" s="164">
        <f>IF(K140="x",AI140,0)</f>
        <v>0</v>
      </c>
      <c r="AN140" s="164">
        <f>IF(K140="x",AJ140,0)</f>
        <v>0</v>
      </c>
      <c r="AO140" s="164">
        <f>IF(K140="x",AK140,0)</f>
        <v>0</v>
      </c>
      <c r="AP140" s="610" t="str">
        <f t="shared" si="34"/>
        <v xml:space="preserve"> </v>
      </c>
      <c r="AQ140" s="613" t="str">
        <f t="shared" si="33"/>
        <v xml:space="preserve"> </v>
      </c>
      <c r="AR140" s="613" t="str">
        <f t="shared" si="35"/>
        <v xml:space="preserve"> </v>
      </c>
      <c r="AS140" s="613" t="str">
        <f t="shared" si="36"/>
        <v xml:space="preserve"> </v>
      </c>
      <c r="AT140" s="613" t="str">
        <f t="shared" si="37"/>
        <v xml:space="preserve"> </v>
      </c>
      <c r="AU140" s="613" t="str">
        <f t="shared" si="38"/>
        <v xml:space="preserve"> </v>
      </c>
      <c r="AV140" s="614" t="str">
        <f t="shared" si="39"/>
        <v xml:space="preserve"> </v>
      </c>
      <c r="AW140" s="196" t="str">
        <f>IF(N140&gt;0,N140,"")</f>
        <v/>
      </c>
      <c r="AX140" s="165" t="str">
        <f>IF(AND(K140="x",AW140&gt;0),AW140,"")</f>
        <v/>
      </c>
      <c r="AY140" s="193" t="str">
        <f>IF(OR(K140="x",F140="x",AW140&lt;=0),"",AW140)</f>
        <v/>
      </c>
      <c r="AZ140" s="183" t="str">
        <f>IF(AND(F140="x",AW140&gt;0),AW140,"")</f>
        <v/>
      </c>
      <c r="BA140" s="173" t="str">
        <f>IF(V140&gt;0,V140,"")</f>
        <v/>
      </c>
      <c r="BB140" s="174" t="str">
        <f>IF(AND(K140="x",BA140&gt;0),BA140,"")</f>
        <v/>
      </c>
      <c r="BC140" s="186" t="str">
        <f>IF(OR(K140="x",F140="X",BA140&lt;=0),"",BA140)</f>
        <v/>
      </c>
      <c r="BD140" s="174" t="str">
        <f>IF(AND(F140="x",BA140&gt;0),BA140,"")</f>
        <v/>
      </c>
      <c r="BE140" s="201" t="str">
        <f>IF(W140&gt;0,W140,"")</f>
        <v/>
      </c>
      <c r="BF140" s="174" t="str">
        <f>IF(AND(K140="x",BE140&gt;0),BE140,"")</f>
        <v/>
      </c>
      <c r="BG140" s="186" t="str">
        <f>IF(OR(K140="x",F140="x",BE140&lt;=0),"",BE140)</f>
        <v/>
      </c>
      <c r="BH140" s="175" t="str">
        <f>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41">IF((NETWORKDAYS(G141,M141)&gt;0),(NETWORKDAYS(G141,M141)),"")</f>
        <v/>
      </c>
      <c r="O141" s="27"/>
      <c r="P141" s="27"/>
      <c r="Q141" s="27"/>
      <c r="R141" s="27"/>
      <c r="S141" s="27"/>
      <c r="T141" s="28"/>
      <c r="U141" s="29"/>
      <c r="V141" s="32"/>
      <c r="W141" s="318"/>
      <c r="X141" s="319"/>
      <c r="Y141" s="160">
        <f t="shared" si="40"/>
        <v>0</v>
      </c>
      <c r="Z141" s="159">
        <f t="shared" ref="Z141:Z204" si="42">IF((F141="x"),0,((V141*10)+(W141*20)))</f>
        <v>0</v>
      </c>
      <c r="AA141" s="327"/>
      <c r="AB141" s="400">
        <f>IF(AND(Z141&gt;=0,F141="x"),0,IF(AND(Z141&gt;0,AC141="x"),0,IF(Z141&gt;0,0-30,0)))</f>
        <v>0</v>
      </c>
      <c r="AC141" s="371"/>
      <c r="AD141" s="226" t="str">
        <f>IF(F141="x",(0-((V141*10)+(W141*20))),"")</f>
        <v/>
      </c>
      <c r="AE141" s="368">
        <f>IF(AND(Z141&gt;0,F141="x"),0,IF(AND(Z141&gt;0,AC141="x"),Z141-60,IF(AND(Z141&gt;0,AB141=-30),Z141+AB141,0)))</f>
        <v>0</v>
      </c>
      <c r="AF141" s="339"/>
      <c r="AG141" s="338"/>
      <c r="AH141" s="336"/>
      <c r="AI141" s="161">
        <f t="shared" ref="AI141:AI204" si="43">IF(AE141&lt;=0,AG141,AE141+AG141)</f>
        <v>0</v>
      </c>
      <c r="AJ141" s="162">
        <f>(X141*20)+Z141+AA141+AF141</f>
        <v>0</v>
      </c>
      <c r="AK141" s="163">
        <f t="shared" ref="AK141:AK204" si="44">AJ141-AH141</f>
        <v>0</v>
      </c>
      <c r="AL141" s="164">
        <f>IF(K141="x",AH141,0)</f>
        <v>0</v>
      </c>
      <c r="AM141" s="164">
        <f>IF(K141="x",AI141,0)</f>
        <v>0</v>
      </c>
      <c r="AN141" s="164">
        <f>IF(K141="x",AJ141,0)</f>
        <v>0</v>
      </c>
      <c r="AO141" s="164">
        <f>IF(K141="x",AK141,0)</f>
        <v>0</v>
      </c>
      <c r="AP141" s="610" t="str">
        <f t="shared" si="34"/>
        <v xml:space="preserve"> </v>
      </c>
      <c r="AQ141" s="613" t="str">
        <f t="shared" ref="AQ141:AQ204" si="45">IF(AND(AH141&gt;4.99,AH141&lt;50),AH141," ")</f>
        <v xml:space="preserve"> </v>
      </c>
      <c r="AR141" s="613" t="str">
        <f t="shared" si="35"/>
        <v xml:space="preserve"> </v>
      </c>
      <c r="AS141" s="613" t="str">
        <f t="shared" si="36"/>
        <v xml:space="preserve"> </v>
      </c>
      <c r="AT141" s="613" t="str">
        <f t="shared" si="37"/>
        <v xml:space="preserve"> </v>
      </c>
      <c r="AU141" s="613" t="str">
        <f t="shared" si="38"/>
        <v xml:space="preserve"> </v>
      </c>
      <c r="AV141" s="614" t="str">
        <f t="shared" si="39"/>
        <v xml:space="preserve"> </v>
      </c>
      <c r="AW141" s="196" t="str">
        <f>IF(N141&gt;0,N141,"")</f>
        <v/>
      </c>
      <c r="AX141" s="165" t="str">
        <f>IF(AND(K141="x",AW141&gt;0),AW141,"")</f>
        <v/>
      </c>
      <c r="AY141" s="193" t="str">
        <f>IF(OR(K141="x",F141="x",AW141&lt;=0),"",AW141)</f>
        <v/>
      </c>
      <c r="AZ141" s="183" t="str">
        <f>IF(AND(F141="x",AW141&gt;0),AW141,"")</f>
        <v/>
      </c>
      <c r="BA141" s="173" t="str">
        <f>IF(V141&gt;0,V141,"")</f>
        <v/>
      </c>
      <c r="BB141" s="174" t="str">
        <f>IF(AND(K141="x",BA141&gt;0),BA141,"")</f>
        <v/>
      </c>
      <c r="BC141" s="186" t="str">
        <f>IF(OR(K141="x",F141="X",BA141&lt;=0),"",BA141)</f>
        <v/>
      </c>
      <c r="BD141" s="174" t="str">
        <f>IF(AND(F141="x",BA141&gt;0),BA141,"")</f>
        <v/>
      </c>
      <c r="BE141" s="201" t="str">
        <f>IF(W141&gt;0,W141,"")</f>
        <v/>
      </c>
      <c r="BF141" s="174" t="str">
        <f>IF(AND(K141="x",BE141&gt;0),BE141,"")</f>
        <v/>
      </c>
      <c r="BG141" s="186" t="str">
        <f>IF(OR(K141="x",F141="x",BE141&lt;=0),"",BE141)</f>
        <v/>
      </c>
      <c r="BH141" s="175" t="str">
        <f>IF(AND(F141="x",BE141&gt;0),BE141,"")</f>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41"/>
        <v/>
      </c>
      <c r="O142" s="27"/>
      <c r="P142" s="27"/>
      <c r="Q142" s="27"/>
      <c r="R142" s="27"/>
      <c r="S142" s="27"/>
      <c r="T142" s="28"/>
      <c r="U142" s="29"/>
      <c r="V142" s="32"/>
      <c r="W142" s="318"/>
      <c r="X142" s="319"/>
      <c r="Y142" s="160">
        <f t="shared" si="40"/>
        <v>0</v>
      </c>
      <c r="Z142" s="159">
        <f t="shared" si="42"/>
        <v>0</v>
      </c>
      <c r="AA142" s="327"/>
      <c r="AB142" s="400">
        <f>IF(AND(Z142&gt;=0,F142="x"),0,IF(AND(Z142&gt;0,AC142="x"),0,IF(Z142&gt;0,0-30,0)))</f>
        <v>0</v>
      </c>
      <c r="AC142" s="371"/>
      <c r="AD142" s="226" t="str">
        <f>IF(F142="x",(0-((V142*10)+(W142*20))),"")</f>
        <v/>
      </c>
      <c r="AE142" s="368">
        <f>IF(AND(Z142&gt;0,F142="x"),0,IF(AND(Z142&gt;0,AC142="x"),Z142-60,IF(AND(Z142&gt;0,AB142=-30),Z142+AB142,0)))</f>
        <v>0</v>
      </c>
      <c r="AF142" s="339"/>
      <c r="AG142" s="338"/>
      <c r="AH142" s="336"/>
      <c r="AI142" s="161">
        <f t="shared" si="43"/>
        <v>0</v>
      </c>
      <c r="AJ142" s="162">
        <f>(X142*20)+Z142+AA142+AF142</f>
        <v>0</v>
      </c>
      <c r="AK142" s="163">
        <f t="shared" si="44"/>
        <v>0</v>
      </c>
      <c r="AL142" s="164">
        <f>IF(K142="x",AH142,0)</f>
        <v>0</v>
      </c>
      <c r="AM142" s="164">
        <f>IF(K142="x",AI142,0)</f>
        <v>0</v>
      </c>
      <c r="AN142" s="164">
        <f>IF(K142="x",AJ142,0)</f>
        <v>0</v>
      </c>
      <c r="AO142" s="164">
        <f>IF(K142="x",AK142,0)</f>
        <v>0</v>
      </c>
      <c r="AP142" s="610" t="str">
        <f t="shared" ref="AP142:AP205" si="46">IF(AND(AH142&gt;0,AH142&lt;5),AH142," ")</f>
        <v xml:space="preserve"> </v>
      </c>
      <c r="AQ142" s="613" t="str">
        <f t="shared" si="45"/>
        <v xml:space="preserve"> </v>
      </c>
      <c r="AR142" s="613" t="str">
        <f t="shared" ref="AR142:AR205" si="47">IF(AND(AH142&gt;49.99,AH142&lt;100),AH142," ")</f>
        <v xml:space="preserve"> </v>
      </c>
      <c r="AS142" s="613" t="str">
        <f t="shared" ref="AS142:AS205" si="48">IF(AND(AH142&gt;99.99,AH142&lt;500),AH142," ")</f>
        <v xml:space="preserve"> </v>
      </c>
      <c r="AT142" s="613" t="str">
        <f t="shared" ref="AT142:AT205" si="49">IF(AND(AH142&gt;499.99,AH142&lt;1000),AH142," ")</f>
        <v xml:space="preserve"> </v>
      </c>
      <c r="AU142" s="613" t="str">
        <f t="shared" ref="AU142:AU205" si="50">IF(AND(AH142&gt;999.99,AH142&lt;10000),AH142," ")</f>
        <v xml:space="preserve"> </v>
      </c>
      <c r="AV142" s="614" t="str">
        <f t="shared" ref="AV142:AV205" si="51">IF(AH142&gt;=10000,AH142," ")</f>
        <v xml:space="preserve"> </v>
      </c>
      <c r="AW142" s="196" t="str">
        <f>IF(N142&gt;0,N142,"")</f>
        <v/>
      </c>
      <c r="AX142" s="165" t="str">
        <f>IF(AND(K142="x",AW142&gt;0),AW142,"")</f>
        <v/>
      </c>
      <c r="AY142" s="193" t="str">
        <f>IF(OR(K142="x",F142="x",AW142&lt;=0),"",AW142)</f>
        <v/>
      </c>
      <c r="AZ142" s="183" t="str">
        <f>IF(AND(F142="x",AW142&gt;0),AW142,"")</f>
        <v/>
      </c>
      <c r="BA142" s="173" t="str">
        <f>IF(V142&gt;0,V142,"")</f>
        <v/>
      </c>
      <c r="BB142" s="174" t="str">
        <f>IF(AND(K142="x",BA142&gt;0),BA142,"")</f>
        <v/>
      </c>
      <c r="BC142" s="186" t="str">
        <f>IF(OR(K142="x",F142="X",BA142&lt;=0),"",BA142)</f>
        <v/>
      </c>
      <c r="BD142" s="174" t="str">
        <f>IF(AND(F142="x",BA142&gt;0),BA142,"")</f>
        <v/>
      </c>
      <c r="BE142" s="201" t="str">
        <f>IF(W142&gt;0,W142,"")</f>
        <v/>
      </c>
      <c r="BF142" s="174" t="str">
        <f>IF(AND(K142="x",BE142&gt;0),BE142,"")</f>
        <v/>
      </c>
      <c r="BG142" s="186" t="str">
        <f>IF(OR(K142="x",F142="x",BE142&lt;=0),"",BE142)</f>
        <v/>
      </c>
      <c r="BH142" s="175" t="str">
        <f>IF(AND(F142="x",BE142&gt;0),BE142,"")</f>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41"/>
        <v/>
      </c>
      <c r="O143" s="27"/>
      <c r="P143" s="27"/>
      <c r="Q143" s="27"/>
      <c r="R143" s="27"/>
      <c r="S143" s="27"/>
      <c r="T143" s="28"/>
      <c r="U143" s="29"/>
      <c r="V143" s="32"/>
      <c r="W143" s="318"/>
      <c r="X143" s="319"/>
      <c r="Y143" s="160">
        <f t="shared" si="40"/>
        <v>0</v>
      </c>
      <c r="Z143" s="159">
        <f t="shared" si="42"/>
        <v>0</v>
      </c>
      <c r="AA143" s="327"/>
      <c r="AB143" s="400">
        <f>IF(AND(Z143&gt;=0,F143="x"),0,IF(AND(Z143&gt;0,AC143="x"),0,IF(Z143&gt;0,0-30,0)))</f>
        <v>0</v>
      </c>
      <c r="AC143" s="371"/>
      <c r="AD143" s="226" t="str">
        <f>IF(F143="x",(0-((V143*10)+(W143*20))),"")</f>
        <v/>
      </c>
      <c r="AE143" s="368">
        <f>IF(AND(Z143&gt;0,F143="x"),0,IF(AND(Z143&gt;0,AC143="x"),Z143-60,IF(AND(Z143&gt;0,AB143=-30),Z143+AB143,0)))</f>
        <v>0</v>
      </c>
      <c r="AF143" s="339"/>
      <c r="AG143" s="338"/>
      <c r="AH143" s="336"/>
      <c r="AI143" s="161">
        <f t="shared" si="43"/>
        <v>0</v>
      </c>
      <c r="AJ143" s="162">
        <f>(X143*20)+Z143+AA143+AF143</f>
        <v>0</v>
      </c>
      <c r="AK143" s="163">
        <f t="shared" si="44"/>
        <v>0</v>
      </c>
      <c r="AL143" s="164">
        <f>IF(K143="x",AH143,0)</f>
        <v>0</v>
      </c>
      <c r="AM143" s="164">
        <f>IF(K143="x",AI143,0)</f>
        <v>0</v>
      </c>
      <c r="AN143" s="164">
        <f>IF(K143="x",AJ143,0)</f>
        <v>0</v>
      </c>
      <c r="AO143" s="164">
        <f>IF(K143="x",AK143,0)</f>
        <v>0</v>
      </c>
      <c r="AP143" s="610" t="str">
        <f t="shared" si="46"/>
        <v xml:space="preserve"> </v>
      </c>
      <c r="AQ143" s="613" t="str">
        <f t="shared" si="45"/>
        <v xml:space="preserve"> </v>
      </c>
      <c r="AR143" s="613" t="str">
        <f t="shared" si="47"/>
        <v xml:space="preserve"> </v>
      </c>
      <c r="AS143" s="613" t="str">
        <f t="shared" si="48"/>
        <v xml:space="preserve"> </v>
      </c>
      <c r="AT143" s="613" t="str">
        <f t="shared" si="49"/>
        <v xml:space="preserve"> </v>
      </c>
      <c r="AU143" s="613" t="str">
        <f t="shared" si="50"/>
        <v xml:space="preserve"> </v>
      </c>
      <c r="AV143" s="614" t="str">
        <f t="shared" si="51"/>
        <v xml:space="preserve"> </v>
      </c>
      <c r="AW143" s="196" t="str">
        <f>IF(N143&gt;0,N143,"")</f>
        <v/>
      </c>
      <c r="AX143" s="165" t="str">
        <f>IF(AND(K143="x",AW143&gt;0),AW143,"")</f>
        <v/>
      </c>
      <c r="AY143" s="193" t="str">
        <f>IF(OR(K143="x",F143="x",AW143&lt;=0),"",AW143)</f>
        <v/>
      </c>
      <c r="AZ143" s="183" t="str">
        <f>IF(AND(F143="x",AW143&gt;0),AW143,"")</f>
        <v/>
      </c>
      <c r="BA143" s="173" t="str">
        <f>IF(V143&gt;0,V143,"")</f>
        <v/>
      </c>
      <c r="BB143" s="174" t="str">
        <f>IF(AND(K143="x",BA143&gt;0),BA143,"")</f>
        <v/>
      </c>
      <c r="BC143" s="186" t="str">
        <f>IF(OR(K143="x",F143="X",BA143&lt;=0),"",BA143)</f>
        <v/>
      </c>
      <c r="BD143" s="174" t="str">
        <f>IF(AND(F143="x",BA143&gt;0),BA143,"")</f>
        <v/>
      </c>
      <c r="BE143" s="201" t="str">
        <f>IF(W143&gt;0,W143,"")</f>
        <v/>
      </c>
      <c r="BF143" s="174" t="str">
        <f>IF(AND(K143="x",BE143&gt;0),BE143,"")</f>
        <v/>
      </c>
      <c r="BG143" s="186" t="str">
        <f>IF(OR(K143="x",F143="x",BE143&lt;=0),"",BE143)</f>
        <v/>
      </c>
      <c r="BH143" s="175" t="str">
        <f>IF(AND(F143="x",BE143&gt;0),BE143,"")</f>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41"/>
        <v/>
      </c>
      <c r="O144" s="27"/>
      <c r="P144" s="27"/>
      <c r="Q144" s="27"/>
      <c r="R144" s="27"/>
      <c r="S144" s="27"/>
      <c r="T144" s="28"/>
      <c r="U144" s="29"/>
      <c r="V144" s="32"/>
      <c r="W144" s="318"/>
      <c r="X144" s="319"/>
      <c r="Y144" s="160">
        <f t="shared" si="40"/>
        <v>0</v>
      </c>
      <c r="Z144" s="159">
        <f t="shared" si="42"/>
        <v>0</v>
      </c>
      <c r="AA144" s="327"/>
      <c r="AB144" s="400">
        <f>IF(AND(Z144&gt;=0,F144="x"),0,IF(AND(Z144&gt;0,AC144="x"),0,IF(Z144&gt;0,0-30,0)))</f>
        <v>0</v>
      </c>
      <c r="AC144" s="371"/>
      <c r="AD144" s="226" t="str">
        <f>IF(F144="x",(0-((V144*10)+(W144*20))),"")</f>
        <v/>
      </c>
      <c r="AE144" s="368">
        <f>IF(AND(Z144&gt;0,F144="x"),0,IF(AND(Z144&gt;0,AC144="x"),Z144-60,IF(AND(Z144&gt;0,AB144=-30),Z144+AB144,0)))</f>
        <v>0</v>
      </c>
      <c r="AF144" s="339"/>
      <c r="AG144" s="338"/>
      <c r="AH144" s="336"/>
      <c r="AI144" s="161">
        <f t="shared" si="43"/>
        <v>0</v>
      </c>
      <c r="AJ144" s="162">
        <f>(X144*20)+Z144+AA144+AF144</f>
        <v>0</v>
      </c>
      <c r="AK144" s="163">
        <f t="shared" si="44"/>
        <v>0</v>
      </c>
      <c r="AL144" s="164">
        <f>IF(K144="x",AH144,0)</f>
        <v>0</v>
      </c>
      <c r="AM144" s="164">
        <f>IF(K144="x",AI144,0)</f>
        <v>0</v>
      </c>
      <c r="AN144" s="164">
        <f>IF(K144="x",AJ144,0)</f>
        <v>0</v>
      </c>
      <c r="AO144" s="164">
        <f>IF(K144="x",AK144,0)</f>
        <v>0</v>
      </c>
      <c r="AP144" s="610" t="str">
        <f t="shared" si="46"/>
        <v xml:space="preserve"> </v>
      </c>
      <c r="AQ144" s="613" t="str">
        <f t="shared" si="45"/>
        <v xml:space="preserve"> </v>
      </c>
      <c r="AR144" s="613" t="str">
        <f t="shared" si="47"/>
        <v xml:space="preserve"> </v>
      </c>
      <c r="AS144" s="613" t="str">
        <f t="shared" si="48"/>
        <v xml:space="preserve"> </v>
      </c>
      <c r="AT144" s="613" t="str">
        <f t="shared" si="49"/>
        <v xml:space="preserve"> </v>
      </c>
      <c r="AU144" s="613" t="str">
        <f t="shared" si="50"/>
        <v xml:space="preserve"> </v>
      </c>
      <c r="AV144" s="614" t="str">
        <f t="shared" si="51"/>
        <v xml:space="preserve"> </v>
      </c>
      <c r="AW144" s="196" t="str">
        <f>IF(N144&gt;0,N144,"")</f>
        <v/>
      </c>
      <c r="AX144" s="165" t="str">
        <f>IF(AND(K144="x",AW144&gt;0),AW144,"")</f>
        <v/>
      </c>
      <c r="AY144" s="193" t="str">
        <f>IF(OR(K144="x",F144="x",AW144&lt;=0),"",AW144)</f>
        <v/>
      </c>
      <c r="AZ144" s="183" t="str">
        <f>IF(AND(F144="x",AW144&gt;0),AW144,"")</f>
        <v/>
      </c>
      <c r="BA144" s="173" t="str">
        <f>IF(V144&gt;0,V144,"")</f>
        <v/>
      </c>
      <c r="BB144" s="174" t="str">
        <f>IF(AND(K144="x",BA144&gt;0),BA144,"")</f>
        <v/>
      </c>
      <c r="BC144" s="186" t="str">
        <f>IF(OR(K144="x",F144="X",BA144&lt;=0),"",BA144)</f>
        <v/>
      </c>
      <c r="BD144" s="174" t="str">
        <f>IF(AND(F144="x",BA144&gt;0),BA144,"")</f>
        <v/>
      </c>
      <c r="BE144" s="201" t="str">
        <f>IF(W144&gt;0,W144,"")</f>
        <v/>
      </c>
      <c r="BF144" s="174" t="str">
        <f>IF(AND(K144="x",BE144&gt;0),BE144,"")</f>
        <v/>
      </c>
      <c r="BG144" s="186" t="str">
        <f>IF(OR(K144="x",F144="x",BE144&lt;=0),"",BE144)</f>
        <v/>
      </c>
      <c r="BH144" s="175" t="str">
        <f>IF(AND(F144="x",BE144&gt;0),BE144,"")</f>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41"/>
        <v/>
      </c>
      <c r="O145" s="27"/>
      <c r="P145" s="27"/>
      <c r="Q145" s="27"/>
      <c r="R145" s="27"/>
      <c r="S145" s="27"/>
      <c r="T145" s="28"/>
      <c r="U145" s="29"/>
      <c r="V145" s="32"/>
      <c r="W145" s="318"/>
      <c r="X145" s="319"/>
      <c r="Y145" s="160">
        <f t="shared" si="40"/>
        <v>0</v>
      </c>
      <c r="Z145" s="159">
        <f t="shared" si="42"/>
        <v>0</v>
      </c>
      <c r="AA145" s="327"/>
      <c r="AB145" s="400">
        <f>IF(AND(Z145&gt;=0,F145="x"),0,IF(AND(Z145&gt;0,AC145="x"),0,IF(Z145&gt;0,0-30,0)))</f>
        <v>0</v>
      </c>
      <c r="AC145" s="371"/>
      <c r="AD145" s="226" t="str">
        <f>IF(F145="x",(0-((V145*10)+(W145*20))),"")</f>
        <v/>
      </c>
      <c r="AE145" s="368">
        <f>IF(AND(Z145&gt;0,F145="x"),0,IF(AND(Z145&gt;0,AC145="x"),Z145-60,IF(AND(Z145&gt;0,AB145=-30),Z145+AB145,0)))</f>
        <v>0</v>
      </c>
      <c r="AF145" s="339"/>
      <c r="AG145" s="338"/>
      <c r="AH145" s="336"/>
      <c r="AI145" s="161">
        <f t="shared" si="43"/>
        <v>0</v>
      </c>
      <c r="AJ145" s="162">
        <f>(X145*20)+Z145+AA145+AF145</f>
        <v>0</v>
      </c>
      <c r="AK145" s="163">
        <f t="shared" si="44"/>
        <v>0</v>
      </c>
      <c r="AL145" s="164">
        <f>IF(K145="x",AH145,0)</f>
        <v>0</v>
      </c>
      <c r="AM145" s="164">
        <f>IF(K145="x",AI145,0)</f>
        <v>0</v>
      </c>
      <c r="AN145" s="164">
        <f>IF(K145="x",AJ145,0)</f>
        <v>0</v>
      </c>
      <c r="AO145" s="164">
        <f>IF(K145="x",AK145,0)</f>
        <v>0</v>
      </c>
      <c r="AP145" s="610" t="str">
        <f t="shared" si="46"/>
        <v xml:space="preserve"> </v>
      </c>
      <c r="AQ145" s="613" t="str">
        <f t="shared" si="45"/>
        <v xml:space="preserve"> </v>
      </c>
      <c r="AR145" s="613" t="str">
        <f t="shared" si="47"/>
        <v xml:space="preserve"> </v>
      </c>
      <c r="AS145" s="613" t="str">
        <f t="shared" si="48"/>
        <v xml:space="preserve"> </v>
      </c>
      <c r="AT145" s="613" t="str">
        <f t="shared" si="49"/>
        <v xml:space="preserve"> </v>
      </c>
      <c r="AU145" s="613" t="str">
        <f t="shared" si="50"/>
        <v xml:space="preserve"> </v>
      </c>
      <c r="AV145" s="614" t="str">
        <f t="shared" si="51"/>
        <v xml:space="preserve"> </v>
      </c>
      <c r="AW145" s="196" t="str">
        <f>IF(N145&gt;0,N145,"")</f>
        <v/>
      </c>
      <c r="AX145" s="165" t="str">
        <f>IF(AND(K145="x",AW145&gt;0),AW145,"")</f>
        <v/>
      </c>
      <c r="AY145" s="193" t="str">
        <f>IF(OR(K145="x",F145="x",AW145&lt;=0),"",AW145)</f>
        <v/>
      </c>
      <c r="AZ145" s="183" t="str">
        <f>IF(AND(F145="x",AW145&gt;0),AW145,"")</f>
        <v/>
      </c>
      <c r="BA145" s="173" t="str">
        <f>IF(V145&gt;0,V145,"")</f>
        <v/>
      </c>
      <c r="BB145" s="174" t="str">
        <f>IF(AND(K145="x",BA145&gt;0),BA145,"")</f>
        <v/>
      </c>
      <c r="BC145" s="186" t="str">
        <f>IF(OR(K145="x",F145="X",BA145&lt;=0),"",BA145)</f>
        <v/>
      </c>
      <c r="BD145" s="174" t="str">
        <f>IF(AND(F145="x",BA145&gt;0),BA145,"")</f>
        <v/>
      </c>
      <c r="BE145" s="201" t="str">
        <f>IF(W145&gt;0,W145,"")</f>
        <v/>
      </c>
      <c r="BF145" s="174" t="str">
        <f>IF(AND(K145="x",BE145&gt;0),BE145,"")</f>
        <v/>
      </c>
      <c r="BG145" s="186" t="str">
        <f>IF(OR(K145="x",F145="x",BE145&lt;=0),"",BE145)</f>
        <v/>
      </c>
      <c r="BH145" s="175" t="str">
        <f>IF(AND(F145="x",BE145&gt;0),BE145,"")</f>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41"/>
        <v/>
      </c>
      <c r="O146" s="27"/>
      <c r="P146" s="27"/>
      <c r="Q146" s="27"/>
      <c r="R146" s="27"/>
      <c r="S146" s="27"/>
      <c r="T146" s="28"/>
      <c r="U146" s="29"/>
      <c r="V146" s="32"/>
      <c r="W146" s="318"/>
      <c r="X146" s="319"/>
      <c r="Y146" s="160">
        <f t="shared" si="40"/>
        <v>0</v>
      </c>
      <c r="Z146" s="159">
        <f t="shared" si="42"/>
        <v>0</v>
      </c>
      <c r="AA146" s="327"/>
      <c r="AB146" s="400">
        <f>IF(AND(Z146&gt;=0,F146="x"),0,IF(AND(Z146&gt;0,AC146="x"),0,IF(Z146&gt;0,0-30,0)))</f>
        <v>0</v>
      </c>
      <c r="AC146" s="371"/>
      <c r="AD146" s="226" t="str">
        <f>IF(F146="x",(0-((V146*10)+(W146*20))),"")</f>
        <v/>
      </c>
      <c r="AE146" s="368">
        <f>IF(AND(Z146&gt;0,F146="x"),0,IF(AND(Z146&gt;0,AC146="x"),Z146-60,IF(AND(Z146&gt;0,AB146=-30),Z146+AB146,0)))</f>
        <v>0</v>
      </c>
      <c r="AF146" s="339"/>
      <c r="AG146" s="338"/>
      <c r="AH146" s="336"/>
      <c r="AI146" s="161">
        <f t="shared" si="43"/>
        <v>0</v>
      </c>
      <c r="AJ146" s="162">
        <f>(X146*20)+Z146+AA146+AF146</f>
        <v>0</v>
      </c>
      <c r="AK146" s="163">
        <f t="shared" si="44"/>
        <v>0</v>
      </c>
      <c r="AL146" s="164">
        <f>IF(K146="x",AH146,0)</f>
        <v>0</v>
      </c>
      <c r="AM146" s="164">
        <f>IF(K146="x",AI146,0)</f>
        <v>0</v>
      </c>
      <c r="AN146" s="164">
        <f>IF(K146="x",AJ146,0)</f>
        <v>0</v>
      </c>
      <c r="AO146" s="164">
        <f>IF(K146="x",AK146,0)</f>
        <v>0</v>
      </c>
      <c r="AP146" s="610" t="str">
        <f t="shared" si="46"/>
        <v xml:space="preserve"> </v>
      </c>
      <c r="AQ146" s="613" t="str">
        <f t="shared" si="45"/>
        <v xml:space="preserve"> </v>
      </c>
      <c r="AR146" s="613" t="str">
        <f t="shared" si="47"/>
        <v xml:space="preserve"> </v>
      </c>
      <c r="AS146" s="613" t="str">
        <f t="shared" si="48"/>
        <v xml:space="preserve"> </v>
      </c>
      <c r="AT146" s="613" t="str">
        <f t="shared" si="49"/>
        <v xml:space="preserve"> </v>
      </c>
      <c r="AU146" s="613" t="str">
        <f t="shared" si="50"/>
        <v xml:space="preserve"> </v>
      </c>
      <c r="AV146" s="614" t="str">
        <f t="shared" si="51"/>
        <v xml:space="preserve"> </v>
      </c>
      <c r="AW146" s="196" t="str">
        <f>IF(N146&gt;0,N146,"")</f>
        <v/>
      </c>
      <c r="AX146" s="165" t="str">
        <f>IF(AND(K146="x",AW146&gt;0),AW146,"")</f>
        <v/>
      </c>
      <c r="AY146" s="193" t="str">
        <f>IF(OR(K146="x",F146="x",AW146&lt;=0),"",AW146)</f>
        <v/>
      </c>
      <c r="AZ146" s="183" t="str">
        <f>IF(AND(F146="x",AW146&gt;0),AW146,"")</f>
        <v/>
      </c>
      <c r="BA146" s="173" t="str">
        <f>IF(V146&gt;0,V146,"")</f>
        <v/>
      </c>
      <c r="BB146" s="174" t="str">
        <f>IF(AND(K146="x",BA146&gt;0),BA146,"")</f>
        <v/>
      </c>
      <c r="BC146" s="186" t="str">
        <f>IF(OR(K146="x",F146="X",BA146&lt;=0),"",BA146)</f>
        <v/>
      </c>
      <c r="BD146" s="174" t="str">
        <f>IF(AND(F146="x",BA146&gt;0),BA146,"")</f>
        <v/>
      </c>
      <c r="BE146" s="201" t="str">
        <f>IF(W146&gt;0,W146,"")</f>
        <v/>
      </c>
      <c r="BF146" s="174" t="str">
        <f>IF(AND(K146="x",BE146&gt;0),BE146,"")</f>
        <v/>
      </c>
      <c r="BG146" s="186" t="str">
        <f>IF(OR(K146="x",F146="x",BE146&lt;=0),"",BE146)</f>
        <v/>
      </c>
      <c r="BH146" s="175" t="str">
        <f>IF(AND(F146="x",BE146&gt;0),BE146,"")</f>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41"/>
        <v/>
      </c>
      <c r="O147" s="27"/>
      <c r="P147" s="27"/>
      <c r="Q147" s="27"/>
      <c r="R147" s="27"/>
      <c r="S147" s="27"/>
      <c r="T147" s="28"/>
      <c r="U147" s="29"/>
      <c r="V147" s="32"/>
      <c r="W147" s="318"/>
      <c r="X147" s="319"/>
      <c r="Y147" s="160">
        <f t="shared" si="40"/>
        <v>0</v>
      </c>
      <c r="Z147" s="159">
        <f t="shared" si="42"/>
        <v>0</v>
      </c>
      <c r="AA147" s="327"/>
      <c r="AB147" s="400">
        <f>IF(AND(Z147&gt;=0,F147="x"),0,IF(AND(Z147&gt;0,AC147="x"),0,IF(Z147&gt;0,0-30,0)))</f>
        <v>0</v>
      </c>
      <c r="AC147" s="371"/>
      <c r="AD147" s="226" t="str">
        <f>IF(F147="x",(0-((V147*10)+(W147*20))),"")</f>
        <v/>
      </c>
      <c r="AE147" s="368">
        <f>IF(AND(Z147&gt;0,F147="x"),0,IF(AND(Z147&gt;0,AC147="x"),Z147-60,IF(AND(Z147&gt;0,AB147=-30),Z147+AB147,0)))</f>
        <v>0</v>
      </c>
      <c r="AF147" s="339"/>
      <c r="AG147" s="338"/>
      <c r="AH147" s="336"/>
      <c r="AI147" s="161">
        <f t="shared" si="43"/>
        <v>0</v>
      </c>
      <c r="AJ147" s="162">
        <f>(X147*20)+Z147+AA147+AF147</f>
        <v>0</v>
      </c>
      <c r="AK147" s="163">
        <f t="shared" si="44"/>
        <v>0</v>
      </c>
      <c r="AL147" s="164">
        <f>IF(K147="x",AH147,0)</f>
        <v>0</v>
      </c>
      <c r="AM147" s="164">
        <f>IF(K147="x",AI147,0)</f>
        <v>0</v>
      </c>
      <c r="AN147" s="164">
        <f>IF(K147="x",AJ147,0)</f>
        <v>0</v>
      </c>
      <c r="AO147" s="164">
        <f>IF(K147="x",AK147,0)</f>
        <v>0</v>
      </c>
      <c r="AP147" s="610" t="str">
        <f t="shared" si="46"/>
        <v xml:space="preserve"> </v>
      </c>
      <c r="AQ147" s="613" t="str">
        <f t="shared" si="45"/>
        <v xml:space="preserve"> </v>
      </c>
      <c r="AR147" s="613" t="str">
        <f t="shared" si="47"/>
        <v xml:space="preserve"> </v>
      </c>
      <c r="AS147" s="613" t="str">
        <f t="shared" si="48"/>
        <v xml:space="preserve"> </v>
      </c>
      <c r="AT147" s="613" t="str">
        <f t="shared" si="49"/>
        <v xml:space="preserve"> </v>
      </c>
      <c r="AU147" s="613" t="str">
        <f t="shared" si="50"/>
        <v xml:space="preserve"> </v>
      </c>
      <c r="AV147" s="614" t="str">
        <f t="shared" si="51"/>
        <v xml:space="preserve"> </v>
      </c>
      <c r="AW147" s="196" t="str">
        <f>IF(N147&gt;0,N147,"")</f>
        <v/>
      </c>
      <c r="AX147" s="165" t="str">
        <f>IF(AND(K147="x",AW147&gt;0),AW147,"")</f>
        <v/>
      </c>
      <c r="AY147" s="193" t="str">
        <f>IF(OR(K147="x",F147="x",AW147&lt;=0),"",AW147)</f>
        <v/>
      </c>
      <c r="AZ147" s="183" t="str">
        <f>IF(AND(F147="x",AW147&gt;0),AW147,"")</f>
        <v/>
      </c>
      <c r="BA147" s="173" t="str">
        <f>IF(V147&gt;0,V147,"")</f>
        <v/>
      </c>
      <c r="BB147" s="174" t="str">
        <f>IF(AND(K147="x",BA147&gt;0),BA147,"")</f>
        <v/>
      </c>
      <c r="BC147" s="186" t="str">
        <f>IF(OR(K147="x",F147="X",BA147&lt;=0),"",BA147)</f>
        <v/>
      </c>
      <c r="BD147" s="174" t="str">
        <f>IF(AND(F147="x",BA147&gt;0),BA147,"")</f>
        <v/>
      </c>
      <c r="BE147" s="201" t="str">
        <f>IF(W147&gt;0,W147,"")</f>
        <v/>
      </c>
      <c r="BF147" s="174" t="str">
        <f>IF(AND(K147="x",BE147&gt;0),BE147,"")</f>
        <v/>
      </c>
      <c r="BG147" s="186" t="str">
        <f>IF(OR(K147="x",F147="x",BE147&lt;=0),"",BE147)</f>
        <v/>
      </c>
      <c r="BH147" s="175" t="str">
        <f>IF(AND(F147="x",BE147&gt;0),BE147,"")</f>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41"/>
        <v/>
      </c>
      <c r="O148" s="27"/>
      <c r="P148" s="27"/>
      <c r="Q148" s="27"/>
      <c r="R148" s="27"/>
      <c r="S148" s="27"/>
      <c r="T148" s="28"/>
      <c r="U148" s="29"/>
      <c r="V148" s="32"/>
      <c r="W148" s="318"/>
      <c r="X148" s="319"/>
      <c r="Y148" s="160">
        <f t="shared" si="40"/>
        <v>0</v>
      </c>
      <c r="Z148" s="159">
        <f t="shared" si="42"/>
        <v>0</v>
      </c>
      <c r="AA148" s="327"/>
      <c r="AB148" s="400">
        <f>IF(AND(Z148&gt;=0,F148="x"),0,IF(AND(Z148&gt;0,AC148="x"),0,IF(Z148&gt;0,0-30,0)))</f>
        <v>0</v>
      </c>
      <c r="AC148" s="371"/>
      <c r="AD148" s="226" t="str">
        <f>IF(F148="x",(0-((V148*10)+(W148*20))),"")</f>
        <v/>
      </c>
      <c r="AE148" s="368">
        <f>IF(AND(Z148&gt;0,F148="x"),0,IF(AND(Z148&gt;0,AC148="x"),Z148-60,IF(AND(Z148&gt;0,AB148=-30),Z148+AB148,0)))</f>
        <v>0</v>
      </c>
      <c r="AF148" s="339"/>
      <c r="AG148" s="338"/>
      <c r="AH148" s="336"/>
      <c r="AI148" s="161">
        <f t="shared" si="43"/>
        <v>0</v>
      </c>
      <c r="AJ148" s="162">
        <f>(X148*20)+Z148+AA148+AF148</f>
        <v>0</v>
      </c>
      <c r="AK148" s="163">
        <f t="shared" si="44"/>
        <v>0</v>
      </c>
      <c r="AL148" s="164">
        <f>IF(K148="x",AH148,0)</f>
        <v>0</v>
      </c>
      <c r="AM148" s="164">
        <f>IF(K148="x",AI148,0)</f>
        <v>0</v>
      </c>
      <c r="AN148" s="164">
        <f>IF(K148="x",AJ148,0)</f>
        <v>0</v>
      </c>
      <c r="AO148" s="164">
        <f>IF(K148="x",AK148,0)</f>
        <v>0</v>
      </c>
      <c r="AP148" s="610" t="str">
        <f t="shared" si="46"/>
        <v xml:space="preserve"> </v>
      </c>
      <c r="AQ148" s="613" t="str">
        <f t="shared" si="45"/>
        <v xml:space="preserve"> </v>
      </c>
      <c r="AR148" s="613" t="str">
        <f t="shared" si="47"/>
        <v xml:space="preserve"> </v>
      </c>
      <c r="AS148" s="613" t="str">
        <f t="shared" si="48"/>
        <v xml:space="preserve"> </v>
      </c>
      <c r="AT148" s="613" t="str">
        <f t="shared" si="49"/>
        <v xml:space="preserve"> </v>
      </c>
      <c r="AU148" s="613" t="str">
        <f t="shared" si="50"/>
        <v xml:space="preserve"> </v>
      </c>
      <c r="AV148" s="614" t="str">
        <f t="shared" si="51"/>
        <v xml:space="preserve"> </v>
      </c>
      <c r="AW148" s="196" t="str">
        <f>IF(N148&gt;0,N148,"")</f>
        <v/>
      </c>
      <c r="AX148" s="165" t="str">
        <f>IF(AND(K148="x",AW148&gt;0),AW148,"")</f>
        <v/>
      </c>
      <c r="AY148" s="193" t="str">
        <f>IF(OR(K148="x",F148="x",AW148&lt;=0),"",AW148)</f>
        <v/>
      </c>
      <c r="AZ148" s="183" t="str">
        <f>IF(AND(F148="x",AW148&gt;0),AW148,"")</f>
        <v/>
      </c>
      <c r="BA148" s="173" t="str">
        <f>IF(V148&gt;0,V148,"")</f>
        <v/>
      </c>
      <c r="BB148" s="174" t="str">
        <f>IF(AND(K148="x",BA148&gt;0),BA148,"")</f>
        <v/>
      </c>
      <c r="BC148" s="186" t="str">
        <f>IF(OR(K148="x",F148="X",BA148&lt;=0),"",BA148)</f>
        <v/>
      </c>
      <c r="BD148" s="174" t="str">
        <f>IF(AND(F148="x",BA148&gt;0),BA148,"")</f>
        <v/>
      </c>
      <c r="BE148" s="201" t="str">
        <f>IF(W148&gt;0,W148,"")</f>
        <v/>
      </c>
      <c r="BF148" s="174" t="str">
        <f>IF(AND(K148="x",BE148&gt;0),BE148,"")</f>
        <v/>
      </c>
      <c r="BG148" s="186" t="str">
        <f>IF(OR(K148="x",F148="x",BE148&lt;=0),"",BE148)</f>
        <v/>
      </c>
      <c r="BH148" s="175" t="str">
        <f>IF(AND(F148="x",BE148&gt;0),BE148,"")</f>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41"/>
        <v/>
      </c>
      <c r="O149" s="27"/>
      <c r="P149" s="27"/>
      <c r="Q149" s="27"/>
      <c r="R149" s="27"/>
      <c r="S149" s="27"/>
      <c r="T149" s="28"/>
      <c r="U149" s="29"/>
      <c r="V149" s="32"/>
      <c r="W149" s="318"/>
      <c r="X149" s="319"/>
      <c r="Y149" s="160">
        <f t="shared" si="40"/>
        <v>0</v>
      </c>
      <c r="Z149" s="159">
        <f t="shared" si="42"/>
        <v>0</v>
      </c>
      <c r="AA149" s="327"/>
      <c r="AB149" s="400">
        <f>IF(AND(Z149&gt;=0,F149="x"),0,IF(AND(Z149&gt;0,AC149="x"),0,IF(Z149&gt;0,0-30,0)))</f>
        <v>0</v>
      </c>
      <c r="AC149" s="371"/>
      <c r="AD149" s="226" t="str">
        <f>IF(F149="x",(0-((V149*10)+(W149*20))),"")</f>
        <v/>
      </c>
      <c r="AE149" s="368">
        <f>IF(AND(Z149&gt;0,F149="x"),0,IF(AND(Z149&gt;0,AC149="x"),Z149-60,IF(AND(Z149&gt;0,AB149=-30),Z149+AB149,0)))</f>
        <v>0</v>
      </c>
      <c r="AF149" s="339"/>
      <c r="AG149" s="338"/>
      <c r="AH149" s="336"/>
      <c r="AI149" s="161">
        <f t="shared" si="43"/>
        <v>0</v>
      </c>
      <c r="AJ149" s="162">
        <f>(X149*20)+Z149+AA149+AF149</f>
        <v>0</v>
      </c>
      <c r="AK149" s="163">
        <f t="shared" si="44"/>
        <v>0</v>
      </c>
      <c r="AL149" s="164">
        <f>IF(K149="x",AH149,0)</f>
        <v>0</v>
      </c>
      <c r="AM149" s="164">
        <f>IF(K149="x",AI149,0)</f>
        <v>0</v>
      </c>
      <c r="AN149" s="164">
        <f>IF(K149="x",AJ149,0)</f>
        <v>0</v>
      </c>
      <c r="AO149" s="164">
        <f>IF(K149="x",AK149,0)</f>
        <v>0</v>
      </c>
      <c r="AP149" s="610" t="str">
        <f t="shared" si="46"/>
        <v xml:space="preserve"> </v>
      </c>
      <c r="AQ149" s="613" t="str">
        <f t="shared" si="45"/>
        <v xml:space="preserve"> </v>
      </c>
      <c r="AR149" s="613" t="str">
        <f t="shared" si="47"/>
        <v xml:space="preserve"> </v>
      </c>
      <c r="AS149" s="613" t="str">
        <f t="shared" si="48"/>
        <v xml:space="preserve"> </v>
      </c>
      <c r="AT149" s="613" t="str">
        <f t="shared" si="49"/>
        <v xml:space="preserve"> </v>
      </c>
      <c r="AU149" s="613" t="str">
        <f t="shared" si="50"/>
        <v xml:space="preserve"> </v>
      </c>
      <c r="AV149" s="614" t="str">
        <f t="shared" si="51"/>
        <v xml:space="preserve"> </v>
      </c>
      <c r="AW149" s="196" t="str">
        <f>IF(N149&gt;0,N149,"")</f>
        <v/>
      </c>
      <c r="AX149" s="165" t="str">
        <f>IF(AND(K149="x",AW149&gt;0),AW149,"")</f>
        <v/>
      </c>
      <c r="AY149" s="193" t="str">
        <f>IF(OR(K149="x",F149="x",AW149&lt;=0),"",AW149)</f>
        <v/>
      </c>
      <c r="AZ149" s="183" t="str">
        <f>IF(AND(F149="x",AW149&gt;0),AW149,"")</f>
        <v/>
      </c>
      <c r="BA149" s="173" t="str">
        <f>IF(V149&gt;0,V149,"")</f>
        <v/>
      </c>
      <c r="BB149" s="174" t="str">
        <f>IF(AND(K149="x",BA149&gt;0),BA149,"")</f>
        <v/>
      </c>
      <c r="BC149" s="186" t="str">
        <f>IF(OR(K149="x",F149="X",BA149&lt;=0),"",BA149)</f>
        <v/>
      </c>
      <c r="BD149" s="174" t="str">
        <f>IF(AND(F149="x",BA149&gt;0),BA149,"")</f>
        <v/>
      </c>
      <c r="BE149" s="201" t="str">
        <f>IF(W149&gt;0,W149,"")</f>
        <v/>
      </c>
      <c r="BF149" s="174" t="str">
        <f>IF(AND(K149="x",BE149&gt;0),BE149,"")</f>
        <v/>
      </c>
      <c r="BG149" s="186" t="str">
        <f>IF(OR(K149="x",F149="x",BE149&lt;=0),"",BE149)</f>
        <v/>
      </c>
      <c r="BH149" s="175" t="str">
        <f>IF(AND(F149="x",BE149&gt;0),BE149,"")</f>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41"/>
        <v/>
      </c>
      <c r="O150" s="27"/>
      <c r="P150" s="27"/>
      <c r="Q150" s="27"/>
      <c r="R150" s="27"/>
      <c r="S150" s="27"/>
      <c r="T150" s="28"/>
      <c r="U150" s="29"/>
      <c r="V150" s="32"/>
      <c r="W150" s="318"/>
      <c r="X150" s="319"/>
      <c r="Y150" s="160">
        <f t="shared" si="40"/>
        <v>0</v>
      </c>
      <c r="Z150" s="159">
        <f t="shared" si="42"/>
        <v>0</v>
      </c>
      <c r="AA150" s="327"/>
      <c r="AB150" s="400">
        <f>IF(AND(Z150&gt;=0,F150="x"),0,IF(AND(Z150&gt;0,AC150="x"),0,IF(Z150&gt;0,0-30,0)))</f>
        <v>0</v>
      </c>
      <c r="AC150" s="371"/>
      <c r="AD150" s="226" t="str">
        <f>IF(F150="x",(0-((V150*10)+(W150*20))),"")</f>
        <v/>
      </c>
      <c r="AE150" s="368">
        <f>IF(AND(Z150&gt;0,F150="x"),0,IF(AND(Z150&gt;0,AC150="x"),Z150-60,IF(AND(Z150&gt;0,AB150=-30),Z150+AB150,0)))</f>
        <v>0</v>
      </c>
      <c r="AF150" s="339"/>
      <c r="AG150" s="338"/>
      <c r="AH150" s="336"/>
      <c r="AI150" s="161">
        <f t="shared" si="43"/>
        <v>0</v>
      </c>
      <c r="AJ150" s="162">
        <f>(X150*20)+Z150+AA150+AF150</f>
        <v>0</v>
      </c>
      <c r="AK150" s="163">
        <f t="shared" si="44"/>
        <v>0</v>
      </c>
      <c r="AL150" s="164">
        <f>IF(K150="x",AH150,0)</f>
        <v>0</v>
      </c>
      <c r="AM150" s="164">
        <f>IF(K150="x",AI150,0)</f>
        <v>0</v>
      </c>
      <c r="AN150" s="164">
        <f>IF(K150="x",AJ150,0)</f>
        <v>0</v>
      </c>
      <c r="AO150" s="164">
        <f>IF(K150="x",AK150,0)</f>
        <v>0</v>
      </c>
      <c r="AP150" s="610" t="str">
        <f t="shared" si="46"/>
        <v xml:space="preserve"> </v>
      </c>
      <c r="AQ150" s="613" t="str">
        <f t="shared" si="45"/>
        <v xml:space="preserve"> </v>
      </c>
      <c r="AR150" s="613" t="str">
        <f t="shared" si="47"/>
        <v xml:space="preserve"> </v>
      </c>
      <c r="AS150" s="613" t="str">
        <f t="shared" si="48"/>
        <v xml:space="preserve"> </v>
      </c>
      <c r="AT150" s="613" t="str">
        <f t="shared" si="49"/>
        <v xml:space="preserve"> </v>
      </c>
      <c r="AU150" s="613" t="str">
        <f t="shared" si="50"/>
        <v xml:space="preserve"> </v>
      </c>
      <c r="AV150" s="614" t="str">
        <f t="shared" si="51"/>
        <v xml:space="preserve"> </v>
      </c>
      <c r="AW150" s="196" t="str">
        <f>IF(N150&gt;0,N150,"")</f>
        <v/>
      </c>
      <c r="AX150" s="165" t="str">
        <f>IF(AND(K150="x",AW150&gt;0),AW150,"")</f>
        <v/>
      </c>
      <c r="AY150" s="193" t="str">
        <f>IF(OR(K150="x",F150="x",AW150&lt;=0),"",AW150)</f>
        <v/>
      </c>
      <c r="AZ150" s="183" t="str">
        <f>IF(AND(F150="x",AW150&gt;0),AW150,"")</f>
        <v/>
      </c>
      <c r="BA150" s="173" t="str">
        <f>IF(V150&gt;0,V150,"")</f>
        <v/>
      </c>
      <c r="BB150" s="174" t="str">
        <f>IF(AND(K150="x",BA150&gt;0),BA150,"")</f>
        <v/>
      </c>
      <c r="BC150" s="186" t="str">
        <f>IF(OR(K150="x",F150="X",BA150&lt;=0),"",BA150)</f>
        <v/>
      </c>
      <c r="BD150" s="174" t="str">
        <f>IF(AND(F150="x",BA150&gt;0),BA150,"")</f>
        <v/>
      </c>
      <c r="BE150" s="201" t="str">
        <f>IF(W150&gt;0,W150,"")</f>
        <v/>
      </c>
      <c r="BF150" s="174" t="str">
        <f>IF(AND(K150="x",BE150&gt;0),BE150,"")</f>
        <v/>
      </c>
      <c r="BG150" s="186" t="str">
        <f>IF(OR(K150="x",F150="x",BE150&lt;=0),"",BE150)</f>
        <v/>
      </c>
      <c r="BH150" s="175" t="str">
        <f>IF(AND(F150="x",BE150&gt;0),BE150,"")</f>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41"/>
        <v/>
      </c>
      <c r="O151" s="27"/>
      <c r="P151" s="27"/>
      <c r="Q151" s="27"/>
      <c r="R151" s="27"/>
      <c r="S151" s="27"/>
      <c r="T151" s="28"/>
      <c r="U151" s="29"/>
      <c r="V151" s="32"/>
      <c r="W151" s="318"/>
      <c r="X151" s="319"/>
      <c r="Y151" s="160">
        <f t="shared" si="40"/>
        <v>0</v>
      </c>
      <c r="Z151" s="159">
        <f t="shared" si="42"/>
        <v>0</v>
      </c>
      <c r="AA151" s="327"/>
      <c r="AB151" s="400">
        <f>IF(AND(Z151&gt;=0,F151="x"),0,IF(AND(Z151&gt;0,AC151="x"),0,IF(Z151&gt;0,0-30,0)))</f>
        <v>0</v>
      </c>
      <c r="AC151" s="371"/>
      <c r="AD151" s="226" t="str">
        <f>IF(F151="x",(0-((V151*10)+(W151*20))),"")</f>
        <v/>
      </c>
      <c r="AE151" s="368">
        <f>IF(AND(Z151&gt;0,F151="x"),0,IF(AND(Z151&gt;0,AC151="x"),Z151-60,IF(AND(Z151&gt;0,AB151=-30),Z151+AB151,0)))</f>
        <v>0</v>
      </c>
      <c r="AF151" s="339"/>
      <c r="AG151" s="338"/>
      <c r="AH151" s="336"/>
      <c r="AI151" s="161">
        <f t="shared" si="43"/>
        <v>0</v>
      </c>
      <c r="AJ151" s="162">
        <f>(X151*20)+Z151+AA151+AF151</f>
        <v>0</v>
      </c>
      <c r="AK151" s="163">
        <f t="shared" si="44"/>
        <v>0</v>
      </c>
      <c r="AL151" s="164">
        <f>IF(K151="x",AH151,0)</f>
        <v>0</v>
      </c>
      <c r="AM151" s="164">
        <f>IF(K151="x",AI151,0)</f>
        <v>0</v>
      </c>
      <c r="AN151" s="164">
        <f>IF(K151="x",AJ151,0)</f>
        <v>0</v>
      </c>
      <c r="AO151" s="164">
        <f>IF(K151="x",AK151,0)</f>
        <v>0</v>
      </c>
      <c r="AP151" s="610" t="str">
        <f t="shared" si="46"/>
        <v xml:space="preserve"> </v>
      </c>
      <c r="AQ151" s="613" t="str">
        <f t="shared" si="45"/>
        <v xml:space="preserve"> </v>
      </c>
      <c r="AR151" s="613" t="str">
        <f t="shared" si="47"/>
        <v xml:space="preserve"> </v>
      </c>
      <c r="AS151" s="613" t="str">
        <f t="shared" si="48"/>
        <v xml:space="preserve"> </v>
      </c>
      <c r="AT151" s="613" t="str">
        <f t="shared" si="49"/>
        <v xml:space="preserve"> </v>
      </c>
      <c r="AU151" s="613" t="str">
        <f t="shared" si="50"/>
        <v xml:space="preserve"> </v>
      </c>
      <c r="AV151" s="614" t="str">
        <f t="shared" si="51"/>
        <v xml:space="preserve"> </v>
      </c>
      <c r="AW151" s="196" t="str">
        <f>IF(N151&gt;0,N151,"")</f>
        <v/>
      </c>
      <c r="AX151" s="165" t="str">
        <f>IF(AND(K151="x",AW151&gt;0),AW151,"")</f>
        <v/>
      </c>
      <c r="AY151" s="193" t="str">
        <f>IF(OR(K151="x",F151="x",AW151&lt;=0),"",AW151)</f>
        <v/>
      </c>
      <c r="AZ151" s="183" t="str">
        <f>IF(AND(F151="x",AW151&gt;0),AW151,"")</f>
        <v/>
      </c>
      <c r="BA151" s="173" t="str">
        <f>IF(V151&gt;0,V151,"")</f>
        <v/>
      </c>
      <c r="BB151" s="174" t="str">
        <f>IF(AND(K151="x",BA151&gt;0),BA151,"")</f>
        <v/>
      </c>
      <c r="BC151" s="186" t="str">
        <f>IF(OR(K151="x",F151="X",BA151&lt;=0),"",BA151)</f>
        <v/>
      </c>
      <c r="BD151" s="174" t="str">
        <f>IF(AND(F151="x",BA151&gt;0),BA151,"")</f>
        <v/>
      </c>
      <c r="BE151" s="201" t="str">
        <f>IF(W151&gt;0,W151,"")</f>
        <v/>
      </c>
      <c r="BF151" s="174" t="str">
        <f>IF(AND(K151="x",BE151&gt;0),BE151,"")</f>
        <v/>
      </c>
      <c r="BG151" s="186" t="str">
        <f>IF(OR(K151="x",F151="x",BE151&lt;=0),"",BE151)</f>
        <v/>
      </c>
      <c r="BH151" s="175" t="str">
        <f>IF(AND(F151="x",BE151&gt;0),BE151,"")</f>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41"/>
        <v/>
      </c>
      <c r="O152" s="27"/>
      <c r="P152" s="27"/>
      <c r="Q152" s="27"/>
      <c r="R152" s="27"/>
      <c r="S152" s="27"/>
      <c r="T152" s="28"/>
      <c r="U152" s="29"/>
      <c r="V152" s="32"/>
      <c r="W152" s="318"/>
      <c r="X152" s="319"/>
      <c r="Y152" s="160">
        <f t="shared" si="40"/>
        <v>0</v>
      </c>
      <c r="Z152" s="159">
        <f t="shared" si="42"/>
        <v>0</v>
      </c>
      <c r="AA152" s="327"/>
      <c r="AB152" s="400">
        <f>IF(AND(Z152&gt;=0,F152="x"),0,IF(AND(Z152&gt;0,AC152="x"),0,IF(Z152&gt;0,0-30,0)))</f>
        <v>0</v>
      </c>
      <c r="AC152" s="371"/>
      <c r="AD152" s="226" t="str">
        <f>IF(F152="x",(0-((V152*10)+(W152*20))),"")</f>
        <v/>
      </c>
      <c r="AE152" s="368">
        <f>IF(AND(Z152&gt;0,F152="x"),0,IF(AND(Z152&gt;0,AC152="x"),Z152-60,IF(AND(Z152&gt;0,AB152=-30),Z152+AB152,0)))</f>
        <v>0</v>
      </c>
      <c r="AF152" s="339"/>
      <c r="AG152" s="338"/>
      <c r="AH152" s="336"/>
      <c r="AI152" s="161">
        <f t="shared" si="43"/>
        <v>0</v>
      </c>
      <c r="AJ152" s="162">
        <f>(X152*20)+Z152+AA152+AF152</f>
        <v>0</v>
      </c>
      <c r="AK152" s="163">
        <f t="shared" si="44"/>
        <v>0</v>
      </c>
      <c r="AL152" s="164">
        <f>IF(K152="x",AH152,0)</f>
        <v>0</v>
      </c>
      <c r="AM152" s="164">
        <f>IF(K152="x",AI152,0)</f>
        <v>0</v>
      </c>
      <c r="AN152" s="164">
        <f>IF(K152="x",AJ152,0)</f>
        <v>0</v>
      </c>
      <c r="AO152" s="164">
        <f>IF(K152="x",AK152,0)</f>
        <v>0</v>
      </c>
      <c r="AP152" s="610" t="str">
        <f t="shared" si="46"/>
        <v xml:space="preserve"> </v>
      </c>
      <c r="AQ152" s="613" t="str">
        <f t="shared" si="45"/>
        <v xml:space="preserve"> </v>
      </c>
      <c r="AR152" s="613" t="str">
        <f t="shared" si="47"/>
        <v xml:space="preserve"> </v>
      </c>
      <c r="AS152" s="613" t="str">
        <f t="shared" si="48"/>
        <v xml:space="preserve"> </v>
      </c>
      <c r="AT152" s="613" t="str">
        <f t="shared" si="49"/>
        <v xml:space="preserve"> </v>
      </c>
      <c r="AU152" s="613" t="str">
        <f t="shared" si="50"/>
        <v xml:space="preserve"> </v>
      </c>
      <c r="AV152" s="614" t="str">
        <f t="shared" si="51"/>
        <v xml:space="preserve"> </v>
      </c>
      <c r="AW152" s="196" t="str">
        <f>IF(N152&gt;0,N152,"")</f>
        <v/>
      </c>
      <c r="AX152" s="165" t="str">
        <f>IF(AND(K152="x",AW152&gt;0),AW152,"")</f>
        <v/>
      </c>
      <c r="AY152" s="193" t="str">
        <f>IF(OR(K152="x",F152="x",AW152&lt;=0),"",AW152)</f>
        <v/>
      </c>
      <c r="AZ152" s="183" t="str">
        <f>IF(AND(F152="x",AW152&gt;0),AW152,"")</f>
        <v/>
      </c>
      <c r="BA152" s="173" t="str">
        <f>IF(V152&gt;0,V152,"")</f>
        <v/>
      </c>
      <c r="BB152" s="174" t="str">
        <f>IF(AND(K152="x",BA152&gt;0),BA152,"")</f>
        <v/>
      </c>
      <c r="BC152" s="186" t="str">
        <f>IF(OR(K152="x",F152="X",BA152&lt;=0),"",BA152)</f>
        <v/>
      </c>
      <c r="BD152" s="174" t="str">
        <f>IF(AND(F152="x",BA152&gt;0),BA152,"")</f>
        <v/>
      </c>
      <c r="BE152" s="201" t="str">
        <f>IF(W152&gt;0,W152,"")</f>
        <v/>
      </c>
      <c r="BF152" s="174" t="str">
        <f>IF(AND(K152="x",BE152&gt;0),BE152,"")</f>
        <v/>
      </c>
      <c r="BG152" s="186" t="str">
        <f>IF(OR(K152="x",F152="x",BE152&lt;=0),"",BE152)</f>
        <v/>
      </c>
      <c r="BH152" s="175" t="str">
        <f>IF(AND(F152="x",BE152&gt;0),BE152,"")</f>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41"/>
        <v/>
      </c>
      <c r="O153" s="27"/>
      <c r="P153" s="27"/>
      <c r="Q153" s="27"/>
      <c r="R153" s="27"/>
      <c r="S153" s="27"/>
      <c r="T153" s="28"/>
      <c r="U153" s="29"/>
      <c r="V153" s="32"/>
      <c r="W153" s="318"/>
      <c r="X153" s="319"/>
      <c r="Y153" s="160">
        <f t="shared" si="40"/>
        <v>0</v>
      </c>
      <c r="Z153" s="159">
        <f t="shared" si="42"/>
        <v>0</v>
      </c>
      <c r="AA153" s="327"/>
      <c r="AB153" s="400">
        <f>IF(AND(Z153&gt;=0,F153="x"),0,IF(AND(Z153&gt;0,AC153="x"),0,IF(Z153&gt;0,0-30,0)))</f>
        <v>0</v>
      </c>
      <c r="AC153" s="371"/>
      <c r="AD153" s="226" t="str">
        <f>IF(F153="x",(0-((V153*10)+(W153*20))),"")</f>
        <v/>
      </c>
      <c r="AE153" s="368">
        <f>IF(AND(Z153&gt;0,F153="x"),0,IF(AND(Z153&gt;0,AC153="x"),Z153-60,IF(AND(Z153&gt;0,AB153=-30),Z153+AB153,0)))</f>
        <v>0</v>
      </c>
      <c r="AF153" s="339"/>
      <c r="AG153" s="338"/>
      <c r="AH153" s="336"/>
      <c r="AI153" s="161">
        <f t="shared" si="43"/>
        <v>0</v>
      </c>
      <c r="AJ153" s="162">
        <f>(X153*20)+Z153+AA153+AF153</f>
        <v>0</v>
      </c>
      <c r="AK153" s="163">
        <f t="shared" si="44"/>
        <v>0</v>
      </c>
      <c r="AL153" s="164">
        <f>IF(K153="x",AH153,0)</f>
        <v>0</v>
      </c>
      <c r="AM153" s="164">
        <f>IF(K153="x",AI153,0)</f>
        <v>0</v>
      </c>
      <c r="AN153" s="164">
        <f>IF(K153="x",AJ153,0)</f>
        <v>0</v>
      </c>
      <c r="AO153" s="164">
        <f>IF(K153="x",AK153,0)</f>
        <v>0</v>
      </c>
      <c r="AP153" s="610" t="str">
        <f t="shared" si="46"/>
        <v xml:space="preserve"> </v>
      </c>
      <c r="AQ153" s="613" t="str">
        <f t="shared" si="45"/>
        <v xml:space="preserve"> </v>
      </c>
      <c r="AR153" s="613" t="str">
        <f t="shared" si="47"/>
        <v xml:space="preserve"> </v>
      </c>
      <c r="AS153" s="613" t="str">
        <f t="shared" si="48"/>
        <v xml:space="preserve"> </v>
      </c>
      <c r="AT153" s="613" t="str">
        <f t="shared" si="49"/>
        <v xml:space="preserve"> </v>
      </c>
      <c r="AU153" s="613" t="str">
        <f t="shared" si="50"/>
        <v xml:space="preserve"> </v>
      </c>
      <c r="AV153" s="614" t="str">
        <f t="shared" si="51"/>
        <v xml:space="preserve"> </v>
      </c>
      <c r="AW153" s="196" t="str">
        <f>IF(N153&gt;0,N153,"")</f>
        <v/>
      </c>
      <c r="AX153" s="165" t="str">
        <f>IF(AND(K153="x",AW153&gt;0),AW153,"")</f>
        <v/>
      </c>
      <c r="AY153" s="193" t="str">
        <f>IF(OR(K153="x",F153="x",AW153&lt;=0),"",AW153)</f>
        <v/>
      </c>
      <c r="AZ153" s="183" t="str">
        <f>IF(AND(F153="x",AW153&gt;0),AW153,"")</f>
        <v/>
      </c>
      <c r="BA153" s="173" t="str">
        <f>IF(V153&gt;0,V153,"")</f>
        <v/>
      </c>
      <c r="BB153" s="174" t="str">
        <f>IF(AND(K153="x",BA153&gt;0),BA153,"")</f>
        <v/>
      </c>
      <c r="BC153" s="186" t="str">
        <f>IF(OR(K153="x",F153="X",BA153&lt;=0),"",BA153)</f>
        <v/>
      </c>
      <c r="BD153" s="174" t="str">
        <f>IF(AND(F153="x",BA153&gt;0),BA153,"")</f>
        <v/>
      </c>
      <c r="BE153" s="201" t="str">
        <f>IF(W153&gt;0,W153,"")</f>
        <v/>
      </c>
      <c r="BF153" s="174" t="str">
        <f>IF(AND(K153="x",BE153&gt;0),BE153,"")</f>
        <v/>
      </c>
      <c r="BG153" s="186" t="str">
        <f>IF(OR(K153="x",F153="x",BE153&lt;=0),"",BE153)</f>
        <v/>
      </c>
      <c r="BH153" s="175" t="str">
        <f>IF(AND(F153="x",BE153&gt;0),BE153,"")</f>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41"/>
        <v/>
      </c>
      <c r="O154" s="27"/>
      <c r="P154" s="27"/>
      <c r="Q154" s="27"/>
      <c r="R154" s="27"/>
      <c r="S154" s="27"/>
      <c r="T154" s="28"/>
      <c r="U154" s="29"/>
      <c r="V154" s="32"/>
      <c r="W154" s="318"/>
      <c r="X154" s="319"/>
      <c r="Y154" s="160">
        <f t="shared" si="40"/>
        <v>0</v>
      </c>
      <c r="Z154" s="159">
        <f t="shared" si="42"/>
        <v>0</v>
      </c>
      <c r="AA154" s="327"/>
      <c r="AB154" s="400">
        <f>IF(AND(Z154&gt;=0,F154="x"),0,IF(AND(Z154&gt;0,AC154="x"),0,IF(Z154&gt;0,0-30,0)))</f>
        <v>0</v>
      </c>
      <c r="AC154" s="371"/>
      <c r="AD154" s="226" t="str">
        <f>IF(F154="x",(0-((V154*10)+(W154*20))),"")</f>
        <v/>
      </c>
      <c r="AE154" s="368">
        <f>IF(AND(Z154&gt;0,F154="x"),0,IF(AND(Z154&gt;0,AC154="x"),Z154-60,IF(AND(Z154&gt;0,AB154=-30),Z154+AB154,0)))</f>
        <v>0</v>
      </c>
      <c r="AF154" s="339"/>
      <c r="AG154" s="338"/>
      <c r="AH154" s="336"/>
      <c r="AI154" s="161">
        <f t="shared" si="43"/>
        <v>0</v>
      </c>
      <c r="AJ154" s="162">
        <f>(X154*20)+Z154+AA154+AF154</f>
        <v>0</v>
      </c>
      <c r="AK154" s="163">
        <f t="shared" si="44"/>
        <v>0</v>
      </c>
      <c r="AL154" s="164">
        <f>IF(K154="x",AH154,0)</f>
        <v>0</v>
      </c>
      <c r="AM154" s="164">
        <f>IF(K154="x",AI154,0)</f>
        <v>0</v>
      </c>
      <c r="AN154" s="164">
        <f>IF(K154="x",AJ154,0)</f>
        <v>0</v>
      </c>
      <c r="AO154" s="164">
        <f>IF(K154="x",AK154,0)</f>
        <v>0</v>
      </c>
      <c r="AP154" s="610" t="str">
        <f t="shared" si="46"/>
        <v xml:space="preserve"> </v>
      </c>
      <c r="AQ154" s="613" t="str">
        <f t="shared" si="45"/>
        <v xml:space="preserve"> </v>
      </c>
      <c r="AR154" s="613" t="str">
        <f t="shared" si="47"/>
        <v xml:space="preserve"> </v>
      </c>
      <c r="AS154" s="613" t="str">
        <f t="shared" si="48"/>
        <v xml:space="preserve"> </v>
      </c>
      <c r="AT154" s="613" t="str">
        <f t="shared" si="49"/>
        <v xml:space="preserve"> </v>
      </c>
      <c r="AU154" s="613" t="str">
        <f t="shared" si="50"/>
        <v xml:space="preserve"> </v>
      </c>
      <c r="AV154" s="614" t="str">
        <f t="shared" si="51"/>
        <v xml:space="preserve"> </v>
      </c>
      <c r="AW154" s="196" t="str">
        <f>IF(N154&gt;0,N154,"")</f>
        <v/>
      </c>
      <c r="AX154" s="165" t="str">
        <f>IF(AND(K154="x",AW154&gt;0),AW154,"")</f>
        <v/>
      </c>
      <c r="AY154" s="193" t="str">
        <f>IF(OR(K154="x",F154="x",AW154&lt;=0),"",AW154)</f>
        <v/>
      </c>
      <c r="AZ154" s="183" t="str">
        <f>IF(AND(F154="x",AW154&gt;0),AW154,"")</f>
        <v/>
      </c>
      <c r="BA154" s="173" t="str">
        <f>IF(V154&gt;0,V154,"")</f>
        <v/>
      </c>
      <c r="BB154" s="174" t="str">
        <f>IF(AND(K154="x",BA154&gt;0),BA154,"")</f>
        <v/>
      </c>
      <c r="BC154" s="186" t="str">
        <f>IF(OR(K154="x",F154="X",BA154&lt;=0),"",BA154)</f>
        <v/>
      </c>
      <c r="BD154" s="174" t="str">
        <f>IF(AND(F154="x",BA154&gt;0),BA154,"")</f>
        <v/>
      </c>
      <c r="BE154" s="201" t="str">
        <f>IF(W154&gt;0,W154,"")</f>
        <v/>
      </c>
      <c r="BF154" s="174" t="str">
        <f>IF(AND(K154="x",BE154&gt;0),BE154,"")</f>
        <v/>
      </c>
      <c r="BG154" s="186" t="str">
        <f>IF(OR(K154="x",F154="x",BE154&lt;=0),"",BE154)</f>
        <v/>
      </c>
      <c r="BH154" s="175" t="str">
        <f>IF(AND(F154="x",BE154&gt;0),BE154,"")</f>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41"/>
        <v/>
      </c>
      <c r="O155" s="27"/>
      <c r="P155" s="27"/>
      <c r="Q155" s="27"/>
      <c r="R155" s="27"/>
      <c r="S155" s="27"/>
      <c r="T155" s="28"/>
      <c r="U155" s="29"/>
      <c r="V155" s="32"/>
      <c r="W155" s="318"/>
      <c r="X155" s="319"/>
      <c r="Y155" s="160">
        <f t="shared" si="40"/>
        <v>0</v>
      </c>
      <c r="Z155" s="159">
        <f t="shared" si="42"/>
        <v>0</v>
      </c>
      <c r="AA155" s="327"/>
      <c r="AB155" s="400">
        <f>IF(AND(Z155&gt;=0,F155="x"),0,IF(AND(Z155&gt;0,AC155="x"),0,IF(Z155&gt;0,0-30,0)))</f>
        <v>0</v>
      </c>
      <c r="AC155" s="371"/>
      <c r="AD155" s="226" t="str">
        <f>IF(F155="x",(0-((V155*10)+(W155*20))),"")</f>
        <v/>
      </c>
      <c r="AE155" s="368">
        <f>IF(AND(Z155&gt;0,F155="x"),0,IF(AND(Z155&gt;0,AC155="x"),Z155-60,IF(AND(Z155&gt;0,AB155=-30),Z155+AB155,0)))</f>
        <v>0</v>
      </c>
      <c r="AF155" s="339"/>
      <c r="AG155" s="338"/>
      <c r="AH155" s="336"/>
      <c r="AI155" s="161">
        <f t="shared" si="43"/>
        <v>0</v>
      </c>
      <c r="AJ155" s="162">
        <f>(X155*20)+Z155+AA155+AF155</f>
        <v>0</v>
      </c>
      <c r="AK155" s="163">
        <f t="shared" si="44"/>
        <v>0</v>
      </c>
      <c r="AL155" s="164">
        <f>IF(K155="x",AH155,0)</f>
        <v>0</v>
      </c>
      <c r="AM155" s="164">
        <f>IF(K155="x",AI155,0)</f>
        <v>0</v>
      </c>
      <c r="AN155" s="164">
        <f>IF(K155="x",AJ155,0)</f>
        <v>0</v>
      </c>
      <c r="AO155" s="164">
        <f>IF(K155="x",AK155,0)</f>
        <v>0</v>
      </c>
      <c r="AP155" s="610" t="str">
        <f t="shared" si="46"/>
        <v xml:space="preserve"> </v>
      </c>
      <c r="AQ155" s="613" t="str">
        <f t="shared" si="45"/>
        <v xml:space="preserve"> </v>
      </c>
      <c r="AR155" s="613" t="str">
        <f t="shared" si="47"/>
        <v xml:space="preserve"> </v>
      </c>
      <c r="AS155" s="613" t="str">
        <f t="shared" si="48"/>
        <v xml:space="preserve"> </v>
      </c>
      <c r="AT155" s="613" t="str">
        <f t="shared" si="49"/>
        <v xml:space="preserve"> </v>
      </c>
      <c r="AU155" s="613" t="str">
        <f t="shared" si="50"/>
        <v xml:space="preserve"> </v>
      </c>
      <c r="AV155" s="614" t="str">
        <f t="shared" si="51"/>
        <v xml:space="preserve"> </v>
      </c>
      <c r="AW155" s="196" t="str">
        <f>IF(N155&gt;0,N155,"")</f>
        <v/>
      </c>
      <c r="AX155" s="165" t="str">
        <f>IF(AND(K155="x",AW155&gt;0),AW155,"")</f>
        <v/>
      </c>
      <c r="AY155" s="193" t="str">
        <f>IF(OR(K155="x",F155="x",AW155&lt;=0),"",AW155)</f>
        <v/>
      </c>
      <c r="AZ155" s="183" t="str">
        <f>IF(AND(F155="x",AW155&gt;0),AW155,"")</f>
        <v/>
      </c>
      <c r="BA155" s="173" t="str">
        <f>IF(V155&gt;0,V155,"")</f>
        <v/>
      </c>
      <c r="BB155" s="174" t="str">
        <f>IF(AND(K155="x",BA155&gt;0),BA155,"")</f>
        <v/>
      </c>
      <c r="BC155" s="186" t="str">
        <f>IF(OR(K155="x",F155="X",BA155&lt;=0),"",BA155)</f>
        <v/>
      </c>
      <c r="BD155" s="174" t="str">
        <f>IF(AND(F155="x",BA155&gt;0),BA155,"")</f>
        <v/>
      </c>
      <c r="BE155" s="201" t="str">
        <f>IF(W155&gt;0,W155,"")</f>
        <v/>
      </c>
      <c r="BF155" s="174" t="str">
        <f>IF(AND(K155="x",BE155&gt;0),BE155,"")</f>
        <v/>
      </c>
      <c r="BG155" s="186" t="str">
        <f>IF(OR(K155="x",F155="x",BE155&lt;=0),"",BE155)</f>
        <v/>
      </c>
      <c r="BH155" s="175" t="str">
        <f>IF(AND(F155="x",BE155&gt;0),BE155,"")</f>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41"/>
        <v/>
      </c>
      <c r="O156" s="27"/>
      <c r="P156" s="27"/>
      <c r="Q156" s="27"/>
      <c r="R156" s="27"/>
      <c r="S156" s="27"/>
      <c r="T156" s="28"/>
      <c r="U156" s="29"/>
      <c r="V156" s="32"/>
      <c r="W156" s="318"/>
      <c r="X156" s="319"/>
      <c r="Y156" s="160">
        <f t="shared" si="40"/>
        <v>0</v>
      </c>
      <c r="Z156" s="159">
        <f t="shared" si="42"/>
        <v>0</v>
      </c>
      <c r="AA156" s="327"/>
      <c r="AB156" s="400">
        <f>IF(AND(Z156&gt;=0,F156="x"),0,IF(AND(Z156&gt;0,AC156="x"),0,IF(Z156&gt;0,0-30,0)))</f>
        <v>0</v>
      </c>
      <c r="AC156" s="371"/>
      <c r="AD156" s="226" t="str">
        <f>IF(F156="x",(0-((V156*10)+(W156*20))),"")</f>
        <v/>
      </c>
      <c r="AE156" s="368">
        <f>IF(AND(Z156&gt;0,F156="x"),0,IF(AND(Z156&gt;0,AC156="x"),Z156-60,IF(AND(Z156&gt;0,AB156=-30),Z156+AB156,0)))</f>
        <v>0</v>
      </c>
      <c r="AF156" s="339"/>
      <c r="AG156" s="338"/>
      <c r="AH156" s="336"/>
      <c r="AI156" s="161">
        <f t="shared" si="43"/>
        <v>0</v>
      </c>
      <c r="AJ156" s="162">
        <f>(X156*20)+Z156+AA156+AF156</f>
        <v>0</v>
      </c>
      <c r="AK156" s="163">
        <f t="shared" si="44"/>
        <v>0</v>
      </c>
      <c r="AL156" s="164">
        <f>IF(K156="x",AH156,0)</f>
        <v>0</v>
      </c>
      <c r="AM156" s="164">
        <f>IF(K156="x",AI156,0)</f>
        <v>0</v>
      </c>
      <c r="AN156" s="164">
        <f>IF(K156="x",AJ156,0)</f>
        <v>0</v>
      </c>
      <c r="AO156" s="164">
        <f>IF(K156="x",AK156,0)</f>
        <v>0</v>
      </c>
      <c r="AP156" s="610" t="str">
        <f t="shared" si="46"/>
        <v xml:space="preserve"> </v>
      </c>
      <c r="AQ156" s="613" t="str">
        <f t="shared" si="45"/>
        <v xml:space="preserve"> </v>
      </c>
      <c r="AR156" s="613" t="str">
        <f t="shared" si="47"/>
        <v xml:space="preserve"> </v>
      </c>
      <c r="AS156" s="613" t="str">
        <f t="shared" si="48"/>
        <v xml:space="preserve"> </v>
      </c>
      <c r="AT156" s="613" t="str">
        <f t="shared" si="49"/>
        <v xml:space="preserve"> </v>
      </c>
      <c r="AU156" s="613" t="str">
        <f t="shared" si="50"/>
        <v xml:space="preserve"> </v>
      </c>
      <c r="AV156" s="614" t="str">
        <f t="shared" si="51"/>
        <v xml:space="preserve"> </v>
      </c>
      <c r="AW156" s="196" t="str">
        <f>IF(N156&gt;0,N156,"")</f>
        <v/>
      </c>
      <c r="AX156" s="165" t="str">
        <f>IF(AND(K156="x",AW156&gt;0),AW156,"")</f>
        <v/>
      </c>
      <c r="AY156" s="193" t="str">
        <f>IF(OR(K156="x",F156="x",AW156&lt;=0),"",AW156)</f>
        <v/>
      </c>
      <c r="AZ156" s="183" t="str">
        <f>IF(AND(F156="x",AW156&gt;0),AW156,"")</f>
        <v/>
      </c>
      <c r="BA156" s="173" t="str">
        <f>IF(V156&gt;0,V156,"")</f>
        <v/>
      </c>
      <c r="BB156" s="174" t="str">
        <f>IF(AND(K156="x",BA156&gt;0),BA156,"")</f>
        <v/>
      </c>
      <c r="BC156" s="186" t="str">
        <f>IF(OR(K156="x",F156="X",BA156&lt;=0),"",BA156)</f>
        <v/>
      </c>
      <c r="BD156" s="174" t="str">
        <f>IF(AND(F156="x",BA156&gt;0),BA156,"")</f>
        <v/>
      </c>
      <c r="BE156" s="201" t="str">
        <f>IF(W156&gt;0,W156,"")</f>
        <v/>
      </c>
      <c r="BF156" s="174" t="str">
        <f>IF(AND(K156="x",BE156&gt;0),BE156,"")</f>
        <v/>
      </c>
      <c r="BG156" s="186" t="str">
        <f>IF(OR(K156="x",F156="x",BE156&lt;=0),"",BE156)</f>
        <v/>
      </c>
      <c r="BH156" s="175" t="str">
        <f>IF(AND(F156="x",BE156&gt;0),BE156,"")</f>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41"/>
        <v/>
      </c>
      <c r="O157" s="27"/>
      <c r="P157" s="27"/>
      <c r="Q157" s="27"/>
      <c r="R157" s="27"/>
      <c r="S157" s="27"/>
      <c r="T157" s="28"/>
      <c r="U157" s="29"/>
      <c r="V157" s="32"/>
      <c r="W157" s="318"/>
      <c r="X157" s="319"/>
      <c r="Y157" s="160">
        <f t="shared" si="40"/>
        <v>0</v>
      </c>
      <c r="Z157" s="159">
        <f t="shared" si="42"/>
        <v>0</v>
      </c>
      <c r="AA157" s="327"/>
      <c r="AB157" s="400">
        <f>IF(AND(Z157&gt;=0,F157="x"),0,IF(AND(Z157&gt;0,AC157="x"),0,IF(Z157&gt;0,0-30,0)))</f>
        <v>0</v>
      </c>
      <c r="AC157" s="371"/>
      <c r="AD157" s="226" t="str">
        <f>IF(F157="x",(0-((V157*10)+(W157*20))),"")</f>
        <v/>
      </c>
      <c r="AE157" s="368">
        <f>IF(AND(Z157&gt;0,F157="x"),0,IF(AND(Z157&gt;0,AC157="x"),Z157-60,IF(AND(Z157&gt;0,AB157=-30),Z157+AB157,0)))</f>
        <v>0</v>
      </c>
      <c r="AF157" s="339"/>
      <c r="AG157" s="338"/>
      <c r="AH157" s="336"/>
      <c r="AI157" s="161">
        <f t="shared" si="43"/>
        <v>0</v>
      </c>
      <c r="AJ157" s="162">
        <f>(X157*20)+Z157+AA157+AF157</f>
        <v>0</v>
      </c>
      <c r="AK157" s="163">
        <f t="shared" si="44"/>
        <v>0</v>
      </c>
      <c r="AL157" s="164">
        <f>IF(K157="x",AH157,0)</f>
        <v>0</v>
      </c>
      <c r="AM157" s="164">
        <f>IF(K157="x",AI157,0)</f>
        <v>0</v>
      </c>
      <c r="AN157" s="164">
        <f>IF(K157="x",AJ157,0)</f>
        <v>0</v>
      </c>
      <c r="AO157" s="164">
        <f>IF(K157="x",AK157,0)</f>
        <v>0</v>
      </c>
      <c r="AP157" s="610" t="str">
        <f t="shared" si="46"/>
        <v xml:space="preserve"> </v>
      </c>
      <c r="AQ157" s="613" t="str">
        <f t="shared" si="45"/>
        <v xml:space="preserve"> </v>
      </c>
      <c r="AR157" s="613" t="str">
        <f t="shared" si="47"/>
        <v xml:space="preserve"> </v>
      </c>
      <c r="AS157" s="613" t="str">
        <f t="shared" si="48"/>
        <v xml:space="preserve"> </v>
      </c>
      <c r="AT157" s="613" t="str">
        <f t="shared" si="49"/>
        <v xml:space="preserve"> </v>
      </c>
      <c r="AU157" s="613" t="str">
        <f t="shared" si="50"/>
        <v xml:space="preserve"> </v>
      </c>
      <c r="AV157" s="614" t="str">
        <f t="shared" si="51"/>
        <v xml:space="preserve"> </v>
      </c>
      <c r="AW157" s="196" t="str">
        <f>IF(N157&gt;0,N157,"")</f>
        <v/>
      </c>
      <c r="AX157" s="165" t="str">
        <f>IF(AND(K157="x",AW157&gt;0),AW157,"")</f>
        <v/>
      </c>
      <c r="AY157" s="193" t="str">
        <f>IF(OR(K157="x",F157="x",AW157&lt;=0),"",AW157)</f>
        <v/>
      </c>
      <c r="AZ157" s="183" t="str">
        <f>IF(AND(F157="x",AW157&gt;0),AW157,"")</f>
        <v/>
      </c>
      <c r="BA157" s="173" t="str">
        <f>IF(V157&gt;0,V157,"")</f>
        <v/>
      </c>
      <c r="BB157" s="174" t="str">
        <f>IF(AND(K157="x",BA157&gt;0),BA157,"")</f>
        <v/>
      </c>
      <c r="BC157" s="186" t="str">
        <f>IF(OR(K157="x",F157="X",BA157&lt;=0),"",BA157)</f>
        <v/>
      </c>
      <c r="BD157" s="174" t="str">
        <f>IF(AND(F157="x",BA157&gt;0),BA157,"")</f>
        <v/>
      </c>
      <c r="BE157" s="201" t="str">
        <f>IF(W157&gt;0,W157,"")</f>
        <v/>
      </c>
      <c r="BF157" s="174" t="str">
        <f>IF(AND(K157="x",BE157&gt;0),BE157,"")</f>
        <v/>
      </c>
      <c r="BG157" s="186" t="str">
        <f>IF(OR(K157="x",F157="x",BE157&lt;=0),"",BE157)</f>
        <v/>
      </c>
      <c r="BH157" s="175" t="str">
        <f>IF(AND(F157="x",BE157&gt;0),BE157,"")</f>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41"/>
        <v/>
      </c>
      <c r="O158" s="27"/>
      <c r="P158" s="27"/>
      <c r="Q158" s="27"/>
      <c r="R158" s="27"/>
      <c r="S158" s="27"/>
      <c r="T158" s="28"/>
      <c r="U158" s="29"/>
      <c r="V158" s="32"/>
      <c r="W158" s="318"/>
      <c r="X158" s="319"/>
      <c r="Y158" s="160">
        <f t="shared" si="40"/>
        <v>0</v>
      </c>
      <c r="Z158" s="159">
        <f t="shared" si="42"/>
        <v>0</v>
      </c>
      <c r="AA158" s="327"/>
      <c r="AB158" s="400">
        <f>IF(AND(Z158&gt;=0,F158="x"),0,IF(AND(Z158&gt;0,AC158="x"),0,IF(Z158&gt;0,0-30,0)))</f>
        <v>0</v>
      </c>
      <c r="AC158" s="371"/>
      <c r="AD158" s="226" t="str">
        <f>IF(F158="x",(0-((V158*10)+(W158*20))),"")</f>
        <v/>
      </c>
      <c r="AE158" s="368">
        <f>IF(AND(Z158&gt;0,F158="x"),0,IF(AND(Z158&gt;0,AC158="x"),Z158-60,IF(AND(Z158&gt;0,AB158=-30),Z158+AB158,0)))</f>
        <v>0</v>
      </c>
      <c r="AF158" s="339"/>
      <c r="AG158" s="338"/>
      <c r="AH158" s="336"/>
      <c r="AI158" s="161">
        <f t="shared" si="43"/>
        <v>0</v>
      </c>
      <c r="AJ158" s="162">
        <f>(X158*20)+Z158+AA158+AF158</f>
        <v>0</v>
      </c>
      <c r="AK158" s="163">
        <f t="shared" si="44"/>
        <v>0</v>
      </c>
      <c r="AL158" s="164">
        <f>IF(K158="x",AH158,0)</f>
        <v>0</v>
      </c>
      <c r="AM158" s="164">
        <f>IF(K158="x",AI158,0)</f>
        <v>0</v>
      </c>
      <c r="AN158" s="164">
        <f>IF(K158="x",AJ158,0)</f>
        <v>0</v>
      </c>
      <c r="AO158" s="164">
        <f>IF(K158="x",AK158,0)</f>
        <v>0</v>
      </c>
      <c r="AP158" s="610" t="str">
        <f t="shared" si="46"/>
        <v xml:space="preserve"> </v>
      </c>
      <c r="AQ158" s="613" t="str">
        <f t="shared" si="45"/>
        <v xml:space="preserve"> </v>
      </c>
      <c r="AR158" s="613" t="str">
        <f t="shared" si="47"/>
        <v xml:space="preserve"> </v>
      </c>
      <c r="AS158" s="613" t="str">
        <f t="shared" si="48"/>
        <v xml:space="preserve"> </v>
      </c>
      <c r="AT158" s="613" t="str">
        <f t="shared" si="49"/>
        <v xml:space="preserve"> </v>
      </c>
      <c r="AU158" s="613" t="str">
        <f t="shared" si="50"/>
        <v xml:space="preserve"> </v>
      </c>
      <c r="AV158" s="614" t="str">
        <f t="shared" si="51"/>
        <v xml:space="preserve"> </v>
      </c>
      <c r="AW158" s="196" t="str">
        <f>IF(N158&gt;0,N158,"")</f>
        <v/>
      </c>
      <c r="AX158" s="165" t="str">
        <f>IF(AND(K158="x",AW158&gt;0),AW158,"")</f>
        <v/>
      </c>
      <c r="AY158" s="193" t="str">
        <f>IF(OR(K158="x",F158="x",AW158&lt;=0),"",AW158)</f>
        <v/>
      </c>
      <c r="AZ158" s="183" t="str">
        <f>IF(AND(F158="x",AW158&gt;0),AW158,"")</f>
        <v/>
      </c>
      <c r="BA158" s="173" t="str">
        <f>IF(V158&gt;0,V158,"")</f>
        <v/>
      </c>
      <c r="BB158" s="174" t="str">
        <f>IF(AND(K158="x",BA158&gt;0),BA158,"")</f>
        <v/>
      </c>
      <c r="BC158" s="186" t="str">
        <f>IF(OR(K158="x",F158="X",BA158&lt;=0),"",BA158)</f>
        <v/>
      </c>
      <c r="BD158" s="174" t="str">
        <f>IF(AND(F158="x",BA158&gt;0),BA158,"")</f>
        <v/>
      </c>
      <c r="BE158" s="201" t="str">
        <f>IF(W158&gt;0,W158,"")</f>
        <v/>
      </c>
      <c r="BF158" s="174" t="str">
        <f>IF(AND(K158="x",BE158&gt;0),BE158,"")</f>
        <v/>
      </c>
      <c r="BG158" s="186" t="str">
        <f>IF(OR(K158="x",F158="x",BE158&lt;=0),"",BE158)</f>
        <v/>
      </c>
      <c r="BH158" s="175" t="str">
        <f>IF(AND(F158="x",BE158&gt;0),BE158,"")</f>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41"/>
        <v/>
      </c>
      <c r="O159" s="27"/>
      <c r="P159" s="27"/>
      <c r="Q159" s="27"/>
      <c r="R159" s="27"/>
      <c r="S159" s="27"/>
      <c r="T159" s="28"/>
      <c r="U159" s="29"/>
      <c r="V159" s="32"/>
      <c r="W159" s="318"/>
      <c r="X159" s="319"/>
      <c r="Y159" s="160">
        <f t="shared" si="40"/>
        <v>0</v>
      </c>
      <c r="Z159" s="159">
        <f t="shared" si="42"/>
        <v>0</v>
      </c>
      <c r="AA159" s="327"/>
      <c r="AB159" s="400">
        <f>IF(AND(Z159&gt;=0,F159="x"),0,IF(AND(Z159&gt;0,AC159="x"),0,IF(Z159&gt;0,0-30,0)))</f>
        <v>0</v>
      </c>
      <c r="AC159" s="371"/>
      <c r="AD159" s="226" t="str">
        <f>IF(F159="x",(0-((V159*10)+(W159*20))),"")</f>
        <v/>
      </c>
      <c r="AE159" s="368">
        <f>IF(AND(Z159&gt;0,F159="x"),0,IF(AND(Z159&gt;0,AC159="x"),Z159-60,IF(AND(Z159&gt;0,AB159=-30),Z159+AB159,0)))</f>
        <v>0</v>
      </c>
      <c r="AF159" s="339"/>
      <c r="AG159" s="338"/>
      <c r="AH159" s="336"/>
      <c r="AI159" s="161">
        <f t="shared" si="43"/>
        <v>0</v>
      </c>
      <c r="AJ159" s="162">
        <f>(X159*20)+Z159+AA159+AF159</f>
        <v>0</v>
      </c>
      <c r="AK159" s="163">
        <f t="shared" si="44"/>
        <v>0</v>
      </c>
      <c r="AL159" s="164">
        <f>IF(K159="x",AH159,0)</f>
        <v>0</v>
      </c>
      <c r="AM159" s="164">
        <f>IF(K159="x",AI159,0)</f>
        <v>0</v>
      </c>
      <c r="AN159" s="164">
        <f>IF(K159="x",AJ159,0)</f>
        <v>0</v>
      </c>
      <c r="AO159" s="164">
        <f>IF(K159="x",AK159,0)</f>
        <v>0</v>
      </c>
      <c r="AP159" s="610" t="str">
        <f t="shared" si="46"/>
        <v xml:space="preserve"> </v>
      </c>
      <c r="AQ159" s="613" t="str">
        <f t="shared" si="45"/>
        <v xml:space="preserve"> </v>
      </c>
      <c r="AR159" s="613" t="str">
        <f t="shared" si="47"/>
        <v xml:space="preserve"> </v>
      </c>
      <c r="AS159" s="613" t="str">
        <f t="shared" si="48"/>
        <v xml:space="preserve"> </v>
      </c>
      <c r="AT159" s="613" t="str">
        <f t="shared" si="49"/>
        <v xml:space="preserve"> </v>
      </c>
      <c r="AU159" s="613" t="str">
        <f t="shared" si="50"/>
        <v xml:space="preserve"> </v>
      </c>
      <c r="AV159" s="614" t="str">
        <f t="shared" si="51"/>
        <v xml:space="preserve"> </v>
      </c>
      <c r="AW159" s="196" t="str">
        <f>IF(N159&gt;0,N159,"")</f>
        <v/>
      </c>
      <c r="AX159" s="165" t="str">
        <f>IF(AND(K159="x",AW159&gt;0),AW159,"")</f>
        <v/>
      </c>
      <c r="AY159" s="193" t="str">
        <f>IF(OR(K159="x",F159="x",AW159&lt;=0),"",AW159)</f>
        <v/>
      </c>
      <c r="AZ159" s="183" t="str">
        <f>IF(AND(F159="x",AW159&gt;0),AW159,"")</f>
        <v/>
      </c>
      <c r="BA159" s="173" t="str">
        <f>IF(V159&gt;0,V159,"")</f>
        <v/>
      </c>
      <c r="BB159" s="174" t="str">
        <f>IF(AND(K159="x",BA159&gt;0),BA159,"")</f>
        <v/>
      </c>
      <c r="BC159" s="186" t="str">
        <f>IF(OR(K159="x",F159="X",BA159&lt;=0),"",BA159)</f>
        <v/>
      </c>
      <c r="BD159" s="174" t="str">
        <f>IF(AND(F159="x",BA159&gt;0),BA159,"")</f>
        <v/>
      </c>
      <c r="BE159" s="201" t="str">
        <f>IF(W159&gt;0,W159,"")</f>
        <v/>
      </c>
      <c r="BF159" s="174" t="str">
        <f>IF(AND(K159="x",BE159&gt;0),BE159,"")</f>
        <v/>
      </c>
      <c r="BG159" s="186" t="str">
        <f>IF(OR(K159="x",F159="x",BE159&lt;=0),"",BE159)</f>
        <v/>
      </c>
      <c r="BH159" s="175" t="str">
        <f>IF(AND(F159="x",BE159&gt;0),BE159,"")</f>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41"/>
        <v/>
      </c>
      <c r="O160" s="27"/>
      <c r="P160" s="27"/>
      <c r="Q160" s="27"/>
      <c r="R160" s="27"/>
      <c r="S160" s="27"/>
      <c r="T160" s="30"/>
      <c r="U160" s="31"/>
      <c r="V160" s="32"/>
      <c r="W160" s="320"/>
      <c r="X160" s="318"/>
      <c r="Y160" s="160">
        <f t="shared" si="40"/>
        <v>0</v>
      </c>
      <c r="Z160" s="159">
        <f t="shared" si="42"/>
        <v>0</v>
      </c>
      <c r="AA160" s="328"/>
      <c r="AB160" s="400">
        <f>IF(AND(Z160&gt;=0,F160="x"),0,IF(AND(Z160&gt;0,AC160="x"),0,IF(Z160&gt;0,0-30,0)))</f>
        <v>0</v>
      </c>
      <c r="AC160" s="371"/>
      <c r="AD160" s="226" t="str">
        <f>IF(F160="x",(0-((V160*10)+(W160*20))),"")</f>
        <v/>
      </c>
      <c r="AE160" s="368">
        <f>IF(AND(Z160&gt;0,F160="x"),0,IF(AND(Z160&gt;0,AC160="x"),Z160-60,IF(AND(Z160&gt;0,AB160=-30),Z160+AB160,0)))</f>
        <v>0</v>
      </c>
      <c r="AF160" s="340"/>
      <c r="AG160" s="341"/>
      <c r="AH160" s="339"/>
      <c r="AI160" s="161">
        <f t="shared" si="43"/>
        <v>0</v>
      </c>
      <c r="AJ160" s="162">
        <f>(X160*20)+Z160+AA160+AF160</f>
        <v>0</v>
      </c>
      <c r="AK160" s="163">
        <f t="shared" si="44"/>
        <v>0</v>
      </c>
      <c r="AL160" s="164">
        <f>IF(K160="x",AH160,0)</f>
        <v>0</v>
      </c>
      <c r="AM160" s="164">
        <f>IF(K160="x",AI160,0)</f>
        <v>0</v>
      </c>
      <c r="AN160" s="164">
        <f>IF(K160="x",AJ160,0)</f>
        <v>0</v>
      </c>
      <c r="AO160" s="164">
        <f>IF(K160="x",AK160,0)</f>
        <v>0</v>
      </c>
      <c r="AP160" s="610" t="str">
        <f t="shared" si="46"/>
        <v xml:space="preserve"> </v>
      </c>
      <c r="AQ160" s="613" t="str">
        <f t="shared" si="45"/>
        <v xml:space="preserve"> </v>
      </c>
      <c r="AR160" s="613" t="str">
        <f t="shared" si="47"/>
        <v xml:space="preserve"> </v>
      </c>
      <c r="AS160" s="613" t="str">
        <f t="shared" si="48"/>
        <v xml:space="preserve"> </v>
      </c>
      <c r="AT160" s="613" t="str">
        <f t="shared" si="49"/>
        <v xml:space="preserve"> </v>
      </c>
      <c r="AU160" s="613" t="str">
        <f t="shared" si="50"/>
        <v xml:space="preserve"> </v>
      </c>
      <c r="AV160" s="614" t="str">
        <f t="shared" si="51"/>
        <v xml:space="preserve"> </v>
      </c>
      <c r="AW160" s="196" t="str">
        <f>IF(N160&gt;0,N160,"")</f>
        <v/>
      </c>
      <c r="AX160" s="165" t="str">
        <f>IF(AND(K160="x",AW160&gt;0),AW160,"")</f>
        <v/>
      </c>
      <c r="AY160" s="193" t="str">
        <f>IF(OR(K160="x",F160="x",AW160&lt;=0),"",AW160)</f>
        <v/>
      </c>
      <c r="AZ160" s="183" t="str">
        <f>IF(AND(F160="x",AW160&gt;0),AW160,"")</f>
        <v/>
      </c>
      <c r="BA160" s="173" t="str">
        <f>IF(V160&gt;0,V160,"")</f>
        <v/>
      </c>
      <c r="BB160" s="174" t="str">
        <f>IF(AND(K160="x",BA160&gt;0),BA160,"")</f>
        <v/>
      </c>
      <c r="BC160" s="186" t="str">
        <f>IF(OR(K160="x",F160="X",BA160&lt;=0),"",BA160)</f>
        <v/>
      </c>
      <c r="BD160" s="174" t="str">
        <f>IF(AND(F160="x",BA160&gt;0),BA160,"")</f>
        <v/>
      </c>
      <c r="BE160" s="201" t="str">
        <f>IF(W160&gt;0,W160,"")</f>
        <v/>
      </c>
      <c r="BF160" s="174" t="str">
        <f>IF(AND(K160="x",BE160&gt;0),BE160,"")</f>
        <v/>
      </c>
      <c r="BG160" s="186" t="str">
        <f>IF(OR(K160="x",F160="x",BE160&lt;=0),"",BE160)</f>
        <v/>
      </c>
      <c r="BH160" s="175" t="str">
        <f>IF(AND(F160="x",BE160&gt;0),BE160,"")</f>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41"/>
        <v/>
      </c>
      <c r="O161" s="27"/>
      <c r="P161" s="27"/>
      <c r="Q161" s="27"/>
      <c r="R161" s="27"/>
      <c r="S161" s="27"/>
      <c r="T161" s="27"/>
      <c r="U161" s="28"/>
      <c r="V161" s="32"/>
      <c r="W161" s="318"/>
      <c r="X161" s="318"/>
      <c r="Y161" s="160">
        <f t="shared" si="40"/>
        <v>0</v>
      </c>
      <c r="Z161" s="159">
        <f t="shared" si="42"/>
        <v>0</v>
      </c>
      <c r="AA161" s="327"/>
      <c r="AB161" s="400">
        <f>IF(AND(Z161&gt;=0,F161="x"),0,IF(AND(Z161&gt;0,AC161="x"),0,IF(Z161&gt;0,0-30,0)))</f>
        <v>0</v>
      </c>
      <c r="AC161" s="371"/>
      <c r="AD161" s="226" t="str">
        <f>IF(F161="x",(0-((V161*10)+(W161*20))),"")</f>
        <v/>
      </c>
      <c r="AE161" s="368">
        <f>IF(AND(Z161&gt;0,F161="x"),0,IF(AND(Z161&gt;0,AC161="x"),Z161-60,IF(AND(Z161&gt;0,AB161=-30),Z161+AB161,0)))</f>
        <v>0</v>
      </c>
      <c r="AF161" s="339"/>
      <c r="AG161" s="342"/>
      <c r="AH161" s="339"/>
      <c r="AI161" s="161">
        <f t="shared" si="43"/>
        <v>0</v>
      </c>
      <c r="AJ161" s="162">
        <f>(X161*20)+Z161+AA161+AF161</f>
        <v>0</v>
      </c>
      <c r="AK161" s="163">
        <f t="shared" si="44"/>
        <v>0</v>
      </c>
      <c r="AL161" s="164">
        <f>IF(K161="x",AH161,0)</f>
        <v>0</v>
      </c>
      <c r="AM161" s="164">
        <f>IF(K161="x",AI161,0)</f>
        <v>0</v>
      </c>
      <c r="AN161" s="164">
        <f>IF(K161="x",AJ161,0)</f>
        <v>0</v>
      </c>
      <c r="AO161" s="164">
        <f>IF(K161="x",AK161,0)</f>
        <v>0</v>
      </c>
      <c r="AP161" s="610" t="str">
        <f t="shared" si="46"/>
        <v xml:space="preserve"> </v>
      </c>
      <c r="AQ161" s="613" t="str">
        <f t="shared" si="45"/>
        <v xml:space="preserve"> </v>
      </c>
      <c r="AR161" s="613" t="str">
        <f t="shared" si="47"/>
        <v xml:space="preserve"> </v>
      </c>
      <c r="AS161" s="613" t="str">
        <f t="shared" si="48"/>
        <v xml:space="preserve"> </v>
      </c>
      <c r="AT161" s="613" t="str">
        <f t="shared" si="49"/>
        <v xml:space="preserve"> </v>
      </c>
      <c r="AU161" s="613" t="str">
        <f t="shared" si="50"/>
        <v xml:space="preserve"> </v>
      </c>
      <c r="AV161" s="614" t="str">
        <f t="shared" si="51"/>
        <v xml:space="preserve"> </v>
      </c>
      <c r="AW161" s="196" t="str">
        <f>IF(N161&gt;0,N161,"")</f>
        <v/>
      </c>
      <c r="AX161" s="165" t="str">
        <f>IF(AND(K161="x",AW161&gt;0),AW161,"")</f>
        <v/>
      </c>
      <c r="AY161" s="193" t="str">
        <f>IF(OR(K161="x",F161="x",AW161&lt;=0),"",AW161)</f>
        <v/>
      </c>
      <c r="AZ161" s="183" t="str">
        <f>IF(AND(F161="x",AW161&gt;0),AW161,"")</f>
        <v/>
      </c>
      <c r="BA161" s="173" t="str">
        <f>IF(V161&gt;0,V161,"")</f>
        <v/>
      </c>
      <c r="BB161" s="174" t="str">
        <f>IF(AND(K161="x",BA161&gt;0),BA161,"")</f>
        <v/>
      </c>
      <c r="BC161" s="186" t="str">
        <f>IF(OR(K161="x",F161="X",BA161&lt;=0),"",BA161)</f>
        <v/>
      </c>
      <c r="BD161" s="174" t="str">
        <f>IF(AND(F161="x",BA161&gt;0),BA161,"")</f>
        <v/>
      </c>
      <c r="BE161" s="201" t="str">
        <f>IF(W161&gt;0,W161,"")</f>
        <v/>
      </c>
      <c r="BF161" s="174" t="str">
        <f>IF(AND(K161="x",BE161&gt;0),BE161,"")</f>
        <v/>
      </c>
      <c r="BG161" s="186" t="str">
        <f>IF(OR(K161="x",F161="x",BE161&lt;=0),"",BE161)</f>
        <v/>
      </c>
      <c r="BH161" s="175" t="str">
        <f>IF(AND(F161="x",BE161&gt;0),BE161,"")</f>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41"/>
        <v/>
      </c>
      <c r="O162" s="311"/>
      <c r="P162" s="315"/>
      <c r="Q162" s="315"/>
      <c r="R162" s="315"/>
      <c r="S162" s="315"/>
      <c r="T162" s="315"/>
      <c r="U162" s="316"/>
      <c r="V162" s="167"/>
      <c r="W162" s="313"/>
      <c r="X162" s="313"/>
      <c r="Y162" s="160">
        <f t="shared" si="40"/>
        <v>0</v>
      </c>
      <c r="Z162" s="159">
        <f t="shared" si="42"/>
        <v>0</v>
      </c>
      <c r="AA162" s="326"/>
      <c r="AB162" s="400">
        <f>IF(AND(Z162&gt;=0,F162="x"),0,IF(AND(Z162&gt;0,AC162="x"),0,IF(Z162&gt;0,0-30,0)))</f>
        <v>0</v>
      </c>
      <c r="AC162" s="370"/>
      <c r="AD162" s="226" t="str">
        <f>IF(F162="x",(0-((V162*10)+(W162*20))),"")</f>
        <v/>
      </c>
      <c r="AE162" s="368">
        <f>IF(AND(Z162&gt;0,F162="x"),0,IF(AND(Z162&gt;0,AC162="x"),Z162-60,IF(AND(Z162&gt;0,AB162=-30),Z162+AB162,0)))</f>
        <v>0</v>
      </c>
      <c r="AF162" s="331"/>
      <c r="AG162" s="332"/>
      <c r="AH162" s="331"/>
      <c r="AI162" s="161">
        <f t="shared" si="43"/>
        <v>0</v>
      </c>
      <c r="AJ162" s="162">
        <f>(X162*20)+Z162+AA162+AF162</f>
        <v>0</v>
      </c>
      <c r="AK162" s="163">
        <f t="shared" si="44"/>
        <v>0</v>
      </c>
      <c r="AL162" s="164">
        <f>IF(K162="x",AH162,0)</f>
        <v>0</v>
      </c>
      <c r="AM162" s="164">
        <f>IF(K162="x",AI162,0)</f>
        <v>0</v>
      </c>
      <c r="AN162" s="164">
        <f>IF(K162="x",AJ162,0)</f>
        <v>0</v>
      </c>
      <c r="AO162" s="164">
        <f>IF(K162="x",AK162,0)</f>
        <v>0</v>
      </c>
      <c r="AP162" s="610" t="str">
        <f t="shared" si="46"/>
        <v xml:space="preserve"> </v>
      </c>
      <c r="AQ162" s="613" t="str">
        <f t="shared" si="45"/>
        <v xml:space="preserve"> </v>
      </c>
      <c r="AR162" s="613" t="str">
        <f t="shared" si="47"/>
        <v xml:space="preserve"> </v>
      </c>
      <c r="AS162" s="613" t="str">
        <f t="shared" si="48"/>
        <v xml:space="preserve"> </v>
      </c>
      <c r="AT162" s="613" t="str">
        <f t="shared" si="49"/>
        <v xml:space="preserve"> </v>
      </c>
      <c r="AU162" s="613" t="str">
        <f t="shared" si="50"/>
        <v xml:space="preserve"> </v>
      </c>
      <c r="AV162" s="614" t="str">
        <f t="shared" si="51"/>
        <v xml:space="preserve"> </v>
      </c>
      <c r="AW162" s="196" t="str">
        <f>IF(N162&gt;0,N162,"")</f>
        <v/>
      </c>
      <c r="AX162" s="165" t="str">
        <f>IF(AND(K162="x",AW162&gt;0),AW162,"")</f>
        <v/>
      </c>
      <c r="AY162" s="193" t="str">
        <f>IF(OR(K162="x",F162="x",AW162&lt;=0),"",AW162)</f>
        <v/>
      </c>
      <c r="AZ162" s="183" t="str">
        <f>IF(AND(F162="x",AW162&gt;0),AW162,"")</f>
        <v/>
      </c>
      <c r="BA162" s="173" t="str">
        <f>IF(V162&gt;0,V162,"")</f>
        <v/>
      </c>
      <c r="BB162" s="174" t="str">
        <f>IF(AND(K162="x",BA162&gt;0),BA162,"")</f>
        <v/>
      </c>
      <c r="BC162" s="186" t="str">
        <f>IF(OR(K162="x",F162="X",BA162&lt;=0),"",BA162)</f>
        <v/>
      </c>
      <c r="BD162" s="174" t="str">
        <f>IF(AND(F162="x",BA162&gt;0),BA162,"")</f>
        <v/>
      </c>
      <c r="BE162" s="201" t="str">
        <f>IF(W162&gt;0,W162,"")</f>
        <v/>
      </c>
      <c r="BF162" s="174" t="str">
        <f>IF(AND(K162="x",BE162&gt;0),BE162,"")</f>
        <v/>
      </c>
      <c r="BG162" s="186" t="str">
        <f>IF(OR(K162="x",F162="x",BE162&lt;=0),"",BE162)</f>
        <v/>
      </c>
      <c r="BH162" s="175" t="str">
        <f>IF(AND(F162="x",BE162&gt;0),BE162,"")</f>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41"/>
        <v/>
      </c>
      <c r="O163" s="315"/>
      <c r="P163" s="315"/>
      <c r="Q163" s="315"/>
      <c r="R163" s="315"/>
      <c r="S163" s="315"/>
      <c r="T163" s="316"/>
      <c r="U163" s="317"/>
      <c r="V163" s="167"/>
      <c r="W163" s="313"/>
      <c r="X163" s="313"/>
      <c r="Y163" s="160">
        <f t="shared" si="40"/>
        <v>0</v>
      </c>
      <c r="Z163" s="159">
        <f t="shared" si="42"/>
        <v>0</v>
      </c>
      <c r="AA163" s="326"/>
      <c r="AB163" s="400">
        <f>IF(AND(Z163&gt;=0,F163="x"),0,IF(AND(Z163&gt;0,AC163="x"),0,IF(Z163&gt;0,0-30,0)))</f>
        <v>0</v>
      </c>
      <c r="AC163" s="370"/>
      <c r="AD163" s="226" t="str">
        <f>IF(F163="x",(0-((V163*10)+(W163*20))),"")</f>
        <v/>
      </c>
      <c r="AE163" s="368">
        <f>IF(AND(Z163&gt;0,F163="x"),0,IF(AND(Z163&gt;0,AC163="x"),Z163-60,IF(AND(Z163&gt;0,AB163=-30),Z163+AB163,0)))</f>
        <v>0</v>
      </c>
      <c r="AF163" s="331"/>
      <c r="AG163" s="333"/>
      <c r="AH163" s="334"/>
      <c r="AI163" s="161">
        <f t="shared" si="43"/>
        <v>0</v>
      </c>
      <c r="AJ163" s="162">
        <f>(X163*20)+Z163+AA163+AF163</f>
        <v>0</v>
      </c>
      <c r="AK163" s="163">
        <f t="shared" si="44"/>
        <v>0</v>
      </c>
      <c r="AL163" s="164">
        <f>IF(K163="x",AH163,0)</f>
        <v>0</v>
      </c>
      <c r="AM163" s="164">
        <f>IF(K163="x",AI163,0)</f>
        <v>0</v>
      </c>
      <c r="AN163" s="164">
        <f>IF(K163="x",AJ163,0)</f>
        <v>0</v>
      </c>
      <c r="AO163" s="164">
        <f>IF(K163="x",AK163,0)</f>
        <v>0</v>
      </c>
      <c r="AP163" s="610" t="str">
        <f t="shared" si="46"/>
        <v xml:space="preserve"> </v>
      </c>
      <c r="AQ163" s="613" t="str">
        <f t="shared" si="45"/>
        <v xml:space="preserve"> </v>
      </c>
      <c r="AR163" s="613" t="str">
        <f t="shared" si="47"/>
        <v xml:space="preserve"> </v>
      </c>
      <c r="AS163" s="613" t="str">
        <f t="shared" si="48"/>
        <v xml:space="preserve"> </v>
      </c>
      <c r="AT163" s="613" t="str">
        <f t="shared" si="49"/>
        <v xml:space="preserve"> </v>
      </c>
      <c r="AU163" s="613" t="str">
        <f t="shared" si="50"/>
        <v xml:space="preserve"> </v>
      </c>
      <c r="AV163" s="614" t="str">
        <f t="shared" si="51"/>
        <v xml:space="preserve"> </v>
      </c>
      <c r="AW163" s="196" t="str">
        <f>IF(N163&gt;0,N163,"")</f>
        <v/>
      </c>
      <c r="AX163" s="165" t="str">
        <f>IF(AND(K163="x",AW163&gt;0),AW163,"")</f>
        <v/>
      </c>
      <c r="AY163" s="193" t="str">
        <f>IF(OR(K163="x",F163="x",AW163&lt;=0),"",AW163)</f>
        <v/>
      </c>
      <c r="AZ163" s="183" t="str">
        <f>IF(AND(F163="x",AW163&gt;0),AW163,"")</f>
        <v/>
      </c>
      <c r="BA163" s="173" t="str">
        <f>IF(V163&gt;0,V163,"")</f>
        <v/>
      </c>
      <c r="BB163" s="174" t="str">
        <f>IF(AND(K163="x",BA163&gt;0),BA163,"")</f>
        <v/>
      </c>
      <c r="BC163" s="186" t="str">
        <f>IF(OR(K163="x",F163="X",BA163&lt;=0),"",BA163)</f>
        <v/>
      </c>
      <c r="BD163" s="174" t="str">
        <f>IF(AND(F163="x",BA163&gt;0),BA163,"")</f>
        <v/>
      </c>
      <c r="BE163" s="201" t="str">
        <f>IF(W163&gt;0,W163,"")</f>
        <v/>
      </c>
      <c r="BF163" s="174" t="str">
        <f>IF(AND(K163="x",BE163&gt;0),BE163,"")</f>
        <v/>
      </c>
      <c r="BG163" s="186" t="str">
        <f>IF(OR(K163="x",F163="x",BE163&lt;=0),"",BE163)</f>
        <v/>
      </c>
      <c r="BH163" s="175" t="str">
        <f>IF(AND(F163="x",BE163&gt;0),BE163,"")</f>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41"/>
        <v/>
      </c>
      <c r="O164" s="315"/>
      <c r="P164" s="315"/>
      <c r="Q164" s="315"/>
      <c r="R164" s="315"/>
      <c r="S164" s="315"/>
      <c r="T164" s="316"/>
      <c r="U164" s="317"/>
      <c r="V164" s="167"/>
      <c r="W164" s="313"/>
      <c r="X164" s="313"/>
      <c r="Y164" s="160">
        <f t="shared" si="40"/>
        <v>0</v>
      </c>
      <c r="Z164" s="159">
        <f t="shared" si="42"/>
        <v>0</v>
      </c>
      <c r="AA164" s="326"/>
      <c r="AB164" s="400">
        <f>IF(AND(Z164&gt;=0,F164="x"),0,IF(AND(Z164&gt;0,AC164="x"),0,IF(Z164&gt;0,0-30,0)))</f>
        <v>0</v>
      </c>
      <c r="AC164" s="370"/>
      <c r="AD164" s="226" t="str">
        <f>IF(F164="x",(0-((V164*10)+(W164*20))),"")</f>
        <v/>
      </c>
      <c r="AE164" s="368">
        <f>IF(AND(Z164&gt;0,F164="x"),0,IF(AND(Z164&gt;0,AC164="x"),Z164-60,IF(AND(Z164&gt;0,AB164=-30),Z164+AB164,0)))</f>
        <v>0</v>
      </c>
      <c r="AF164" s="331"/>
      <c r="AG164" s="333"/>
      <c r="AH164" s="334"/>
      <c r="AI164" s="161">
        <f t="shared" si="43"/>
        <v>0</v>
      </c>
      <c r="AJ164" s="162">
        <f>(X164*20)+Z164+AA164+AF164</f>
        <v>0</v>
      </c>
      <c r="AK164" s="163">
        <f t="shared" si="44"/>
        <v>0</v>
      </c>
      <c r="AL164" s="164">
        <f>IF(K164="x",AH164,0)</f>
        <v>0</v>
      </c>
      <c r="AM164" s="164">
        <f>IF(K164="x",AI164,0)</f>
        <v>0</v>
      </c>
      <c r="AN164" s="164">
        <f>IF(K164="x",AJ164,0)</f>
        <v>0</v>
      </c>
      <c r="AO164" s="164">
        <f>IF(K164="x",AK164,0)</f>
        <v>0</v>
      </c>
      <c r="AP164" s="610" t="str">
        <f t="shared" si="46"/>
        <v xml:space="preserve"> </v>
      </c>
      <c r="AQ164" s="613" t="str">
        <f t="shared" si="45"/>
        <v xml:space="preserve"> </v>
      </c>
      <c r="AR164" s="613" t="str">
        <f t="shared" si="47"/>
        <v xml:space="preserve"> </v>
      </c>
      <c r="AS164" s="613" t="str">
        <f t="shared" si="48"/>
        <v xml:space="preserve"> </v>
      </c>
      <c r="AT164" s="613" t="str">
        <f t="shared" si="49"/>
        <v xml:space="preserve"> </v>
      </c>
      <c r="AU164" s="613" t="str">
        <f t="shared" si="50"/>
        <v xml:space="preserve"> </v>
      </c>
      <c r="AV164" s="614" t="str">
        <f t="shared" si="51"/>
        <v xml:space="preserve"> </v>
      </c>
      <c r="AW164" s="196" t="str">
        <f>IF(N164&gt;0,N164,"")</f>
        <v/>
      </c>
      <c r="AX164" s="165" t="str">
        <f>IF(AND(K164="x",AW164&gt;0),AW164,"")</f>
        <v/>
      </c>
      <c r="AY164" s="193" t="str">
        <f>IF(OR(K164="x",F164="x",AW164&lt;=0),"",AW164)</f>
        <v/>
      </c>
      <c r="AZ164" s="183" t="str">
        <f>IF(AND(F164="x",AW164&gt;0),AW164,"")</f>
        <v/>
      </c>
      <c r="BA164" s="173" t="str">
        <f>IF(V164&gt;0,V164,"")</f>
        <v/>
      </c>
      <c r="BB164" s="174" t="str">
        <f>IF(AND(K164="x",BA164&gt;0),BA164,"")</f>
        <v/>
      </c>
      <c r="BC164" s="186" t="str">
        <f>IF(OR(K164="x",F164="X",BA164&lt;=0),"",BA164)</f>
        <v/>
      </c>
      <c r="BD164" s="174" t="str">
        <f>IF(AND(F164="x",BA164&gt;0),BA164,"")</f>
        <v/>
      </c>
      <c r="BE164" s="201" t="str">
        <f>IF(W164&gt;0,W164,"")</f>
        <v/>
      </c>
      <c r="BF164" s="174" t="str">
        <f>IF(AND(K164="x",BE164&gt;0),BE164,"")</f>
        <v/>
      </c>
      <c r="BG164" s="186" t="str">
        <f>IF(OR(K164="x",F164="x",BE164&lt;=0),"",BE164)</f>
        <v/>
      </c>
      <c r="BH164" s="175" t="str">
        <f>IF(AND(F164="x",BE164&gt;0),BE164,"")</f>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41"/>
        <v/>
      </c>
      <c r="O165" s="315"/>
      <c r="P165" s="315"/>
      <c r="Q165" s="315"/>
      <c r="R165" s="315"/>
      <c r="S165" s="315"/>
      <c r="T165" s="316"/>
      <c r="U165" s="317"/>
      <c r="V165" s="167"/>
      <c r="W165" s="313"/>
      <c r="X165" s="313"/>
      <c r="Y165" s="160">
        <f t="shared" si="40"/>
        <v>0</v>
      </c>
      <c r="Z165" s="159">
        <f t="shared" si="42"/>
        <v>0</v>
      </c>
      <c r="AA165" s="326"/>
      <c r="AB165" s="400">
        <f>IF(AND(Z165&gt;=0,F165="x"),0,IF(AND(Z165&gt;0,AC165="x"),0,IF(Z165&gt;0,0-30,0)))</f>
        <v>0</v>
      </c>
      <c r="AC165" s="370"/>
      <c r="AD165" s="226" t="str">
        <f>IF(F165="x",(0-((V165*10)+(W165*20))),"")</f>
        <v/>
      </c>
      <c r="AE165" s="368">
        <f>IF(AND(Z165&gt;0,F165="x"),0,IF(AND(Z165&gt;0,AC165="x"),Z165-60,IF(AND(Z165&gt;0,AB165=-30),Z165+AB165,0)))</f>
        <v>0</v>
      </c>
      <c r="AF165" s="331"/>
      <c r="AG165" s="333"/>
      <c r="AH165" s="334"/>
      <c r="AI165" s="161">
        <f t="shared" si="43"/>
        <v>0</v>
      </c>
      <c r="AJ165" s="162">
        <f>(X165*20)+Z165+AA165+AF165</f>
        <v>0</v>
      </c>
      <c r="AK165" s="163">
        <f t="shared" si="44"/>
        <v>0</v>
      </c>
      <c r="AL165" s="164">
        <f>IF(K165="x",AH165,0)</f>
        <v>0</v>
      </c>
      <c r="AM165" s="164">
        <f>IF(K165="x",AI165,0)</f>
        <v>0</v>
      </c>
      <c r="AN165" s="164">
        <f>IF(K165="x",AJ165,0)</f>
        <v>0</v>
      </c>
      <c r="AO165" s="164">
        <f>IF(K165="x",AK165,0)</f>
        <v>0</v>
      </c>
      <c r="AP165" s="610" t="str">
        <f t="shared" si="46"/>
        <v xml:space="preserve"> </v>
      </c>
      <c r="AQ165" s="613" t="str">
        <f t="shared" si="45"/>
        <v xml:space="preserve"> </v>
      </c>
      <c r="AR165" s="613" t="str">
        <f t="shared" si="47"/>
        <v xml:space="preserve"> </v>
      </c>
      <c r="AS165" s="613" t="str">
        <f t="shared" si="48"/>
        <v xml:space="preserve"> </v>
      </c>
      <c r="AT165" s="613" t="str">
        <f t="shared" si="49"/>
        <v xml:space="preserve"> </v>
      </c>
      <c r="AU165" s="613" t="str">
        <f t="shared" si="50"/>
        <v xml:space="preserve"> </v>
      </c>
      <c r="AV165" s="614" t="str">
        <f t="shared" si="51"/>
        <v xml:space="preserve"> </v>
      </c>
      <c r="AW165" s="196" t="str">
        <f>IF(N165&gt;0,N165,"")</f>
        <v/>
      </c>
      <c r="AX165" s="165" t="str">
        <f>IF(AND(K165="x",AW165&gt;0),AW165,"")</f>
        <v/>
      </c>
      <c r="AY165" s="193" t="str">
        <f>IF(OR(K165="x",F165="x",AW165&lt;=0),"",AW165)</f>
        <v/>
      </c>
      <c r="AZ165" s="183" t="str">
        <f>IF(AND(F165="x",AW165&gt;0),AW165,"")</f>
        <v/>
      </c>
      <c r="BA165" s="173" t="str">
        <f>IF(V165&gt;0,V165,"")</f>
        <v/>
      </c>
      <c r="BB165" s="174" t="str">
        <f>IF(AND(K165="x",BA165&gt;0),BA165,"")</f>
        <v/>
      </c>
      <c r="BC165" s="186" t="str">
        <f>IF(OR(K165="x",F165="X",BA165&lt;=0),"",BA165)</f>
        <v/>
      </c>
      <c r="BD165" s="174" t="str">
        <f>IF(AND(F165="x",BA165&gt;0),BA165,"")</f>
        <v/>
      </c>
      <c r="BE165" s="201" t="str">
        <f>IF(W165&gt;0,W165,"")</f>
        <v/>
      </c>
      <c r="BF165" s="174" t="str">
        <f>IF(AND(K165="x",BE165&gt;0),BE165,"")</f>
        <v/>
      </c>
      <c r="BG165" s="186" t="str">
        <f>IF(OR(K165="x",F165="x",BE165&lt;=0),"",BE165)</f>
        <v/>
      </c>
      <c r="BH165" s="175" t="str">
        <f>IF(AND(F165="x",BE165&gt;0),BE165,"")</f>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41"/>
        <v/>
      </c>
      <c r="O166" s="27"/>
      <c r="P166" s="27"/>
      <c r="Q166" s="27"/>
      <c r="R166" s="27"/>
      <c r="S166" s="27"/>
      <c r="T166" s="28"/>
      <c r="U166" s="29"/>
      <c r="V166" s="167"/>
      <c r="W166" s="313"/>
      <c r="X166" s="313"/>
      <c r="Y166" s="160">
        <f t="shared" si="40"/>
        <v>0</v>
      </c>
      <c r="Z166" s="159">
        <f t="shared" si="42"/>
        <v>0</v>
      </c>
      <c r="AA166" s="327"/>
      <c r="AB166" s="400">
        <f>IF(AND(Z166&gt;=0,F166="x"),0,IF(AND(Z166&gt;0,AC166="x"),0,IF(Z166&gt;0,0-30,0)))</f>
        <v>0</v>
      </c>
      <c r="AC166" s="371"/>
      <c r="AD166" s="226" t="str">
        <f>IF(F166="x",(0-((V166*10)+(W166*20))),"")</f>
        <v/>
      </c>
      <c r="AE166" s="368">
        <f>IF(AND(Z166&gt;0,F166="x"),0,IF(AND(Z166&gt;0,AC166="x"),Z166-60,IF(AND(Z166&gt;0,AB166=-30),Z166+AB166,0)))</f>
        <v>0</v>
      </c>
      <c r="AF166" s="339"/>
      <c r="AG166" s="338"/>
      <c r="AH166" s="336"/>
      <c r="AI166" s="161">
        <f t="shared" si="43"/>
        <v>0</v>
      </c>
      <c r="AJ166" s="162">
        <f>(X166*20)+Z166+AA166+AF166</f>
        <v>0</v>
      </c>
      <c r="AK166" s="163">
        <f t="shared" si="44"/>
        <v>0</v>
      </c>
      <c r="AL166" s="164">
        <f>IF(K166="x",AH166,0)</f>
        <v>0</v>
      </c>
      <c r="AM166" s="164">
        <f>IF(K166="x",AI166,0)</f>
        <v>0</v>
      </c>
      <c r="AN166" s="164">
        <f>IF(K166="x",AJ166,0)</f>
        <v>0</v>
      </c>
      <c r="AO166" s="164">
        <f>IF(K166="x",AK166,0)</f>
        <v>0</v>
      </c>
      <c r="AP166" s="610" t="str">
        <f t="shared" si="46"/>
        <v xml:space="preserve"> </v>
      </c>
      <c r="AQ166" s="613" t="str">
        <f t="shared" si="45"/>
        <v xml:space="preserve"> </v>
      </c>
      <c r="AR166" s="613" t="str">
        <f t="shared" si="47"/>
        <v xml:space="preserve"> </v>
      </c>
      <c r="AS166" s="613" t="str">
        <f t="shared" si="48"/>
        <v xml:space="preserve"> </v>
      </c>
      <c r="AT166" s="613" t="str">
        <f t="shared" si="49"/>
        <v xml:space="preserve"> </v>
      </c>
      <c r="AU166" s="613" t="str">
        <f t="shared" si="50"/>
        <v xml:space="preserve"> </v>
      </c>
      <c r="AV166" s="614" t="str">
        <f t="shared" si="51"/>
        <v xml:space="preserve"> </v>
      </c>
      <c r="AW166" s="196" t="str">
        <f>IF(N166&gt;0,N166,"")</f>
        <v/>
      </c>
      <c r="AX166" s="165" t="str">
        <f>IF(AND(K166="x",AW166&gt;0),AW166,"")</f>
        <v/>
      </c>
      <c r="AY166" s="193" t="str">
        <f>IF(OR(K166="x",F166="x",AW166&lt;=0),"",AW166)</f>
        <v/>
      </c>
      <c r="AZ166" s="183" t="str">
        <f>IF(AND(F166="x",AW166&gt;0),AW166,"")</f>
        <v/>
      </c>
      <c r="BA166" s="173" t="str">
        <f>IF(V166&gt;0,V166,"")</f>
        <v/>
      </c>
      <c r="BB166" s="174" t="str">
        <f>IF(AND(K166="x",BA166&gt;0),BA166,"")</f>
        <v/>
      </c>
      <c r="BC166" s="186" t="str">
        <f>IF(OR(K166="x",F166="X",BA166&lt;=0),"",BA166)</f>
        <v/>
      </c>
      <c r="BD166" s="174" t="str">
        <f>IF(AND(F166="x",BA166&gt;0),BA166,"")</f>
        <v/>
      </c>
      <c r="BE166" s="201" t="str">
        <f>IF(W166&gt;0,W166,"")</f>
        <v/>
      </c>
      <c r="BF166" s="174" t="str">
        <f>IF(AND(K166="x",BE166&gt;0),BE166,"")</f>
        <v/>
      </c>
      <c r="BG166" s="186" t="str">
        <f>IF(OR(K166="x",F166="x",BE166&lt;=0),"",BE166)</f>
        <v/>
      </c>
      <c r="BH166" s="175" t="str">
        <f>IF(AND(F166="x",BE166&gt;0),BE166,"")</f>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41"/>
        <v/>
      </c>
      <c r="O167" s="27"/>
      <c r="P167" s="27"/>
      <c r="Q167" s="27"/>
      <c r="R167" s="27"/>
      <c r="S167" s="27"/>
      <c r="T167" s="28"/>
      <c r="U167" s="29"/>
      <c r="V167" s="32"/>
      <c r="W167" s="318"/>
      <c r="X167" s="319"/>
      <c r="Y167" s="160">
        <f t="shared" si="40"/>
        <v>0</v>
      </c>
      <c r="Z167" s="159">
        <f t="shared" si="42"/>
        <v>0</v>
      </c>
      <c r="AA167" s="327"/>
      <c r="AB167" s="400">
        <f>IF(AND(Z167&gt;=0,F167="x"),0,IF(AND(Z167&gt;0,AC167="x"),0,IF(Z167&gt;0,0-30,0)))</f>
        <v>0</v>
      </c>
      <c r="AC167" s="371"/>
      <c r="AD167" s="226" t="str">
        <f>IF(F167="x",(0-((V167*10)+(W167*20))),"")</f>
        <v/>
      </c>
      <c r="AE167" s="368">
        <f>IF(AND(Z167&gt;0,F167="x"),0,IF(AND(Z167&gt;0,AC167="x"),Z167-60,IF(AND(Z167&gt;0,AB167=-30),Z167+AB167,0)))</f>
        <v>0</v>
      </c>
      <c r="AF167" s="339"/>
      <c r="AG167" s="338"/>
      <c r="AH167" s="336"/>
      <c r="AI167" s="161">
        <f t="shared" si="43"/>
        <v>0</v>
      </c>
      <c r="AJ167" s="162">
        <f>(X167*20)+Z167+AA167+AF167</f>
        <v>0</v>
      </c>
      <c r="AK167" s="163">
        <f t="shared" si="44"/>
        <v>0</v>
      </c>
      <c r="AL167" s="164">
        <f>IF(K167="x",AH167,0)</f>
        <v>0</v>
      </c>
      <c r="AM167" s="164">
        <f>IF(K167="x",AI167,0)</f>
        <v>0</v>
      </c>
      <c r="AN167" s="164">
        <f>IF(K167="x",AJ167,0)</f>
        <v>0</v>
      </c>
      <c r="AO167" s="164">
        <f>IF(K167="x",AK167,0)</f>
        <v>0</v>
      </c>
      <c r="AP167" s="610" t="str">
        <f t="shared" si="46"/>
        <v xml:space="preserve"> </v>
      </c>
      <c r="AQ167" s="613" t="str">
        <f t="shared" si="45"/>
        <v xml:space="preserve"> </v>
      </c>
      <c r="AR167" s="613" t="str">
        <f t="shared" si="47"/>
        <v xml:space="preserve"> </v>
      </c>
      <c r="AS167" s="613" t="str">
        <f t="shared" si="48"/>
        <v xml:space="preserve"> </v>
      </c>
      <c r="AT167" s="613" t="str">
        <f t="shared" si="49"/>
        <v xml:space="preserve"> </v>
      </c>
      <c r="AU167" s="613" t="str">
        <f t="shared" si="50"/>
        <v xml:space="preserve"> </v>
      </c>
      <c r="AV167" s="614" t="str">
        <f t="shared" si="51"/>
        <v xml:space="preserve"> </v>
      </c>
      <c r="AW167" s="196" t="str">
        <f>IF(N167&gt;0,N167,"")</f>
        <v/>
      </c>
      <c r="AX167" s="165" t="str">
        <f>IF(AND(K167="x",AW167&gt;0),AW167,"")</f>
        <v/>
      </c>
      <c r="AY167" s="193" t="str">
        <f>IF(OR(K167="x",F167="x",AW167&lt;=0),"",AW167)</f>
        <v/>
      </c>
      <c r="AZ167" s="183" t="str">
        <f>IF(AND(F167="x",AW167&gt;0),AW167,"")</f>
        <v/>
      </c>
      <c r="BA167" s="173" t="str">
        <f>IF(V167&gt;0,V167,"")</f>
        <v/>
      </c>
      <c r="BB167" s="174" t="str">
        <f>IF(AND(K167="x",BA167&gt;0),BA167,"")</f>
        <v/>
      </c>
      <c r="BC167" s="186" t="str">
        <f>IF(OR(K167="x",F167="X",BA167&lt;=0),"",BA167)</f>
        <v/>
      </c>
      <c r="BD167" s="174" t="str">
        <f>IF(AND(F167="x",BA167&gt;0),BA167,"")</f>
        <v/>
      </c>
      <c r="BE167" s="201" t="str">
        <f>IF(W167&gt;0,W167,"")</f>
        <v/>
      </c>
      <c r="BF167" s="174" t="str">
        <f>IF(AND(K167="x",BE167&gt;0),BE167,"")</f>
        <v/>
      </c>
      <c r="BG167" s="186" t="str">
        <f>IF(OR(K167="x",F167="x",BE167&lt;=0),"",BE167)</f>
        <v/>
      </c>
      <c r="BH167" s="175" t="str">
        <f>IF(AND(F167="x",BE167&gt;0),BE167,"")</f>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41"/>
        <v/>
      </c>
      <c r="O168" s="27"/>
      <c r="P168" s="27"/>
      <c r="Q168" s="27"/>
      <c r="R168" s="27"/>
      <c r="S168" s="27"/>
      <c r="T168" s="28"/>
      <c r="U168" s="29"/>
      <c r="V168" s="32"/>
      <c r="W168" s="318"/>
      <c r="X168" s="319"/>
      <c r="Y168" s="160">
        <f t="shared" si="40"/>
        <v>0</v>
      </c>
      <c r="Z168" s="159">
        <f t="shared" si="42"/>
        <v>0</v>
      </c>
      <c r="AA168" s="327"/>
      <c r="AB168" s="400">
        <f>IF(AND(Z168&gt;=0,F168="x"),0,IF(AND(Z168&gt;0,AC168="x"),0,IF(Z168&gt;0,0-30,0)))</f>
        <v>0</v>
      </c>
      <c r="AC168" s="371"/>
      <c r="AD168" s="226" t="str">
        <f>IF(F168="x",(0-((V168*10)+(W168*20))),"")</f>
        <v/>
      </c>
      <c r="AE168" s="368">
        <f>IF(AND(Z168&gt;0,F168="x"),0,IF(AND(Z168&gt;0,AC168="x"),Z168-60,IF(AND(Z168&gt;0,AB168=-30),Z168+AB168,0)))</f>
        <v>0</v>
      </c>
      <c r="AF168" s="339"/>
      <c r="AG168" s="338"/>
      <c r="AH168" s="336"/>
      <c r="AI168" s="161">
        <f t="shared" si="43"/>
        <v>0</v>
      </c>
      <c r="AJ168" s="162">
        <f>(X168*20)+Z168+AA168+AF168</f>
        <v>0</v>
      </c>
      <c r="AK168" s="163">
        <f t="shared" si="44"/>
        <v>0</v>
      </c>
      <c r="AL168" s="164">
        <f>IF(K168="x",AH168,0)</f>
        <v>0</v>
      </c>
      <c r="AM168" s="164">
        <f>IF(K168="x",AI168,0)</f>
        <v>0</v>
      </c>
      <c r="AN168" s="164">
        <f>IF(K168="x",AJ168,0)</f>
        <v>0</v>
      </c>
      <c r="AO168" s="164">
        <f>IF(K168="x",AK168,0)</f>
        <v>0</v>
      </c>
      <c r="AP168" s="610" t="str">
        <f t="shared" si="46"/>
        <v xml:space="preserve"> </v>
      </c>
      <c r="AQ168" s="613" t="str">
        <f t="shared" si="45"/>
        <v xml:space="preserve"> </v>
      </c>
      <c r="AR168" s="613" t="str">
        <f t="shared" si="47"/>
        <v xml:space="preserve"> </v>
      </c>
      <c r="AS168" s="613" t="str">
        <f t="shared" si="48"/>
        <v xml:space="preserve"> </v>
      </c>
      <c r="AT168" s="613" t="str">
        <f t="shared" si="49"/>
        <v xml:space="preserve"> </v>
      </c>
      <c r="AU168" s="613" t="str">
        <f t="shared" si="50"/>
        <v xml:space="preserve"> </v>
      </c>
      <c r="AV168" s="614" t="str">
        <f t="shared" si="51"/>
        <v xml:space="preserve"> </v>
      </c>
      <c r="AW168" s="196" t="str">
        <f>IF(N168&gt;0,N168,"")</f>
        <v/>
      </c>
      <c r="AX168" s="165" t="str">
        <f>IF(AND(K168="x",AW168&gt;0),AW168,"")</f>
        <v/>
      </c>
      <c r="AY168" s="193" t="str">
        <f>IF(OR(K168="x",F168="x",AW168&lt;=0),"",AW168)</f>
        <v/>
      </c>
      <c r="AZ168" s="183" t="str">
        <f>IF(AND(F168="x",AW168&gt;0),AW168,"")</f>
        <v/>
      </c>
      <c r="BA168" s="173" t="str">
        <f>IF(V168&gt;0,V168,"")</f>
        <v/>
      </c>
      <c r="BB168" s="174" t="str">
        <f>IF(AND(K168="x",BA168&gt;0),BA168,"")</f>
        <v/>
      </c>
      <c r="BC168" s="186" t="str">
        <f>IF(OR(K168="x",F168="X",BA168&lt;=0),"",BA168)</f>
        <v/>
      </c>
      <c r="BD168" s="174" t="str">
        <f>IF(AND(F168="x",BA168&gt;0),BA168,"")</f>
        <v/>
      </c>
      <c r="BE168" s="201" t="str">
        <f>IF(W168&gt;0,W168,"")</f>
        <v/>
      </c>
      <c r="BF168" s="174" t="str">
        <f>IF(AND(K168="x",BE168&gt;0),BE168,"")</f>
        <v/>
      </c>
      <c r="BG168" s="186" t="str">
        <f>IF(OR(K168="x",F168="x",BE168&lt;=0),"",BE168)</f>
        <v/>
      </c>
      <c r="BH168" s="175" t="str">
        <f>IF(AND(F168="x",BE168&gt;0),BE168,"")</f>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41"/>
        <v/>
      </c>
      <c r="O169" s="27"/>
      <c r="P169" s="27"/>
      <c r="Q169" s="27"/>
      <c r="R169" s="27"/>
      <c r="S169" s="27"/>
      <c r="T169" s="28"/>
      <c r="U169" s="29"/>
      <c r="V169" s="32"/>
      <c r="W169" s="318"/>
      <c r="X169" s="319"/>
      <c r="Y169" s="160">
        <f t="shared" si="40"/>
        <v>0</v>
      </c>
      <c r="Z169" s="159">
        <f t="shared" si="42"/>
        <v>0</v>
      </c>
      <c r="AA169" s="327"/>
      <c r="AB169" s="400">
        <f>IF(AND(Z169&gt;=0,F169="x"),0,IF(AND(Z169&gt;0,AC169="x"),0,IF(Z169&gt;0,0-30,0)))</f>
        <v>0</v>
      </c>
      <c r="AC169" s="371"/>
      <c r="AD169" s="226" t="str">
        <f>IF(F169="x",(0-((V169*10)+(W169*20))),"")</f>
        <v/>
      </c>
      <c r="AE169" s="368">
        <f>IF(AND(Z169&gt;0,F169="x"),0,IF(AND(Z169&gt;0,AC169="x"),Z169-60,IF(AND(Z169&gt;0,AB169=-30),Z169+AB169,0)))</f>
        <v>0</v>
      </c>
      <c r="AF169" s="339"/>
      <c r="AG169" s="338"/>
      <c r="AH169" s="336"/>
      <c r="AI169" s="161">
        <f t="shared" si="43"/>
        <v>0</v>
      </c>
      <c r="AJ169" s="162">
        <f>(X169*20)+Z169+AA169+AF169</f>
        <v>0</v>
      </c>
      <c r="AK169" s="163">
        <f t="shared" si="44"/>
        <v>0</v>
      </c>
      <c r="AL169" s="164">
        <f>IF(K169="x",AH169,0)</f>
        <v>0</v>
      </c>
      <c r="AM169" s="164">
        <f>IF(K169="x",AI169,0)</f>
        <v>0</v>
      </c>
      <c r="AN169" s="164">
        <f>IF(K169="x",AJ169,0)</f>
        <v>0</v>
      </c>
      <c r="AO169" s="164">
        <f>IF(K169="x",AK169,0)</f>
        <v>0</v>
      </c>
      <c r="AP169" s="610" t="str">
        <f t="shared" si="46"/>
        <v xml:space="preserve"> </v>
      </c>
      <c r="AQ169" s="613" t="str">
        <f t="shared" si="45"/>
        <v xml:space="preserve"> </v>
      </c>
      <c r="AR169" s="613" t="str">
        <f t="shared" si="47"/>
        <v xml:space="preserve"> </v>
      </c>
      <c r="AS169" s="613" t="str">
        <f t="shared" si="48"/>
        <v xml:space="preserve"> </v>
      </c>
      <c r="AT169" s="613" t="str">
        <f t="shared" si="49"/>
        <v xml:space="preserve"> </v>
      </c>
      <c r="AU169" s="613" t="str">
        <f t="shared" si="50"/>
        <v xml:space="preserve"> </v>
      </c>
      <c r="AV169" s="614" t="str">
        <f t="shared" si="51"/>
        <v xml:space="preserve"> </v>
      </c>
      <c r="AW169" s="196" t="str">
        <f>IF(N169&gt;0,N169,"")</f>
        <v/>
      </c>
      <c r="AX169" s="165" t="str">
        <f>IF(AND(K169="x",AW169&gt;0),AW169,"")</f>
        <v/>
      </c>
      <c r="AY169" s="193" t="str">
        <f>IF(OR(K169="x",F169="x",AW169&lt;=0),"",AW169)</f>
        <v/>
      </c>
      <c r="AZ169" s="183" t="str">
        <f>IF(AND(F169="x",AW169&gt;0),AW169,"")</f>
        <v/>
      </c>
      <c r="BA169" s="173" t="str">
        <f>IF(V169&gt;0,V169,"")</f>
        <v/>
      </c>
      <c r="BB169" s="174" t="str">
        <f>IF(AND(K169="x",BA169&gt;0),BA169,"")</f>
        <v/>
      </c>
      <c r="BC169" s="186" t="str">
        <f>IF(OR(K169="x",F169="X",BA169&lt;=0),"",BA169)</f>
        <v/>
      </c>
      <c r="BD169" s="174" t="str">
        <f>IF(AND(F169="x",BA169&gt;0),BA169,"")</f>
        <v/>
      </c>
      <c r="BE169" s="201" t="str">
        <f>IF(W169&gt;0,W169,"")</f>
        <v/>
      </c>
      <c r="BF169" s="174" t="str">
        <f>IF(AND(K169="x",BE169&gt;0),BE169,"")</f>
        <v/>
      </c>
      <c r="BG169" s="186" t="str">
        <f>IF(OR(K169="x",F169="x",BE169&lt;=0),"",BE169)</f>
        <v/>
      </c>
      <c r="BH169" s="175" t="str">
        <f>IF(AND(F169="x",BE169&gt;0),BE169,"")</f>
        <v/>
      </c>
      <c r="BI169" s="632"/>
      <c r="BJ169" s="57"/>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41"/>
        <v/>
      </c>
      <c r="O170" s="27"/>
      <c r="P170" s="27"/>
      <c r="Q170" s="27"/>
      <c r="R170" s="27"/>
      <c r="S170" s="27"/>
      <c r="T170" s="28"/>
      <c r="U170" s="29"/>
      <c r="V170" s="32"/>
      <c r="W170" s="318"/>
      <c r="X170" s="319"/>
      <c r="Y170" s="160">
        <f t="shared" si="40"/>
        <v>0</v>
      </c>
      <c r="Z170" s="159">
        <f t="shared" si="42"/>
        <v>0</v>
      </c>
      <c r="AA170" s="327"/>
      <c r="AB170" s="400">
        <f>IF(AND(Z170&gt;=0,F170="x"),0,IF(AND(Z170&gt;0,AC170="x"),0,IF(Z170&gt;0,0-30,0)))</f>
        <v>0</v>
      </c>
      <c r="AC170" s="371"/>
      <c r="AD170" s="226" t="str">
        <f>IF(F170="x",(0-((V170*10)+(W170*20))),"")</f>
        <v/>
      </c>
      <c r="AE170" s="368">
        <f>IF(AND(Z170&gt;0,F170="x"),0,IF(AND(Z170&gt;0,AC170="x"),Z170-60,IF(AND(Z170&gt;0,AB170=-30),Z170+AB170,0)))</f>
        <v>0</v>
      </c>
      <c r="AF170" s="339"/>
      <c r="AG170" s="338"/>
      <c r="AH170" s="336"/>
      <c r="AI170" s="161">
        <f t="shared" si="43"/>
        <v>0</v>
      </c>
      <c r="AJ170" s="162">
        <f>(X170*20)+Z170+AA170+AF170</f>
        <v>0</v>
      </c>
      <c r="AK170" s="163">
        <f t="shared" si="44"/>
        <v>0</v>
      </c>
      <c r="AL170" s="164">
        <f>IF(K170="x",AH170,0)</f>
        <v>0</v>
      </c>
      <c r="AM170" s="164">
        <f>IF(K170="x",AI170,0)</f>
        <v>0</v>
      </c>
      <c r="AN170" s="164">
        <f>IF(K170="x",AJ170,0)</f>
        <v>0</v>
      </c>
      <c r="AO170" s="164">
        <f>IF(K170="x",AK170,0)</f>
        <v>0</v>
      </c>
      <c r="AP170" s="610" t="str">
        <f t="shared" si="46"/>
        <v xml:space="preserve"> </v>
      </c>
      <c r="AQ170" s="613" t="str">
        <f t="shared" si="45"/>
        <v xml:space="preserve"> </v>
      </c>
      <c r="AR170" s="613" t="str">
        <f t="shared" si="47"/>
        <v xml:space="preserve"> </v>
      </c>
      <c r="AS170" s="613" t="str">
        <f t="shared" si="48"/>
        <v xml:space="preserve"> </v>
      </c>
      <c r="AT170" s="613" t="str">
        <f t="shared" si="49"/>
        <v xml:space="preserve"> </v>
      </c>
      <c r="AU170" s="613" t="str">
        <f t="shared" si="50"/>
        <v xml:space="preserve"> </v>
      </c>
      <c r="AV170" s="614" t="str">
        <f t="shared" si="51"/>
        <v xml:space="preserve"> </v>
      </c>
      <c r="AW170" s="196" t="str">
        <f>IF(N170&gt;0,N170,"")</f>
        <v/>
      </c>
      <c r="AX170" s="165" t="str">
        <f>IF(AND(K170="x",AW170&gt;0),AW170,"")</f>
        <v/>
      </c>
      <c r="AY170" s="193" t="str">
        <f>IF(OR(K170="x",F170="x",AW170&lt;=0),"",AW170)</f>
        <v/>
      </c>
      <c r="AZ170" s="183" t="str">
        <f>IF(AND(F170="x",AW170&gt;0),AW170,"")</f>
        <v/>
      </c>
      <c r="BA170" s="173" t="str">
        <f>IF(V170&gt;0,V170,"")</f>
        <v/>
      </c>
      <c r="BB170" s="174" t="str">
        <f>IF(AND(K170="x",BA170&gt;0),BA170,"")</f>
        <v/>
      </c>
      <c r="BC170" s="186" t="str">
        <f>IF(OR(K170="x",F170="X",BA170&lt;=0),"",BA170)</f>
        <v/>
      </c>
      <c r="BD170" s="174" t="str">
        <f>IF(AND(F170="x",BA170&gt;0),BA170,"")</f>
        <v/>
      </c>
      <c r="BE170" s="201" t="str">
        <f>IF(W170&gt;0,W170,"")</f>
        <v/>
      </c>
      <c r="BF170" s="174" t="str">
        <f>IF(AND(K170="x",BE170&gt;0),BE170,"")</f>
        <v/>
      </c>
      <c r="BG170" s="186" t="str">
        <f>IF(OR(K170="x",F170="x",BE170&lt;=0),"",BE170)</f>
        <v/>
      </c>
      <c r="BH170" s="175" t="str">
        <f>IF(AND(F170="x",BE170&gt;0),BE170,"")</f>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41"/>
        <v/>
      </c>
      <c r="O171" s="27"/>
      <c r="P171" s="27"/>
      <c r="Q171" s="27"/>
      <c r="R171" s="27"/>
      <c r="S171" s="27"/>
      <c r="T171" s="28"/>
      <c r="U171" s="29"/>
      <c r="V171" s="32"/>
      <c r="W171" s="318"/>
      <c r="X171" s="319"/>
      <c r="Y171" s="160">
        <f t="shared" si="40"/>
        <v>0</v>
      </c>
      <c r="Z171" s="159">
        <f t="shared" si="42"/>
        <v>0</v>
      </c>
      <c r="AA171" s="327"/>
      <c r="AB171" s="400">
        <f>IF(AND(Z171&gt;=0,F171="x"),0,IF(AND(Z171&gt;0,AC171="x"),0,IF(Z171&gt;0,0-30,0)))</f>
        <v>0</v>
      </c>
      <c r="AC171" s="371"/>
      <c r="AD171" s="226" t="str">
        <f>IF(F171="x",(0-((V171*10)+(W171*20))),"")</f>
        <v/>
      </c>
      <c r="AE171" s="368">
        <f>IF(AND(Z171&gt;0,F171="x"),0,IF(AND(Z171&gt;0,AC171="x"),Z171-60,IF(AND(Z171&gt;0,AB171=-30),Z171+AB171,0)))</f>
        <v>0</v>
      </c>
      <c r="AF171" s="339"/>
      <c r="AG171" s="338"/>
      <c r="AH171" s="336"/>
      <c r="AI171" s="161">
        <f t="shared" si="43"/>
        <v>0</v>
      </c>
      <c r="AJ171" s="162">
        <f>(X171*20)+Z171+AA171+AF171</f>
        <v>0</v>
      </c>
      <c r="AK171" s="163">
        <f t="shared" si="44"/>
        <v>0</v>
      </c>
      <c r="AL171" s="164">
        <f>IF(K171="x",AH171,0)</f>
        <v>0</v>
      </c>
      <c r="AM171" s="164">
        <f>IF(K171="x",AI171,0)</f>
        <v>0</v>
      </c>
      <c r="AN171" s="164">
        <f>IF(K171="x",AJ171,0)</f>
        <v>0</v>
      </c>
      <c r="AO171" s="164">
        <f>IF(K171="x",AK171,0)</f>
        <v>0</v>
      </c>
      <c r="AP171" s="610" t="str">
        <f t="shared" si="46"/>
        <v xml:space="preserve"> </v>
      </c>
      <c r="AQ171" s="613" t="str">
        <f t="shared" si="45"/>
        <v xml:space="preserve"> </v>
      </c>
      <c r="AR171" s="613" t="str">
        <f t="shared" si="47"/>
        <v xml:space="preserve"> </v>
      </c>
      <c r="AS171" s="613" t="str">
        <f t="shared" si="48"/>
        <v xml:space="preserve"> </v>
      </c>
      <c r="AT171" s="613" t="str">
        <f t="shared" si="49"/>
        <v xml:space="preserve"> </v>
      </c>
      <c r="AU171" s="613" t="str">
        <f t="shared" si="50"/>
        <v xml:space="preserve"> </v>
      </c>
      <c r="AV171" s="614" t="str">
        <f t="shared" si="51"/>
        <v xml:space="preserve"> </v>
      </c>
      <c r="AW171" s="196" t="str">
        <f>IF(N171&gt;0,N171,"")</f>
        <v/>
      </c>
      <c r="AX171" s="165" t="str">
        <f>IF(AND(K171="x",AW171&gt;0),AW171,"")</f>
        <v/>
      </c>
      <c r="AY171" s="193" t="str">
        <f>IF(OR(K171="x",F171="x",AW171&lt;=0),"",AW171)</f>
        <v/>
      </c>
      <c r="AZ171" s="183" t="str">
        <f>IF(AND(F171="x",AW171&gt;0),AW171,"")</f>
        <v/>
      </c>
      <c r="BA171" s="173" t="str">
        <f>IF(V171&gt;0,V171,"")</f>
        <v/>
      </c>
      <c r="BB171" s="174" t="str">
        <f>IF(AND(K171="x",BA171&gt;0),BA171,"")</f>
        <v/>
      </c>
      <c r="BC171" s="186" t="str">
        <f>IF(OR(K171="x",F171="X",BA171&lt;=0),"",BA171)</f>
        <v/>
      </c>
      <c r="BD171" s="174" t="str">
        <f>IF(AND(F171="x",BA171&gt;0),BA171,"")</f>
        <v/>
      </c>
      <c r="BE171" s="201" t="str">
        <f>IF(W171&gt;0,W171,"")</f>
        <v/>
      </c>
      <c r="BF171" s="174" t="str">
        <f>IF(AND(K171="x",BE171&gt;0),BE171,"")</f>
        <v/>
      </c>
      <c r="BG171" s="186" t="str">
        <f>IF(OR(K171="x",F171="x",BE171&lt;=0),"",BE171)</f>
        <v/>
      </c>
      <c r="BH171" s="175" t="str">
        <f>IF(AND(F171="x",BE171&gt;0),BE171,"")</f>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41"/>
        <v/>
      </c>
      <c r="O172" s="27"/>
      <c r="P172" s="27"/>
      <c r="Q172" s="27"/>
      <c r="R172" s="27"/>
      <c r="S172" s="27"/>
      <c r="T172" s="28"/>
      <c r="U172" s="29"/>
      <c r="V172" s="32"/>
      <c r="W172" s="318"/>
      <c r="X172" s="319"/>
      <c r="Y172" s="160">
        <f t="shared" si="40"/>
        <v>0</v>
      </c>
      <c r="Z172" s="159">
        <f t="shared" si="42"/>
        <v>0</v>
      </c>
      <c r="AA172" s="327"/>
      <c r="AB172" s="400">
        <f>IF(AND(Z172&gt;=0,F172="x"),0,IF(AND(Z172&gt;0,AC172="x"),0,IF(Z172&gt;0,0-30,0)))</f>
        <v>0</v>
      </c>
      <c r="AC172" s="371"/>
      <c r="AD172" s="226" t="str">
        <f>IF(F172="x",(0-((V172*10)+(W172*20))),"")</f>
        <v/>
      </c>
      <c r="AE172" s="368">
        <f>IF(AND(Z172&gt;0,F172="x"),0,IF(AND(Z172&gt;0,AC172="x"),Z172-60,IF(AND(Z172&gt;0,AB172=-30),Z172+AB172,0)))</f>
        <v>0</v>
      </c>
      <c r="AF172" s="339"/>
      <c r="AG172" s="338"/>
      <c r="AH172" s="336"/>
      <c r="AI172" s="161">
        <f t="shared" si="43"/>
        <v>0</v>
      </c>
      <c r="AJ172" s="162">
        <f>(X172*20)+Z172+AA172+AF172</f>
        <v>0</v>
      </c>
      <c r="AK172" s="163">
        <f t="shared" si="44"/>
        <v>0</v>
      </c>
      <c r="AL172" s="164">
        <f>IF(K172="x",AH172,0)</f>
        <v>0</v>
      </c>
      <c r="AM172" s="164">
        <f>IF(K172="x",AI172,0)</f>
        <v>0</v>
      </c>
      <c r="AN172" s="164">
        <f>IF(K172="x",AJ172,0)</f>
        <v>0</v>
      </c>
      <c r="AO172" s="164">
        <f>IF(K172="x",AK172,0)</f>
        <v>0</v>
      </c>
      <c r="AP172" s="610" t="str">
        <f t="shared" si="46"/>
        <v xml:space="preserve"> </v>
      </c>
      <c r="AQ172" s="613" t="str">
        <f t="shared" si="45"/>
        <v xml:space="preserve"> </v>
      </c>
      <c r="AR172" s="613" t="str">
        <f t="shared" si="47"/>
        <v xml:space="preserve"> </v>
      </c>
      <c r="AS172" s="613" t="str">
        <f t="shared" si="48"/>
        <v xml:space="preserve"> </v>
      </c>
      <c r="AT172" s="613" t="str">
        <f t="shared" si="49"/>
        <v xml:space="preserve"> </v>
      </c>
      <c r="AU172" s="613" t="str">
        <f t="shared" si="50"/>
        <v xml:space="preserve"> </v>
      </c>
      <c r="AV172" s="614" t="str">
        <f t="shared" si="51"/>
        <v xml:space="preserve"> </v>
      </c>
      <c r="AW172" s="196" t="str">
        <f>IF(N172&gt;0,N172,"")</f>
        <v/>
      </c>
      <c r="AX172" s="165" t="str">
        <f>IF(AND(K172="x",AW172&gt;0),AW172,"")</f>
        <v/>
      </c>
      <c r="AY172" s="193" t="str">
        <f>IF(OR(K172="x",F172="x",AW172&lt;=0),"",AW172)</f>
        <v/>
      </c>
      <c r="AZ172" s="183" t="str">
        <f>IF(AND(F172="x",AW172&gt;0),AW172,"")</f>
        <v/>
      </c>
      <c r="BA172" s="173" t="str">
        <f>IF(V172&gt;0,V172,"")</f>
        <v/>
      </c>
      <c r="BB172" s="174" t="str">
        <f>IF(AND(K172="x",BA172&gt;0),BA172,"")</f>
        <v/>
      </c>
      <c r="BC172" s="186" t="str">
        <f>IF(OR(K172="x",F172="X",BA172&lt;=0),"",BA172)</f>
        <v/>
      </c>
      <c r="BD172" s="174" t="str">
        <f>IF(AND(F172="x",BA172&gt;0),BA172,"")</f>
        <v/>
      </c>
      <c r="BE172" s="201" t="str">
        <f>IF(W172&gt;0,W172,"")</f>
        <v/>
      </c>
      <c r="BF172" s="174" t="str">
        <f>IF(AND(K172="x",BE172&gt;0),BE172,"")</f>
        <v/>
      </c>
      <c r="BG172" s="186" t="str">
        <f>IF(OR(K172="x",F172="x",BE172&lt;=0),"",BE172)</f>
        <v/>
      </c>
      <c r="BH172" s="175" t="str">
        <f>IF(AND(F172="x",BE172&gt;0),BE172,"")</f>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41"/>
        <v/>
      </c>
      <c r="O173" s="27"/>
      <c r="P173" s="27"/>
      <c r="Q173" s="27"/>
      <c r="R173" s="27"/>
      <c r="S173" s="27"/>
      <c r="T173" s="28"/>
      <c r="U173" s="29"/>
      <c r="V173" s="32"/>
      <c r="W173" s="318"/>
      <c r="X173" s="319"/>
      <c r="Y173" s="160">
        <f t="shared" si="40"/>
        <v>0</v>
      </c>
      <c r="Z173" s="159">
        <f t="shared" si="42"/>
        <v>0</v>
      </c>
      <c r="AA173" s="327"/>
      <c r="AB173" s="400">
        <f>IF(AND(Z173&gt;=0,F173="x"),0,IF(AND(Z173&gt;0,AC173="x"),0,IF(Z173&gt;0,0-30,0)))</f>
        <v>0</v>
      </c>
      <c r="AC173" s="371"/>
      <c r="AD173" s="226" t="str">
        <f>IF(F173="x",(0-((V173*10)+(W173*20))),"")</f>
        <v/>
      </c>
      <c r="AE173" s="368">
        <f>IF(AND(Z173&gt;0,F173="x"),0,IF(AND(Z173&gt;0,AC173="x"),Z173-60,IF(AND(Z173&gt;0,AB173=-30),Z173+AB173,0)))</f>
        <v>0</v>
      </c>
      <c r="AF173" s="339"/>
      <c r="AG173" s="338"/>
      <c r="AH173" s="336"/>
      <c r="AI173" s="161">
        <f t="shared" si="43"/>
        <v>0</v>
      </c>
      <c r="AJ173" s="162">
        <f>(X173*20)+Z173+AA173+AF173</f>
        <v>0</v>
      </c>
      <c r="AK173" s="163">
        <f t="shared" si="44"/>
        <v>0</v>
      </c>
      <c r="AL173" s="164">
        <f>IF(K173="x",AH173,0)</f>
        <v>0</v>
      </c>
      <c r="AM173" s="164">
        <f>IF(K173="x",AI173,0)</f>
        <v>0</v>
      </c>
      <c r="AN173" s="164">
        <f>IF(K173="x",AJ173,0)</f>
        <v>0</v>
      </c>
      <c r="AO173" s="164">
        <f>IF(K173="x",AK173,0)</f>
        <v>0</v>
      </c>
      <c r="AP173" s="610" t="str">
        <f t="shared" si="46"/>
        <v xml:space="preserve"> </v>
      </c>
      <c r="AQ173" s="613" t="str">
        <f t="shared" si="45"/>
        <v xml:space="preserve"> </v>
      </c>
      <c r="AR173" s="613" t="str">
        <f t="shared" si="47"/>
        <v xml:space="preserve"> </v>
      </c>
      <c r="AS173" s="613" t="str">
        <f t="shared" si="48"/>
        <v xml:space="preserve"> </v>
      </c>
      <c r="AT173" s="613" t="str">
        <f t="shared" si="49"/>
        <v xml:space="preserve"> </v>
      </c>
      <c r="AU173" s="613" t="str">
        <f t="shared" si="50"/>
        <v xml:space="preserve"> </v>
      </c>
      <c r="AV173" s="614" t="str">
        <f t="shared" si="51"/>
        <v xml:space="preserve"> </v>
      </c>
      <c r="AW173" s="196" t="str">
        <f>IF(N173&gt;0,N173,"")</f>
        <v/>
      </c>
      <c r="AX173" s="165" t="str">
        <f>IF(AND(K173="x",AW173&gt;0),AW173,"")</f>
        <v/>
      </c>
      <c r="AY173" s="193" t="str">
        <f>IF(OR(K173="x",F173="x",AW173&lt;=0),"",AW173)</f>
        <v/>
      </c>
      <c r="AZ173" s="183" t="str">
        <f>IF(AND(F173="x",AW173&gt;0),AW173,"")</f>
        <v/>
      </c>
      <c r="BA173" s="173" t="str">
        <f>IF(V173&gt;0,V173,"")</f>
        <v/>
      </c>
      <c r="BB173" s="174" t="str">
        <f>IF(AND(K173="x",BA173&gt;0),BA173,"")</f>
        <v/>
      </c>
      <c r="BC173" s="186" t="str">
        <f>IF(OR(K173="x",F173="X",BA173&lt;=0),"",BA173)</f>
        <v/>
      </c>
      <c r="BD173" s="174" t="str">
        <f>IF(AND(F173="x",BA173&gt;0),BA173,"")</f>
        <v/>
      </c>
      <c r="BE173" s="201" t="str">
        <f>IF(W173&gt;0,W173,"")</f>
        <v/>
      </c>
      <c r="BF173" s="174" t="str">
        <f>IF(AND(K173="x",BE173&gt;0),BE173,"")</f>
        <v/>
      </c>
      <c r="BG173" s="186" t="str">
        <f>IF(OR(K173="x",F173="x",BE173&lt;=0),"",BE173)</f>
        <v/>
      </c>
      <c r="BH173" s="175" t="str">
        <f>IF(AND(F173="x",BE173&gt;0),BE173,"")</f>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41"/>
        <v/>
      </c>
      <c r="O174" s="27"/>
      <c r="P174" s="27"/>
      <c r="Q174" s="27"/>
      <c r="R174" s="27"/>
      <c r="S174" s="27"/>
      <c r="T174" s="28"/>
      <c r="U174" s="29"/>
      <c r="V174" s="32"/>
      <c r="W174" s="318"/>
      <c r="X174" s="319"/>
      <c r="Y174" s="160">
        <f t="shared" si="40"/>
        <v>0</v>
      </c>
      <c r="Z174" s="159">
        <f t="shared" si="42"/>
        <v>0</v>
      </c>
      <c r="AA174" s="327"/>
      <c r="AB174" s="400">
        <f>IF(AND(Z174&gt;=0,F174="x"),0,IF(AND(Z174&gt;0,AC174="x"),0,IF(Z174&gt;0,0-30,0)))</f>
        <v>0</v>
      </c>
      <c r="AC174" s="371"/>
      <c r="AD174" s="226" t="str">
        <f>IF(F174="x",(0-((V174*10)+(W174*20))),"")</f>
        <v/>
      </c>
      <c r="AE174" s="368">
        <f>IF(AND(Z174&gt;0,F174="x"),0,IF(AND(Z174&gt;0,AC174="x"),Z174-60,IF(AND(Z174&gt;0,AB174=-30),Z174+AB174,0)))</f>
        <v>0</v>
      </c>
      <c r="AF174" s="339"/>
      <c r="AG174" s="338"/>
      <c r="AH174" s="336"/>
      <c r="AI174" s="161">
        <f t="shared" si="43"/>
        <v>0</v>
      </c>
      <c r="AJ174" s="162">
        <f>(X174*20)+Z174+AA174+AF174</f>
        <v>0</v>
      </c>
      <c r="AK174" s="163">
        <f t="shared" si="44"/>
        <v>0</v>
      </c>
      <c r="AL174" s="164">
        <f>IF(K174="x",AH174,0)</f>
        <v>0</v>
      </c>
      <c r="AM174" s="164">
        <f>IF(K174="x",AI174,0)</f>
        <v>0</v>
      </c>
      <c r="AN174" s="164">
        <f>IF(K174="x",AJ174,0)</f>
        <v>0</v>
      </c>
      <c r="AO174" s="164">
        <f>IF(K174="x",AK174,0)</f>
        <v>0</v>
      </c>
      <c r="AP174" s="610" t="str">
        <f t="shared" si="46"/>
        <v xml:space="preserve"> </v>
      </c>
      <c r="AQ174" s="613" t="str">
        <f t="shared" si="45"/>
        <v xml:space="preserve"> </v>
      </c>
      <c r="AR174" s="613" t="str">
        <f t="shared" si="47"/>
        <v xml:space="preserve"> </v>
      </c>
      <c r="AS174" s="613" t="str">
        <f t="shared" si="48"/>
        <v xml:space="preserve"> </v>
      </c>
      <c r="AT174" s="613" t="str">
        <f t="shared" si="49"/>
        <v xml:space="preserve"> </v>
      </c>
      <c r="AU174" s="613" t="str">
        <f t="shared" si="50"/>
        <v xml:space="preserve"> </v>
      </c>
      <c r="AV174" s="614" t="str">
        <f t="shared" si="51"/>
        <v xml:space="preserve"> </v>
      </c>
      <c r="AW174" s="196" t="str">
        <f>IF(N174&gt;0,N174,"")</f>
        <v/>
      </c>
      <c r="AX174" s="165" t="str">
        <f>IF(AND(K174="x",AW174&gt;0),AW174,"")</f>
        <v/>
      </c>
      <c r="AY174" s="193" t="str">
        <f>IF(OR(K174="x",F174="x",AW174&lt;=0),"",AW174)</f>
        <v/>
      </c>
      <c r="AZ174" s="183" t="str">
        <f>IF(AND(F174="x",AW174&gt;0),AW174,"")</f>
        <v/>
      </c>
      <c r="BA174" s="173" t="str">
        <f>IF(V174&gt;0,V174,"")</f>
        <v/>
      </c>
      <c r="BB174" s="174" t="str">
        <f>IF(AND(K174="x",BA174&gt;0),BA174,"")</f>
        <v/>
      </c>
      <c r="BC174" s="186" t="str">
        <f>IF(OR(K174="x",F174="X",BA174&lt;=0),"",BA174)</f>
        <v/>
      </c>
      <c r="BD174" s="174" t="str">
        <f>IF(AND(F174="x",BA174&gt;0),BA174,"")</f>
        <v/>
      </c>
      <c r="BE174" s="201" t="str">
        <f>IF(W174&gt;0,W174,"")</f>
        <v/>
      </c>
      <c r="BF174" s="174" t="str">
        <f>IF(AND(K174="x",BE174&gt;0),BE174,"")</f>
        <v/>
      </c>
      <c r="BG174" s="186" t="str">
        <f>IF(OR(K174="x",F174="x",BE174&lt;=0),"",BE174)</f>
        <v/>
      </c>
      <c r="BH174" s="175" t="str">
        <f>IF(AND(F174="x",BE174&gt;0),BE174,"")</f>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41"/>
        <v/>
      </c>
      <c r="O175" s="27"/>
      <c r="P175" s="27"/>
      <c r="Q175" s="27"/>
      <c r="R175" s="27"/>
      <c r="S175" s="27"/>
      <c r="T175" s="28"/>
      <c r="U175" s="29"/>
      <c r="V175" s="32"/>
      <c r="W175" s="318"/>
      <c r="X175" s="319"/>
      <c r="Y175" s="160">
        <f t="shared" si="40"/>
        <v>0</v>
      </c>
      <c r="Z175" s="159">
        <f t="shared" si="42"/>
        <v>0</v>
      </c>
      <c r="AA175" s="327"/>
      <c r="AB175" s="400">
        <f>IF(AND(Z175&gt;=0,F175="x"),0,IF(AND(Z175&gt;0,AC175="x"),0,IF(Z175&gt;0,0-30,0)))</f>
        <v>0</v>
      </c>
      <c r="AC175" s="371"/>
      <c r="AD175" s="226" t="str">
        <f>IF(F175="x",(0-((V175*10)+(W175*20))),"")</f>
        <v/>
      </c>
      <c r="AE175" s="368">
        <f>IF(AND(Z175&gt;0,F175="x"),0,IF(AND(Z175&gt;0,AC175="x"),Z175-60,IF(AND(Z175&gt;0,AB175=-30),Z175+AB175,0)))</f>
        <v>0</v>
      </c>
      <c r="AF175" s="339"/>
      <c r="AG175" s="338"/>
      <c r="AH175" s="336"/>
      <c r="AI175" s="161">
        <f t="shared" si="43"/>
        <v>0</v>
      </c>
      <c r="AJ175" s="162">
        <f>(X175*20)+Z175+AA175+AF175</f>
        <v>0</v>
      </c>
      <c r="AK175" s="163">
        <f t="shared" si="44"/>
        <v>0</v>
      </c>
      <c r="AL175" s="164">
        <f>IF(K175="x",AH175,0)</f>
        <v>0</v>
      </c>
      <c r="AM175" s="164">
        <f>IF(K175="x",AI175,0)</f>
        <v>0</v>
      </c>
      <c r="AN175" s="164">
        <f>IF(K175="x",AJ175,0)</f>
        <v>0</v>
      </c>
      <c r="AO175" s="164">
        <f>IF(K175="x",AK175,0)</f>
        <v>0</v>
      </c>
      <c r="AP175" s="610" t="str">
        <f t="shared" si="46"/>
        <v xml:space="preserve"> </v>
      </c>
      <c r="AQ175" s="613" t="str">
        <f t="shared" si="45"/>
        <v xml:space="preserve"> </v>
      </c>
      <c r="AR175" s="613" t="str">
        <f t="shared" si="47"/>
        <v xml:space="preserve"> </v>
      </c>
      <c r="AS175" s="613" t="str">
        <f t="shared" si="48"/>
        <v xml:space="preserve"> </v>
      </c>
      <c r="AT175" s="613" t="str">
        <f t="shared" si="49"/>
        <v xml:space="preserve"> </v>
      </c>
      <c r="AU175" s="613" t="str">
        <f t="shared" si="50"/>
        <v xml:space="preserve"> </v>
      </c>
      <c r="AV175" s="614" t="str">
        <f t="shared" si="51"/>
        <v xml:space="preserve"> </v>
      </c>
      <c r="AW175" s="196" t="str">
        <f>IF(N175&gt;0,N175,"")</f>
        <v/>
      </c>
      <c r="AX175" s="165" t="str">
        <f>IF(AND(K175="x",AW175&gt;0),AW175,"")</f>
        <v/>
      </c>
      <c r="AY175" s="193" t="str">
        <f>IF(OR(K175="x",F175="x",AW175&lt;=0),"",AW175)</f>
        <v/>
      </c>
      <c r="AZ175" s="183" t="str">
        <f>IF(AND(F175="x",AW175&gt;0),AW175,"")</f>
        <v/>
      </c>
      <c r="BA175" s="173" t="str">
        <f>IF(V175&gt;0,V175,"")</f>
        <v/>
      </c>
      <c r="BB175" s="174" t="str">
        <f>IF(AND(K175="x",BA175&gt;0),BA175,"")</f>
        <v/>
      </c>
      <c r="BC175" s="186" t="str">
        <f>IF(OR(K175="x",F175="X",BA175&lt;=0),"",BA175)</f>
        <v/>
      </c>
      <c r="BD175" s="174" t="str">
        <f>IF(AND(F175="x",BA175&gt;0),BA175,"")</f>
        <v/>
      </c>
      <c r="BE175" s="201" t="str">
        <f>IF(W175&gt;0,W175,"")</f>
        <v/>
      </c>
      <c r="BF175" s="174" t="str">
        <f>IF(AND(K175="x",BE175&gt;0),BE175,"")</f>
        <v/>
      </c>
      <c r="BG175" s="186" t="str">
        <f>IF(OR(K175="x",F175="x",BE175&lt;=0),"",BE175)</f>
        <v/>
      </c>
      <c r="BH175" s="175" t="str">
        <f>IF(AND(F175="x",BE175&gt;0),BE175,"")</f>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41"/>
        <v/>
      </c>
      <c r="O176" s="27"/>
      <c r="P176" s="27"/>
      <c r="Q176" s="27"/>
      <c r="R176" s="27"/>
      <c r="S176" s="27"/>
      <c r="T176" s="28"/>
      <c r="U176" s="29"/>
      <c r="V176" s="32"/>
      <c r="W176" s="318"/>
      <c r="X176" s="319"/>
      <c r="Y176" s="160">
        <f t="shared" si="40"/>
        <v>0</v>
      </c>
      <c r="Z176" s="159">
        <f t="shared" si="42"/>
        <v>0</v>
      </c>
      <c r="AA176" s="327"/>
      <c r="AB176" s="400">
        <f>IF(AND(Z176&gt;=0,F176="x"),0,IF(AND(Z176&gt;0,AC176="x"),0,IF(Z176&gt;0,0-30,0)))</f>
        <v>0</v>
      </c>
      <c r="AC176" s="371"/>
      <c r="AD176" s="226" t="str">
        <f>IF(F176="x",(0-((V176*10)+(W176*20))),"")</f>
        <v/>
      </c>
      <c r="AE176" s="368">
        <f>IF(AND(Z176&gt;0,F176="x"),0,IF(AND(Z176&gt;0,AC176="x"),Z176-60,IF(AND(Z176&gt;0,AB176=-30),Z176+AB176,0)))</f>
        <v>0</v>
      </c>
      <c r="AF176" s="339"/>
      <c r="AG176" s="338"/>
      <c r="AH176" s="336"/>
      <c r="AI176" s="161">
        <f t="shared" si="43"/>
        <v>0</v>
      </c>
      <c r="AJ176" s="162">
        <f>(X176*20)+Z176+AA176+AF176</f>
        <v>0</v>
      </c>
      <c r="AK176" s="163">
        <f t="shared" si="44"/>
        <v>0</v>
      </c>
      <c r="AL176" s="164">
        <f>IF(K176="x",AH176,0)</f>
        <v>0</v>
      </c>
      <c r="AM176" s="164">
        <f>IF(K176="x",AI176,0)</f>
        <v>0</v>
      </c>
      <c r="AN176" s="164">
        <f>IF(K176="x",AJ176,0)</f>
        <v>0</v>
      </c>
      <c r="AO176" s="164">
        <f>IF(K176="x",AK176,0)</f>
        <v>0</v>
      </c>
      <c r="AP176" s="610" t="str">
        <f t="shared" si="46"/>
        <v xml:space="preserve"> </v>
      </c>
      <c r="AQ176" s="613" t="str">
        <f t="shared" si="45"/>
        <v xml:space="preserve"> </v>
      </c>
      <c r="AR176" s="613" t="str">
        <f t="shared" si="47"/>
        <v xml:space="preserve"> </v>
      </c>
      <c r="AS176" s="613" t="str">
        <f t="shared" si="48"/>
        <v xml:space="preserve"> </v>
      </c>
      <c r="AT176" s="613" t="str">
        <f t="shared" si="49"/>
        <v xml:space="preserve"> </v>
      </c>
      <c r="AU176" s="613" t="str">
        <f t="shared" si="50"/>
        <v xml:space="preserve"> </v>
      </c>
      <c r="AV176" s="614" t="str">
        <f t="shared" si="51"/>
        <v xml:space="preserve"> </v>
      </c>
      <c r="AW176" s="196" t="str">
        <f>IF(N176&gt;0,N176,"")</f>
        <v/>
      </c>
      <c r="AX176" s="165" t="str">
        <f>IF(AND(K176="x",AW176&gt;0),AW176,"")</f>
        <v/>
      </c>
      <c r="AY176" s="193" t="str">
        <f>IF(OR(K176="x",F176="x",AW176&lt;=0),"",AW176)</f>
        <v/>
      </c>
      <c r="AZ176" s="183" t="str">
        <f>IF(AND(F176="x",AW176&gt;0),AW176,"")</f>
        <v/>
      </c>
      <c r="BA176" s="173" t="str">
        <f>IF(V176&gt;0,V176,"")</f>
        <v/>
      </c>
      <c r="BB176" s="174" t="str">
        <f>IF(AND(K176="x",BA176&gt;0),BA176,"")</f>
        <v/>
      </c>
      <c r="BC176" s="186" t="str">
        <f>IF(OR(K176="x",F176="X",BA176&lt;=0),"",BA176)</f>
        <v/>
      </c>
      <c r="BD176" s="174" t="str">
        <f>IF(AND(F176="x",BA176&gt;0),BA176,"")</f>
        <v/>
      </c>
      <c r="BE176" s="201" t="str">
        <f>IF(W176&gt;0,W176,"")</f>
        <v/>
      </c>
      <c r="BF176" s="174" t="str">
        <f>IF(AND(K176="x",BE176&gt;0),BE176,"")</f>
        <v/>
      </c>
      <c r="BG176" s="186" t="str">
        <f>IF(OR(K176="x",F176="x",BE176&lt;=0),"",BE176)</f>
        <v/>
      </c>
      <c r="BH176" s="175" t="str">
        <f>IF(AND(F176="x",BE176&gt;0),BE176,"")</f>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41"/>
        <v/>
      </c>
      <c r="O177" s="27"/>
      <c r="P177" s="27"/>
      <c r="Q177" s="27"/>
      <c r="R177" s="27"/>
      <c r="S177" s="27"/>
      <c r="T177" s="28"/>
      <c r="U177" s="29"/>
      <c r="V177" s="32"/>
      <c r="W177" s="318"/>
      <c r="X177" s="319"/>
      <c r="Y177" s="160">
        <f t="shared" si="40"/>
        <v>0</v>
      </c>
      <c r="Z177" s="159">
        <f t="shared" si="42"/>
        <v>0</v>
      </c>
      <c r="AA177" s="327"/>
      <c r="AB177" s="400">
        <f>IF(AND(Z177&gt;=0,F177="x"),0,IF(AND(Z177&gt;0,AC177="x"),0,IF(Z177&gt;0,0-30,0)))</f>
        <v>0</v>
      </c>
      <c r="AC177" s="371"/>
      <c r="AD177" s="226" t="str">
        <f>IF(F177="x",(0-((V177*10)+(W177*20))),"")</f>
        <v/>
      </c>
      <c r="AE177" s="368">
        <f>IF(AND(Z177&gt;0,F177="x"),0,IF(AND(Z177&gt;0,AC177="x"),Z177-60,IF(AND(Z177&gt;0,AB177=-30),Z177+AB177,0)))</f>
        <v>0</v>
      </c>
      <c r="AF177" s="339"/>
      <c r="AG177" s="338"/>
      <c r="AH177" s="336"/>
      <c r="AI177" s="161">
        <f t="shared" si="43"/>
        <v>0</v>
      </c>
      <c r="AJ177" s="162">
        <f>(X177*20)+Z177+AA177+AF177</f>
        <v>0</v>
      </c>
      <c r="AK177" s="163">
        <f t="shared" si="44"/>
        <v>0</v>
      </c>
      <c r="AL177" s="164">
        <f>IF(K177="x",AH177,0)</f>
        <v>0</v>
      </c>
      <c r="AM177" s="164">
        <f>IF(K177="x",AI177,0)</f>
        <v>0</v>
      </c>
      <c r="AN177" s="164">
        <f>IF(K177="x",AJ177,0)</f>
        <v>0</v>
      </c>
      <c r="AO177" s="164">
        <f>IF(K177="x",AK177,0)</f>
        <v>0</v>
      </c>
      <c r="AP177" s="610" t="str">
        <f t="shared" si="46"/>
        <v xml:space="preserve"> </v>
      </c>
      <c r="AQ177" s="613" t="str">
        <f t="shared" si="45"/>
        <v xml:space="preserve"> </v>
      </c>
      <c r="AR177" s="613" t="str">
        <f t="shared" si="47"/>
        <v xml:space="preserve"> </v>
      </c>
      <c r="AS177" s="613" t="str">
        <f t="shared" si="48"/>
        <v xml:space="preserve"> </v>
      </c>
      <c r="AT177" s="613" t="str">
        <f t="shared" si="49"/>
        <v xml:space="preserve"> </v>
      </c>
      <c r="AU177" s="613" t="str">
        <f t="shared" si="50"/>
        <v xml:space="preserve"> </v>
      </c>
      <c r="AV177" s="614" t="str">
        <f t="shared" si="51"/>
        <v xml:space="preserve"> </v>
      </c>
      <c r="AW177" s="196" t="str">
        <f>IF(N177&gt;0,N177,"")</f>
        <v/>
      </c>
      <c r="AX177" s="165" t="str">
        <f>IF(AND(K177="x",AW177&gt;0),AW177,"")</f>
        <v/>
      </c>
      <c r="AY177" s="193" t="str">
        <f>IF(OR(K177="x",F177="x",AW177&lt;=0),"",AW177)</f>
        <v/>
      </c>
      <c r="AZ177" s="183" t="str">
        <f>IF(AND(F177="x",AW177&gt;0),AW177,"")</f>
        <v/>
      </c>
      <c r="BA177" s="173" t="str">
        <f>IF(V177&gt;0,V177,"")</f>
        <v/>
      </c>
      <c r="BB177" s="174" t="str">
        <f>IF(AND(K177="x",BA177&gt;0),BA177,"")</f>
        <v/>
      </c>
      <c r="BC177" s="186" t="str">
        <f>IF(OR(K177="x",F177="X",BA177&lt;=0),"",BA177)</f>
        <v/>
      </c>
      <c r="BD177" s="174" t="str">
        <f>IF(AND(F177="x",BA177&gt;0),BA177,"")</f>
        <v/>
      </c>
      <c r="BE177" s="201" t="str">
        <f>IF(W177&gt;0,W177,"")</f>
        <v/>
      </c>
      <c r="BF177" s="174" t="str">
        <f>IF(AND(K177="x",BE177&gt;0),BE177,"")</f>
        <v/>
      </c>
      <c r="BG177" s="186" t="str">
        <f>IF(OR(K177="x",F177="x",BE177&lt;=0),"",BE177)</f>
        <v/>
      </c>
      <c r="BH177" s="175" t="str">
        <f>IF(AND(F177="x",BE177&gt;0),BE177,"")</f>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41"/>
        <v/>
      </c>
      <c r="O178" s="27"/>
      <c r="P178" s="27"/>
      <c r="Q178" s="27"/>
      <c r="R178" s="27"/>
      <c r="S178" s="27"/>
      <c r="T178" s="28"/>
      <c r="U178" s="29"/>
      <c r="V178" s="32"/>
      <c r="W178" s="318"/>
      <c r="X178" s="319"/>
      <c r="Y178" s="160">
        <f t="shared" si="40"/>
        <v>0</v>
      </c>
      <c r="Z178" s="159">
        <f t="shared" si="42"/>
        <v>0</v>
      </c>
      <c r="AA178" s="327"/>
      <c r="AB178" s="400">
        <f>IF(AND(Z178&gt;=0,F178="x"),0,IF(AND(Z178&gt;0,AC178="x"),0,IF(Z178&gt;0,0-30,0)))</f>
        <v>0</v>
      </c>
      <c r="AC178" s="371"/>
      <c r="AD178" s="226" t="str">
        <f>IF(F178="x",(0-((V178*10)+(W178*20))),"")</f>
        <v/>
      </c>
      <c r="AE178" s="368">
        <f>IF(AND(Z178&gt;0,F178="x"),0,IF(AND(Z178&gt;0,AC178="x"),Z178-60,IF(AND(Z178&gt;0,AB178=-30),Z178+AB178,0)))</f>
        <v>0</v>
      </c>
      <c r="AF178" s="339"/>
      <c r="AG178" s="338"/>
      <c r="AH178" s="336"/>
      <c r="AI178" s="161">
        <f t="shared" si="43"/>
        <v>0</v>
      </c>
      <c r="AJ178" s="162">
        <f>(X178*20)+Z178+AA178+AF178</f>
        <v>0</v>
      </c>
      <c r="AK178" s="163">
        <f t="shared" si="44"/>
        <v>0</v>
      </c>
      <c r="AL178" s="164">
        <f>IF(K178="x",AH178,0)</f>
        <v>0</v>
      </c>
      <c r="AM178" s="164">
        <f>IF(K178="x",AI178,0)</f>
        <v>0</v>
      </c>
      <c r="AN178" s="164">
        <f>IF(K178="x",AJ178,0)</f>
        <v>0</v>
      </c>
      <c r="AO178" s="164">
        <f>IF(K178="x",AK178,0)</f>
        <v>0</v>
      </c>
      <c r="AP178" s="610" t="str">
        <f t="shared" si="46"/>
        <v xml:space="preserve"> </v>
      </c>
      <c r="AQ178" s="613" t="str">
        <f t="shared" si="45"/>
        <v xml:space="preserve"> </v>
      </c>
      <c r="AR178" s="613" t="str">
        <f t="shared" si="47"/>
        <v xml:space="preserve"> </v>
      </c>
      <c r="AS178" s="613" t="str">
        <f t="shared" si="48"/>
        <v xml:space="preserve"> </v>
      </c>
      <c r="AT178" s="613" t="str">
        <f t="shared" si="49"/>
        <v xml:space="preserve"> </v>
      </c>
      <c r="AU178" s="613" t="str">
        <f t="shared" si="50"/>
        <v xml:space="preserve"> </v>
      </c>
      <c r="AV178" s="614" t="str">
        <f t="shared" si="51"/>
        <v xml:space="preserve"> </v>
      </c>
      <c r="AW178" s="196" t="str">
        <f>IF(N178&gt;0,N178,"")</f>
        <v/>
      </c>
      <c r="AX178" s="165" t="str">
        <f>IF(AND(K178="x",AW178&gt;0),AW178,"")</f>
        <v/>
      </c>
      <c r="AY178" s="193" t="str">
        <f>IF(OR(K178="x",F178="x",AW178&lt;=0),"",AW178)</f>
        <v/>
      </c>
      <c r="AZ178" s="183" t="str">
        <f>IF(AND(F178="x",AW178&gt;0),AW178,"")</f>
        <v/>
      </c>
      <c r="BA178" s="173" t="str">
        <f>IF(V178&gt;0,V178,"")</f>
        <v/>
      </c>
      <c r="BB178" s="174" t="str">
        <f>IF(AND(K178="x",BA178&gt;0),BA178,"")</f>
        <v/>
      </c>
      <c r="BC178" s="186" t="str">
        <f>IF(OR(K178="x",F178="X",BA178&lt;=0),"",BA178)</f>
        <v/>
      </c>
      <c r="BD178" s="174" t="str">
        <f>IF(AND(F178="x",BA178&gt;0),BA178,"")</f>
        <v/>
      </c>
      <c r="BE178" s="201" t="str">
        <f>IF(W178&gt;0,W178,"")</f>
        <v/>
      </c>
      <c r="BF178" s="174" t="str">
        <f>IF(AND(K178="x",BE178&gt;0),BE178,"")</f>
        <v/>
      </c>
      <c r="BG178" s="186" t="str">
        <f>IF(OR(K178="x",F178="x",BE178&lt;=0),"",BE178)</f>
        <v/>
      </c>
      <c r="BH178" s="175" t="str">
        <f>IF(AND(F178="x",BE178&gt;0),BE178,"")</f>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41"/>
        <v/>
      </c>
      <c r="O179" s="27"/>
      <c r="P179" s="27"/>
      <c r="Q179" s="27"/>
      <c r="R179" s="27"/>
      <c r="S179" s="27"/>
      <c r="T179" s="28"/>
      <c r="U179" s="29"/>
      <c r="V179" s="32"/>
      <c r="W179" s="318"/>
      <c r="X179" s="319"/>
      <c r="Y179" s="160">
        <f t="shared" si="40"/>
        <v>0</v>
      </c>
      <c r="Z179" s="159">
        <f t="shared" si="42"/>
        <v>0</v>
      </c>
      <c r="AA179" s="327"/>
      <c r="AB179" s="400">
        <f>IF(AND(Z179&gt;=0,F179="x"),0,IF(AND(Z179&gt;0,AC179="x"),0,IF(Z179&gt;0,0-30,0)))</f>
        <v>0</v>
      </c>
      <c r="AC179" s="371"/>
      <c r="AD179" s="226" t="str">
        <f>IF(F179="x",(0-((V179*10)+(W179*20))),"")</f>
        <v/>
      </c>
      <c r="AE179" s="368">
        <f>IF(AND(Z179&gt;0,F179="x"),0,IF(AND(Z179&gt;0,AC179="x"),Z179-60,IF(AND(Z179&gt;0,AB179=-30),Z179+AB179,0)))</f>
        <v>0</v>
      </c>
      <c r="AF179" s="339"/>
      <c r="AG179" s="338"/>
      <c r="AH179" s="336"/>
      <c r="AI179" s="161">
        <f t="shared" si="43"/>
        <v>0</v>
      </c>
      <c r="AJ179" s="162">
        <f>(X179*20)+Z179+AA179+AF179</f>
        <v>0</v>
      </c>
      <c r="AK179" s="163">
        <f t="shared" si="44"/>
        <v>0</v>
      </c>
      <c r="AL179" s="164">
        <f>IF(K179="x",AH179,0)</f>
        <v>0</v>
      </c>
      <c r="AM179" s="164">
        <f>IF(K179="x",AI179,0)</f>
        <v>0</v>
      </c>
      <c r="AN179" s="164">
        <f>IF(K179="x",AJ179,0)</f>
        <v>0</v>
      </c>
      <c r="AO179" s="164">
        <f>IF(K179="x",AK179,0)</f>
        <v>0</v>
      </c>
      <c r="AP179" s="610" t="str">
        <f t="shared" si="46"/>
        <v xml:space="preserve"> </v>
      </c>
      <c r="AQ179" s="613" t="str">
        <f t="shared" si="45"/>
        <v xml:space="preserve"> </v>
      </c>
      <c r="AR179" s="613" t="str">
        <f t="shared" si="47"/>
        <v xml:space="preserve"> </v>
      </c>
      <c r="AS179" s="613" t="str">
        <f t="shared" si="48"/>
        <v xml:space="preserve"> </v>
      </c>
      <c r="AT179" s="613" t="str">
        <f t="shared" si="49"/>
        <v xml:space="preserve"> </v>
      </c>
      <c r="AU179" s="613" t="str">
        <f t="shared" si="50"/>
        <v xml:space="preserve"> </v>
      </c>
      <c r="AV179" s="614" t="str">
        <f t="shared" si="51"/>
        <v xml:space="preserve"> </v>
      </c>
      <c r="AW179" s="196" t="str">
        <f>IF(N179&gt;0,N179,"")</f>
        <v/>
      </c>
      <c r="AX179" s="165" t="str">
        <f>IF(AND(K179="x",AW179&gt;0),AW179,"")</f>
        <v/>
      </c>
      <c r="AY179" s="193" t="str">
        <f>IF(OR(K179="x",F179="x",AW179&lt;=0),"",AW179)</f>
        <v/>
      </c>
      <c r="AZ179" s="183" t="str">
        <f>IF(AND(F179="x",AW179&gt;0),AW179,"")</f>
        <v/>
      </c>
      <c r="BA179" s="173" t="str">
        <f>IF(V179&gt;0,V179,"")</f>
        <v/>
      </c>
      <c r="BB179" s="174" t="str">
        <f>IF(AND(K179="x",BA179&gt;0),BA179,"")</f>
        <v/>
      </c>
      <c r="BC179" s="186" t="str">
        <f>IF(OR(K179="x",F179="X",BA179&lt;=0),"",BA179)</f>
        <v/>
      </c>
      <c r="BD179" s="174" t="str">
        <f>IF(AND(F179="x",BA179&gt;0),BA179,"")</f>
        <v/>
      </c>
      <c r="BE179" s="201" t="str">
        <f>IF(W179&gt;0,W179,"")</f>
        <v/>
      </c>
      <c r="BF179" s="174" t="str">
        <f>IF(AND(K179="x",BE179&gt;0),BE179,"")</f>
        <v/>
      </c>
      <c r="BG179" s="186" t="str">
        <f>IF(OR(K179="x",F179="x",BE179&lt;=0),"",BE179)</f>
        <v/>
      </c>
      <c r="BH179" s="175" t="str">
        <f>IF(AND(F179="x",BE179&gt;0),BE179,"")</f>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41"/>
        <v/>
      </c>
      <c r="O180" s="27"/>
      <c r="P180" s="27"/>
      <c r="Q180" s="27"/>
      <c r="R180" s="27"/>
      <c r="S180" s="27"/>
      <c r="T180" s="28"/>
      <c r="U180" s="29"/>
      <c r="V180" s="32"/>
      <c r="W180" s="318"/>
      <c r="X180" s="319"/>
      <c r="Y180" s="160">
        <f t="shared" si="40"/>
        <v>0</v>
      </c>
      <c r="Z180" s="159">
        <f t="shared" si="42"/>
        <v>0</v>
      </c>
      <c r="AA180" s="327"/>
      <c r="AB180" s="400">
        <f>IF(AND(Z180&gt;=0,F180="x"),0,IF(AND(Z180&gt;0,AC180="x"),0,IF(Z180&gt;0,0-30,0)))</f>
        <v>0</v>
      </c>
      <c r="AC180" s="371"/>
      <c r="AD180" s="226" t="str">
        <f>IF(F180="x",(0-((V180*10)+(W180*20))),"")</f>
        <v/>
      </c>
      <c r="AE180" s="368">
        <f>IF(AND(Z180&gt;0,F180="x"),0,IF(AND(Z180&gt;0,AC180="x"),Z180-60,IF(AND(Z180&gt;0,AB180=-30),Z180+AB180,0)))</f>
        <v>0</v>
      </c>
      <c r="AF180" s="339"/>
      <c r="AG180" s="338"/>
      <c r="AH180" s="336"/>
      <c r="AI180" s="161">
        <f t="shared" si="43"/>
        <v>0</v>
      </c>
      <c r="AJ180" s="162">
        <f>(X180*20)+Z180+AA180+AF180</f>
        <v>0</v>
      </c>
      <c r="AK180" s="163">
        <f t="shared" si="44"/>
        <v>0</v>
      </c>
      <c r="AL180" s="164">
        <f>IF(K180="x",AH180,0)</f>
        <v>0</v>
      </c>
      <c r="AM180" s="164">
        <f>IF(K180="x",AI180,0)</f>
        <v>0</v>
      </c>
      <c r="AN180" s="164">
        <f>IF(K180="x",AJ180,0)</f>
        <v>0</v>
      </c>
      <c r="AO180" s="164">
        <f>IF(K180="x",AK180,0)</f>
        <v>0</v>
      </c>
      <c r="AP180" s="610" t="str">
        <f t="shared" si="46"/>
        <v xml:space="preserve"> </v>
      </c>
      <c r="AQ180" s="613" t="str">
        <f t="shared" si="45"/>
        <v xml:space="preserve"> </v>
      </c>
      <c r="AR180" s="613" t="str">
        <f t="shared" si="47"/>
        <v xml:space="preserve"> </v>
      </c>
      <c r="AS180" s="613" t="str">
        <f t="shared" si="48"/>
        <v xml:space="preserve"> </v>
      </c>
      <c r="AT180" s="613" t="str">
        <f t="shared" si="49"/>
        <v xml:space="preserve"> </v>
      </c>
      <c r="AU180" s="613" t="str">
        <f t="shared" si="50"/>
        <v xml:space="preserve"> </v>
      </c>
      <c r="AV180" s="614" t="str">
        <f t="shared" si="51"/>
        <v xml:space="preserve"> </v>
      </c>
      <c r="AW180" s="196" t="str">
        <f>IF(N180&gt;0,N180,"")</f>
        <v/>
      </c>
      <c r="AX180" s="165" t="str">
        <f>IF(AND(K180="x",AW180&gt;0),AW180,"")</f>
        <v/>
      </c>
      <c r="AY180" s="193" t="str">
        <f>IF(OR(K180="x",F180="x",AW180&lt;=0),"",AW180)</f>
        <v/>
      </c>
      <c r="AZ180" s="183" t="str">
        <f>IF(AND(F180="x",AW180&gt;0),AW180,"")</f>
        <v/>
      </c>
      <c r="BA180" s="173" t="str">
        <f>IF(V180&gt;0,V180,"")</f>
        <v/>
      </c>
      <c r="BB180" s="174" t="str">
        <f>IF(AND(K180="x",BA180&gt;0),BA180,"")</f>
        <v/>
      </c>
      <c r="BC180" s="186" t="str">
        <f>IF(OR(K180="x",F180="X",BA180&lt;=0),"",BA180)</f>
        <v/>
      </c>
      <c r="BD180" s="174" t="str">
        <f>IF(AND(F180="x",BA180&gt;0),BA180,"")</f>
        <v/>
      </c>
      <c r="BE180" s="201" t="str">
        <f>IF(W180&gt;0,W180,"")</f>
        <v/>
      </c>
      <c r="BF180" s="174" t="str">
        <f>IF(AND(K180="x",BE180&gt;0),BE180,"")</f>
        <v/>
      </c>
      <c r="BG180" s="186" t="str">
        <f>IF(OR(K180="x",F180="x",BE180&lt;=0),"",BE180)</f>
        <v/>
      </c>
      <c r="BH180" s="175" t="str">
        <f>IF(AND(F180="x",BE180&gt;0),BE180,"")</f>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41"/>
        <v/>
      </c>
      <c r="O181" s="27"/>
      <c r="P181" s="27"/>
      <c r="Q181" s="27"/>
      <c r="R181" s="27"/>
      <c r="S181" s="27"/>
      <c r="T181" s="28"/>
      <c r="U181" s="29"/>
      <c r="V181" s="32"/>
      <c r="W181" s="318"/>
      <c r="X181" s="319"/>
      <c r="Y181" s="160">
        <f t="shared" si="40"/>
        <v>0</v>
      </c>
      <c r="Z181" s="159">
        <f t="shared" si="42"/>
        <v>0</v>
      </c>
      <c r="AA181" s="327"/>
      <c r="AB181" s="400">
        <f>IF(AND(Z181&gt;=0,F181="x"),0,IF(AND(Z181&gt;0,AC181="x"),0,IF(Z181&gt;0,0-30,0)))</f>
        <v>0</v>
      </c>
      <c r="AC181" s="371"/>
      <c r="AD181" s="226" t="str">
        <f>IF(F181="x",(0-((V181*10)+(W181*20))),"")</f>
        <v/>
      </c>
      <c r="AE181" s="368">
        <f>IF(AND(Z181&gt;0,F181="x"),0,IF(AND(Z181&gt;0,AC181="x"),Z181-60,IF(AND(Z181&gt;0,AB181=-30),Z181+AB181,0)))</f>
        <v>0</v>
      </c>
      <c r="AF181" s="339"/>
      <c r="AG181" s="338"/>
      <c r="AH181" s="336"/>
      <c r="AI181" s="161">
        <f t="shared" si="43"/>
        <v>0</v>
      </c>
      <c r="AJ181" s="162">
        <f>(X181*20)+Z181+AA181+AF181</f>
        <v>0</v>
      </c>
      <c r="AK181" s="163">
        <f t="shared" si="44"/>
        <v>0</v>
      </c>
      <c r="AL181" s="164">
        <f>IF(K181="x",AH181,0)</f>
        <v>0</v>
      </c>
      <c r="AM181" s="164">
        <f>IF(K181="x",AI181,0)</f>
        <v>0</v>
      </c>
      <c r="AN181" s="164">
        <f>IF(K181="x",AJ181,0)</f>
        <v>0</v>
      </c>
      <c r="AO181" s="164">
        <f>IF(K181="x",AK181,0)</f>
        <v>0</v>
      </c>
      <c r="AP181" s="610" t="str">
        <f t="shared" si="46"/>
        <v xml:space="preserve"> </v>
      </c>
      <c r="AQ181" s="613" t="str">
        <f t="shared" si="45"/>
        <v xml:space="preserve"> </v>
      </c>
      <c r="AR181" s="613" t="str">
        <f t="shared" si="47"/>
        <v xml:space="preserve"> </v>
      </c>
      <c r="AS181" s="613" t="str">
        <f t="shared" si="48"/>
        <v xml:space="preserve"> </v>
      </c>
      <c r="AT181" s="613" t="str">
        <f t="shared" si="49"/>
        <v xml:space="preserve"> </v>
      </c>
      <c r="AU181" s="613" t="str">
        <f t="shared" si="50"/>
        <v xml:space="preserve"> </v>
      </c>
      <c r="AV181" s="614" t="str">
        <f t="shared" si="51"/>
        <v xml:space="preserve"> </v>
      </c>
      <c r="AW181" s="196" t="str">
        <f>IF(N181&gt;0,N181,"")</f>
        <v/>
      </c>
      <c r="AX181" s="165" t="str">
        <f>IF(AND(K181="x",AW181&gt;0),AW181,"")</f>
        <v/>
      </c>
      <c r="AY181" s="193" t="str">
        <f>IF(OR(K181="x",F181="x",AW181&lt;=0),"",AW181)</f>
        <v/>
      </c>
      <c r="AZ181" s="183" t="str">
        <f>IF(AND(F181="x",AW181&gt;0),AW181,"")</f>
        <v/>
      </c>
      <c r="BA181" s="173" t="str">
        <f>IF(V181&gt;0,V181,"")</f>
        <v/>
      </c>
      <c r="BB181" s="174" t="str">
        <f>IF(AND(K181="x",BA181&gt;0),BA181,"")</f>
        <v/>
      </c>
      <c r="BC181" s="186" t="str">
        <f>IF(OR(K181="x",F181="X",BA181&lt;=0),"",BA181)</f>
        <v/>
      </c>
      <c r="BD181" s="174" t="str">
        <f>IF(AND(F181="x",BA181&gt;0),BA181,"")</f>
        <v/>
      </c>
      <c r="BE181" s="201" t="str">
        <f>IF(W181&gt;0,W181,"")</f>
        <v/>
      </c>
      <c r="BF181" s="174" t="str">
        <f>IF(AND(K181="x",BE181&gt;0),BE181,"")</f>
        <v/>
      </c>
      <c r="BG181" s="186" t="str">
        <f>IF(OR(K181="x",F181="x",BE181&lt;=0),"",BE181)</f>
        <v/>
      </c>
      <c r="BH181" s="175" t="str">
        <f>IF(AND(F181="x",BE181&gt;0),BE181,"")</f>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41"/>
        <v/>
      </c>
      <c r="O182" s="27"/>
      <c r="P182" s="27"/>
      <c r="Q182" s="27"/>
      <c r="R182" s="27"/>
      <c r="S182" s="27"/>
      <c r="T182" s="28"/>
      <c r="U182" s="29"/>
      <c r="V182" s="32"/>
      <c r="W182" s="318"/>
      <c r="X182" s="319"/>
      <c r="Y182" s="160">
        <f t="shared" si="40"/>
        <v>0</v>
      </c>
      <c r="Z182" s="159">
        <f t="shared" si="42"/>
        <v>0</v>
      </c>
      <c r="AA182" s="327"/>
      <c r="AB182" s="400">
        <f>IF(AND(Z182&gt;=0,F182="x"),0,IF(AND(Z182&gt;0,AC182="x"),0,IF(Z182&gt;0,0-30,0)))</f>
        <v>0</v>
      </c>
      <c r="AC182" s="371"/>
      <c r="AD182" s="226" t="str">
        <f>IF(F182="x",(0-((V182*10)+(W182*20))),"")</f>
        <v/>
      </c>
      <c r="AE182" s="368">
        <f>IF(AND(Z182&gt;0,F182="x"),0,IF(AND(Z182&gt;0,AC182="x"),Z182-60,IF(AND(Z182&gt;0,AB182=-30),Z182+AB182,0)))</f>
        <v>0</v>
      </c>
      <c r="AF182" s="339"/>
      <c r="AG182" s="338"/>
      <c r="AH182" s="336"/>
      <c r="AI182" s="161">
        <f t="shared" si="43"/>
        <v>0</v>
      </c>
      <c r="AJ182" s="162">
        <f>(X182*20)+Z182+AA182+AF182</f>
        <v>0</v>
      </c>
      <c r="AK182" s="163">
        <f t="shared" si="44"/>
        <v>0</v>
      </c>
      <c r="AL182" s="164">
        <f>IF(K182="x",AH182,0)</f>
        <v>0</v>
      </c>
      <c r="AM182" s="164">
        <f>IF(K182="x",AI182,0)</f>
        <v>0</v>
      </c>
      <c r="AN182" s="164">
        <f>IF(K182="x",AJ182,0)</f>
        <v>0</v>
      </c>
      <c r="AO182" s="164">
        <f>IF(K182="x",AK182,0)</f>
        <v>0</v>
      </c>
      <c r="AP182" s="610" t="str">
        <f t="shared" si="46"/>
        <v xml:space="preserve"> </v>
      </c>
      <c r="AQ182" s="613" t="str">
        <f t="shared" si="45"/>
        <v xml:space="preserve"> </v>
      </c>
      <c r="AR182" s="613" t="str">
        <f t="shared" si="47"/>
        <v xml:space="preserve"> </v>
      </c>
      <c r="AS182" s="613" t="str">
        <f t="shared" si="48"/>
        <v xml:space="preserve"> </v>
      </c>
      <c r="AT182" s="613" t="str">
        <f t="shared" si="49"/>
        <v xml:space="preserve"> </v>
      </c>
      <c r="AU182" s="613" t="str">
        <f t="shared" si="50"/>
        <v xml:space="preserve"> </v>
      </c>
      <c r="AV182" s="614" t="str">
        <f t="shared" si="51"/>
        <v xml:space="preserve"> </v>
      </c>
      <c r="AW182" s="196" t="str">
        <f>IF(N182&gt;0,N182,"")</f>
        <v/>
      </c>
      <c r="AX182" s="165" t="str">
        <f>IF(AND(K182="x",AW182&gt;0),AW182,"")</f>
        <v/>
      </c>
      <c r="AY182" s="193" t="str">
        <f>IF(OR(K182="x",F182="x",AW182&lt;=0),"",AW182)</f>
        <v/>
      </c>
      <c r="AZ182" s="183" t="str">
        <f>IF(AND(F182="x",AW182&gt;0),AW182,"")</f>
        <v/>
      </c>
      <c r="BA182" s="173" t="str">
        <f>IF(V182&gt;0,V182,"")</f>
        <v/>
      </c>
      <c r="BB182" s="174" t="str">
        <f>IF(AND(K182="x",BA182&gt;0),BA182,"")</f>
        <v/>
      </c>
      <c r="BC182" s="186" t="str">
        <f>IF(OR(K182="x",F182="X",BA182&lt;=0),"",BA182)</f>
        <v/>
      </c>
      <c r="BD182" s="174" t="str">
        <f>IF(AND(F182="x",BA182&gt;0),BA182,"")</f>
        <v/>
      </c>
      <c r="BE182" s="201" t="str">
        <f>IF(W182&gt;0,W182,"")</f>
        <v/>
      </c>
      <c r="BF182" s="174" t="str">
        <f>IF(AND(K182="x",BE182&gt;0),BE182,"")</f>
        <v/>
      </c>
      <c r="BG182" s="186" t="str">
        <f>IF(OR(K182="x",F182="x",BE182&lt;=0),"",BE182)</f>
        <v/>
      </c>
      <c r="BH182" s="175" t="str">
        <f>IF(AND(F182="x",BE182&gt;0),BE182,"")</f>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41"/>
        <v/>
      </c>
      <c r="O183" s="27"/>
      <c r="P183" s="27"/>
      <c r="Q183" s="27"/>
      <c r="R183" s="27"/>
      <c r="S183" s="27"/>
      <c r="T183" s="28"/>
      <c r="U183" s="29"/>
      <c r="V183" s="32"/>
      <c r="W183" s="318"/>
      <c r="X183" s="319"/>
      <c r="Y183" s="160">
        <f t="shared" si="40"/>
        <v>0</v>
      </c>
      <c r="Z183" s="159">
        <f t="shared" si="42"/>
        <v>0</v>
      </c>
      <c r="AA183" s="327"/>
      <c r="AB183" s="400">
        <f>IF(AND(Z183&gt;=0,F183="x"),0,IF(AND(Z183&gt;0,AC183="x"),0,IF(Z183&gt;0,0-30,0)))</f>
        <v>0</v>
      </c>
      <c r="AC183" s="371"/>
      <c r="AD183" s="226" t="str">
        <f>IF(F183="x",(0-((V183*10)+(W183*20))),"")</f>
        <v/>
      </c>
      <c r="AE183" s="368">
        <f>IF(AND(Z183&gt;0,F183="x"),0,IF(AND(Z183&gt;0,AC183="x"),Z183-60,IF(AND(Z183&gt;0,AB183=-30),Z183+AB183,0)))</f>
        <v>0</v>
      </c>
      <c r="AF183" s="339"/>
      <c r="AG183" s="338"/>
      <c r="AH183" s="336"/>
      <c r="AI183" s="161">
        <f t="shared" si="43"/>
        <v>0</v>
      </c>
      <c r="AJ183" s="162">
        <f>(X183*20)+Z183+AA183+AF183</f>
        <v>0</v>
      </c>
      <c r="AK183" s="163">
        <f t="shared" si="44"/>
        <v>0</v>
      </c>
      <c r="AL183" s="164">
        <f>IF(K183="x",AH183,0)</f>
        <v>0</v>
      </c>
      <c r="AM183" s="164">
        <f>IF(K183="x",AI183,0)</f>
        <v>0</v>
      </c>
      <c r="AN183" s="164">
        <f>IF(K183="x",AJ183,0)</f>
        <v>0</v>
      </c>
      <c r="AO183" s="164">
        <f>IF(K183="x",AK183,0)</f>
        <v>0</v>
      </c>
      <c r="AP183" s="610" t="str">
        <f t="shared" si="46"/>
        <v xml:space="preserve"> </v>
      </c>
      <c r="AQ183" s="613" t="str">
        <f t="shared" si="45"/>
        <v xml:space="preserve"> </v>
      </c>
      <c r="AR183" s="613" t="str">
        <f t="shared" si="47"/>
        <v xml:space="preserve"> </v>
      </c>
      <c r="AS183" s="613" t="str">
        <f t="shared" si="48"/>
        <v xml:space="preserve"> </v>
      </c>
      <c r="AT183" s="613" t="str">
        <f t="shared" si="49"/>
        <v xml:space="preserve"> </v>
      </c>
      <c r="AU183" s="613" t="str">
        <f t="shared" si="50"/>
        <v xml:space="preserve"> </v>
      </c>
      <c r="AV183" s="614" t="str">
        <f t="shared" si="51"/>
        <v xml:space="preserve"> </v>
      </c>
      <c r="AW183" s="196" t="str">
        <f>IF(N183&gt;0,N183,"")</f>
        <v/>
      </c>
      <c r="AX183" s="165" t="str">
        <f>IF(AND(K183="x",AW183&gt;0),AW183,"")</f>
        <v/>
      </c>
      <c r="AY183" s="193" t="str">
        <f>IF(OR(K183="x",F183="x",AW183&lt;=0),"",AW183)</f>
        <v/>
      </c>
      <c r="AZ183" s="183" t="str">
        <f>IF(AND(F183="x",AW183&gt;0),AW183,"")</f>
        <v/>
      </c>
      <c r="BA183" s="173" t="str">
        <f>IF(V183&gt;0,V183,"")</f>
        <v/>
      </c>
      <c r="BB183" s="174" t="str">
        <f>IF(AND(K183="x",BA183&gt;0),BA183,"")</f>
        <v/>
      </c>
      <c r="BC183" s="186" t="str">
        <f>IF(OR(K183="x",F183="X",BA183&lt;=0),"",BA183)</f>
        <v/>
      </c>
      <c r="BD183" s="174" t="str">
        <f>IF(AND(F183="x",BA183&gt;0),BA183,"")</f>
        <v/>
      </c>
      <c r="BE183" s="201" t="str">
        <f>IF(W183&gt;0,W183,"")</f>
        <v/>
      </c>
      <c r="BF183" s="174" t="str">
        <f>IF(AND(K183="x",BE183&gt;0),BE183,"")</f>
        <v/>
      </c>
      <c r="BG183" s="186" t="str">
        <f>IF(OR(K183="x",F183="x",BE183&lt;=0),"",BE183)</f>
        <v/>
      </c>
      <c r="BH183" s="175" t="str">
        <f>IF(AND(F183="x",BE183&gt;0),BE183,"")</f>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41"/>
        <v/>
      </c>
      <c r="O184" s="27"/>
      <c r="P184" s="27"/>
      <c r="Q184" s="27"/>
      <c r="R184" s="27"/>
      <c r="S184" s="27"/>
      <c r="T184" s="28"/>
      <c r="U184" s="29"/>
      <c r="V184" s="32"/>
      <c r="W184" s="318"/>
      <c r="X184" s="319"/>
      <c r="Y184" s="160">
        <f t="shared" si="40"/>
        <v>0</v>
      </c>
      <c r="Z184" s="159">
        <f t="shared" si="42"/>
        <v>0</v>
      </c>
      <c r="AA184" s="327"/>
      <c r="AB184" s="400">
        <f>IF(AND(Z184&gt;=0,F184="x"),0,IF(AND(Z184&gt;0,AC184="x"),0,IF(Z184&gt;0,0-30,0)))</f>
        <v>0</v>
      </c>
      <c r="AC184" s="371"/>
      <c r="AD184" s="226" t="str">
        <f>IF(F184="x",(0-((V184*10)+(W184*20))),"")</f>
        <v/>
      </c>
      <c r="AE184" s="368">
        <f>IF(AND(Z184&gt;0,F184="x"),0,IF(AND(Z184&gt;0,AC184="x"),Z184-60,IF(AND(Z184&gt;0,AB184=-30),Z184+AB184,0)))</f>
        <v>0</v>
      </c>
      <c r="AF184" s="339"/>
      <c r="AG184" s="338"/>
      <c r="AH184" s="336"/>
      <c r="AI184" s="161">
        <f t="shared" si="43"/>
        <v>0</v>
      </c>
      <c r="AJ184" s="162">
        <f>(X184*20)+Z184+AA184+AF184</f>
        <v>0</v>
      </c>
      <c r="AK184" s="163">
        <f t="shared" si="44"/>
        <v>0</v>
      </c>
      <c r="AL184" s="164">
        <f>IF(K184="x",AH184,0)</f>
        <v>0</v>
      </c>
      <c r="AM184" s="164">
        <f>IF(K184="x",AI184,0)</f>
        <v>0</v>
      </c>
      <c r="AN184" s="164">
        <f>IF(K184="x",AJ184,0)</f>
        <v>0</v>
      </c>
      <c r="AO184" s="164">
        <f>IF(K184="x",AK184,0)</f>
        <v>0</v>
      </c>
      <c r="AP184" s="610" t="str">
        <f t="shared" si="46"/>
        <v xml:space="preserve"> </v>
      </c>
      <c r="AQ184" s="613" t="str">
        <f t="shared" si="45"/>
        <v xml:space="preserve"> </v>
      </c>
      <c r="AR184" s="613" t="str">
        <f t="shared" si="47"/>
        <v xml:space="preserve"> </v>
      </c>
      <c r="AS184" s="613" t="str">
        <f t="shared" si="48"/>
        <v xml:space="preserve"> </v>
      </c>
      <c r="AT184" s="613" t="str">
        <f t="shared" si="49"/>
        <v xml:space="preserve"> </v>
      </c>
      <c r="AU184" s="613" t="str">
        <f t="shared" si="50"/>
        <v xml:space="preserve"> </v>
      </c>
      <c r="AV184" s="614" t="str">
        <f t="shared" si="51"/>
        <v xml:space="preserve"> </v>
      </c>
      <c r="AW184" s="196" t="str">
        <f>IF(N184&gt;0,N184,"")</f>
        <v/>
      </c>
      <c r="AX184" s="165" t="str">
        <f>IF(AND(K184="x",AW184&gt;0),AW184,"")</f>
        <v/>
      </c>
      <c r="AY184" s="193" t="str">
        <f>IF(OR(K184="x",F184="x",AW184&lt;=0),"",AW184)</f>
        <v/>
      </c>
      <c r="AZ184" s="183" t="str">
        <f>IF(AND(F184="x",AW184&gt;0),AW184,"")</f>
        <v/>
      </c>
      <c r="BA184" s="173" t="str">
        <f>IF(V184&gt;0,V184,"")</f>
        <v/>
      </c>
      <c r="BB184" s="174" t="str">
        <f>IF(AND(K184="x",BA184&gt;0),BA184,"")</f>
        <v/>
      </c>
      <c r="BC184" s="186" t="str">
        <f>IF(OR(K184="x",F184="X",BA184&lt;=0),"",BA184)</f>
        <v/>
      </c>
      <c r="BD184" s="174" t="str">
        <f>IF(AND(F184="x",BA184&gt;0),BA184,"")</f>
        <v/>
      </c>
      <c r="BE184" s="201" t="str">
        <f>IF(W184&gt;0,W184,"")</f>
        <v/>
      </c>
      <c r="BF184" s="174" t="str">
        <f>IF(AND(K184="x",BE184&gt;0),BE184,"")</f>
        <v/>
      </c>
      <c r="BG184" s="186" t="str">
        <f>IF(OR(K184="x",F184="x",BE184&lt;=0),"",BE184)</f>
        <v/>
      </c>
      <c r="BH184" s="175" t="str">
        <f>IF(AND(F184="x",BE184&gt;0),BE184,"")</f>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41"/>
        <v/>
      </c>
      <c r="O185" s="27"/>
      <c r="P185" s="27"/>
      <c r="Q185" s="27"/>
      <c r="R185" s="27"/>
      <c r="S185" s="27"/>
      <c r="T185" s="28"/>
      <c r="U185" s="29"/>
      <c r="V185" s="32"/>
      <c r="W185" s="318"/>
      <c r="X185" s="319"/>
      <c r="Y185" s="160">
        <f t="shared" si="40"/>
        <v>0</v>
      </c>
      <c r="Z185" s="159">
        <f t="shared" si="42"/>
        <v>0</v>
      </c>
      <c r="AA185" s="327"/>
      <c r="AB185" s="400">
        <f>IF(AND(Z185&gt;=0,F185="x"),0,IF(AND(Z185&gt;0,AC185="x"),0,IF(Z185&gt;0,0-30,0)))</f>
        <v>0</v>
      </c>
      <c r="AC185" s="371"/>
      <c r="AD185" s="226" t="str">
        <f>IF(F185="x",(0-((V185*10)+(W185*20))),"")</f>
        <v/>
      </c>
      <c r="AE185" s="368">
        <f>IF(AND(Z185&gt;0,F185="x"),0,IF(AND(Z185&gt;0,AC185="x"),Z185-60,IF(AND(Z185&gt;0,AB185=-30),Z185+AB185,0)))</f>
        <v>0</v>
      </c>
      <c r="AF185" s="339"/>
      <c r="AG185" s="338"/>
      <c r="AH185" s="336"/>
      <c r="AI185" s="161">
        <f t="shared" si="43"/>
        <v>0</v>
      </c>
      <c r="AJ185" s="162">
        <f>(X185*20)+Z185+AA185+AF185</f>
        <v>0</v>
      </c>
      <c r="AK185" s="163">
        <f t="shared" si="44"/>
        <v>0</v>
      </c>
      <c r="AL185" s="164">
        <f>IF(K185="x",AH185,0)</f>
        <v>0</v>
      </c>
      <c r="AM185" s="164">
        <f>IF(K185="x",AI185,0)</f>
        <v>0</v>
      </c>
      <c r="AN185" s="164">
        <f>IF(K185="x",AJ185,0)</f>
        <v>0</v>
      </c>
      <c r="AO185" s="164">
        <f>IF(K185="x",AK185,0)</f>
        <v>0</v>
      </c>
      <c r="AP185" s="610" t="str">
        <f t="shared" si="46"/>
        <v xml:space="preserve"> </v>
      </c>
      <c r="AQ185" s="613" t="str">
        <f t="shared" si="45"/>
        <v xml:space="preserve"> </v>
      </c>
      <c r="AR185" s="613" t="str">
        <f t="shared" si="47"/>
        <v xml:space="preserve"> </v>
      </c>
      <c r="AS185" s="613" t="str">
        <f t="shared" si="48"/>
        <v xml:space="preserve"> </v>
      </c>
      <c r="AT185" s="613" t="str">
        <f t="shared" si="49"/>
        <v xml:space="preserve"> </v>
      </c>
      <c r="AU185" s="613" t="str">
        <f t="shared" si="50"/>
        <v xml:space="preserve"> </v>
      </c>
      <c r="AV185" s="614" t="str">
        <f t="shared" si="51"/>
        <v xml:space="preserve"> </v>
      </c>
      <c r="AW185" s="196" t="str">
        <f>IF(N185&gt;0,N185,"")</f>
        <v/>
      </c>
      <c r="AX185" s="165" t="str">
        <f>IF(AND(K185="x",AW185&gt;0),AW185,"")</f>
        <v/>
      </c>
      <c r="AY185" s="193" t="str">
        <f>IF(OR(K185="x",F185="x",AW185&lt;=0),"",AW185)</f>
        <v/>
      </c>
      <c r="AZ185" s="183" t="str">
        <f>IF(AND(F185="x",AW185&gt;0),AW185,"")</f>
        <v/>
      </c>
      <c r="BA185" s="173" t="str">
        <f>IF(V185&gt;0,V185,"")</f>
        <v/>
      </c>
      <c r="BB185" s="174" t="str">
        <f>IF(AND(K185="x",BA185&gt;0),BA185,"")</f>
        <v/>
      </c>
      <c r="BC185" s="186" t="str">
        <f>IF(OR(K185="x",F185="X",BA185&lt;=0),"",BA185)</f>
        <v/>
      </c>
      <c r="BD185" s="174" t="str">
        <f>IF(AND(F185="x",BA185&gt;0),BA185,"")</f>
        <v/>
      </c>
      <c r="BE185" s="201" t="str">
        <f>IF(W185&gt;0,W185,"")</f>
        <v/>
      </c>
      <c r="BF185" s="174" t="str">
        <f>IF(AND(K185="x",BE185&gt;0),BE185,"")</f>
        <v/>
      </c>
      <c r="BG185" s="186" t="str">
        <f>IF(OR(K185="x",F185="x",BE185&lt;=0),"",BE185)</f>
        <v/>
      </c>
      <c r="BH185" s="175" t="str">
        <f>IF(AND(F185="x",BE185&gt;0),BE185,"")</f>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41"/>
        <v/>
      </c>
      <c r="O186" s="27"/>
      <c r="P186" s="27"/>
      <c r="Q186" s="27"/>
      <c r="R186" s="27"/>
      <c r="S186" s="27"/>
      <c r="T186" s="28"/>
      <c r="U186" s="29"/>
      <c r="V186" s="32"/>
      <c r="W186" s="318"/>
      <c r="X186" s="319"/>
      <c r="Y186" s="160">
        <f t="shared" si="40"/>
        <v>0</v>
      </c>
      <c r="Z186" s="159">
        <f t="shared" si="42"/>
        <v>0</v>
      </c>
      <c r="AA186" s="327"/>
      <c r="AB186" s="400">
        <f>IF(AND(Z186&gt;=0,F186="x"),0,IF(AND(Z186&gt;0,AC186="x"),0,IF(Z186&gt;0,0-30,0)))</f>
        <v>0</v>
      </c>
      <c r="AC186" s="371"/>
      <c r="AD186" s="226" t="str">
        <f>IF(F186="x",(0-((V186*10)+(W186*20))),"")</f>
        <v/>
      </c>
      <c r="AE186" s="368">
        <f>IF(AND(Z186&gt;0,F186="x"),0,IF(AND(Z186&gt;0,AC186="x"),Z186-60,IF(AND(Z186&gt;0,AB186=-30),Z186+AB186,0)))</f>
        <v>0</v>
      </c>
      <c r="AF186" s="339"/>
      <c r="AG186" s="338"/>
      <c r="AH186" s="336"/>
      <c r="AI186" s="161">
        <f t="shared" si="43"/>
        <v>0</v>
      </c>
      <c r="AJ186" s="162">
        <f>(X186*20)+Z186+AA186+AF186</f>
        <v>0</v>
      </c>
      <c r="AK186" s="163">
        <f t="shared" si="44"/>
        <v>0</v>
      </c>
      <c r="AL186" s="164">
        <f>IF(K186="x",AH186,0)</f>
        <v>0</v>
      </c>
      <c r="AM186" s="164">
        <f>IF(K186="x",AI186,0)</f>
        <v>0</v>
      </c>
      <c r="AN186" s="164">
        <f>IF(K186="x",AJ186,0)</f>
        <v>0</v>
      </c>
      <c r="AO186" s="164">
        <f>IF(K186="x",AK186,0)</f>
        <v>0</v>
      </c>
      <c r="AP186" s="610" t="str">
        <f t="shared" si="46"/>
        <v xml:space="preserve"> </v>
      </c>
      <c r="AQ186" s="613" t="str">
        <f t="shared" si="45"/>
        <v xml:space="preserve"> </v>
      </c>
      <c r="AR186" s="613" t="str">
        <f t="shared" si="47"/>
        <v xml:space="preserve"> </v>
      </c>
      <c r="AS186" s="613" t="str">
        <f t="shared" si="48"/>
        <v xml:space="preserve"> </v>
      </c>
      <c r="AT186" s="613" t="str">
        <f t="shared" si="49"/>
        <v xml:space="preserve"> </v>
      </c>
      <c r="AU186" s="613" t="str">
        <f t="shared" si="50"/>
        <v xml:space="preserve"> </v>
      </c>
      <c r="AV186" s="614" t="str">
        <f t="shared" si="51"/>
        <v xml:space="preserve"> </v>
      </c>
      <c r="AW186" s="196" t="str">
        <f>IF(N186&gt;0,N186,"")</f>
        <v/>
      </c>
      <c r="AX186" s="165" t="str">
        <f>IF(AND(K186="x",AW186&gt;0),AW186,"")</f>
        <v/>
      </c>
      <c r="AY186" s="193" t="str">
        <f>IF(OR(K186="x",F186="x",AW186&lt;=0),"",AW186)</f>
        <v/>
      </c>
      <c r="AZ186" s="183" t="str">
        <f>IF(AND(F186="x",AW186&gt;0),AW186,"")</f>
        <v/>
      </c>
      <c r="BA186" s="173" t="str">
        <f>IF(V186&gt;0,V186,"")</f>
        <v/>
      </c>
      <c r="BB186" s="174" t="str">
        <f>IF(AND(K186="x",BA186&gt;0),BA186,"")</f>
        <v/>
      </c>
      <c r="BC186" s="186" t="str">
        <f>IF(OR(K186="x",F186="X",BA186&lt;=0),"",BA186)</f>
        <v/>
      </c>
      <c r="BD186" s="174" t="str">
        <f>IF(AND(F186="x",BA186&gt;0),BA186,"")</f>
        <v/>
      </c>
      <c r="BE186" s="201" t="str">
        <f>IF(W186&gt;0,W186,"")</f>
        <v/>
      </c>
      <c r="BF186" s="174" t="str">
        <f>IF(AND(K186="x",BE186&gt;0),BE186,"")</f>
        <v/>
      </c>
      <c r="BG186" s="186" t="str">
        <f>IF(OR(K186="x",F186="x",BE186&lt;=0),"",BE186)</f>
        <v/>
      </c>
      <c r="BH186" s="175" t="str">
        <f>IF(AND(F186="x",BE186&gt;0),BE186,"")</f>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41"/>
        <v/>
      </c>
      <c r="O187" s="27"/>
      <c r="P187" s="27"/>
      <c r="Q187" s="27"/>
      <c r="R187" s="27"/>
      <c r="S187" s="27"/>
      <c r="T187" s="28"/>
      <c r="U187" s="29"/>
      <c r="V187" s="32"/>
      <c r="W187" s="318"/>
      <c r="X187" s="319"/>
      <c r="Y187" s="160">
        <f t="shared" si="40"/>
        <v>0</v>
      </c>
      <c r="Z187" s="159">
        <f t="shared" si="42"/>
        <v>0</v>
      </c>
      <c r="AA187" s="327"/>
      <c r="AB187" s="400">
        <f>IF(AND(Z187&gt;=0,F187="x"),0,IF(AND(Z187&gt;0,AC187="x"),0,IF(Z187&gt;0,0-30,0)))</f>
        <v>0</v>
      </c>
      <c r="AC187" s="371"/>
      <c r="AD187" s="226" t="str">
        <f>IF(F187="x",(0-((V187*10)+(W187*20))),"")</f>
        <v/>
      </c>
      <c r="AE187" s="368">
        <f>IF(AND(Z187&gt;0,F187="x"),0,IF(AND(Z187&gt;0,AC187="x"),Z187-60,IF(AND(Z187&gt;0,AB187=-30),Z187+AB187,0)))</f>
        <v>0</v>
      </c>
      <c r="AF187" s="339"/>
      <c r="AG187" s="338"/>
      <c r="AH187" s="336"/>
      <c r="AI187" s="161">
        <f t="shared" si="43"/>
        <v>0</v>
      </c>
      <c r="AJ187" s="162">
        <f>(X187*20)+Z187+AA187+AF187</f>
        <v>0</v>
      </c>
      <c r="AK187" s="163">
        <f t="shared" si="44"/>
        <v>0</v>
      </c>
      <c r="AL187" s="164">
        <f>IF(K187="x",AH187,0)</f>
        <v>0</v>
      </c>
      <c r="AM187" s="164">
        <f>IF(K187="x",AI187,0)</f>
        <v>0</v>
      </c>
      <c r="AN187" s="164">
        <f>IF(K187="x",AJ187,0)</f>
        <v>0</v>
      </c>
      <c r="AO187" s="164">
        <f>IF(K187="x",AK187,0)</f>
        <v>0</v>
      </c>
      <c r="AP187" s="610" t="str">
        <f t="shared" si="46"/>
        <v xml:space="preserve"> </v>
      </c>
      <c r="AQ187" s="613" t="str">
        <f t="shared" si="45"/>
        <v xml:space="preserve"> </v>
      </c>
      <c r="AR187" s="613" t="str">
        <f t="shared" si="47"/>
        <v xml:space="preserve"> </v>
      </c>
      <c r="AS187" s="613" t="str">
        <f t="shared" si="48"/>
        <v xml:space="preserve"> </v>
      </c>
      <c r="AT187" s="613" t="str">
        <f t="shared" si="49"/>
        <v xml:space="preserve"> </v>
      </c>
      <c r="AU187" s="613" t="str">
        <f t="shared" si="50"/>
        <v xml:space="preserve"> </v>
      </c>
      <c r="AV187" s="614" t="str">
        <f t="shared" si="51"/>
        <v xml:space="preserve"> </v>
      </c>
      <c r="AW187" s="196" t="str">
        <f>IF(N187&gt;0,N187,"")</f>
        <v/>
      </c>
      <c r="AX187" s="165" t="str">
        <f>IF(AND(K187="x",AW187&gt;0),AW187,"")</f>
        <v/>
      </c>
      <c r="AY187" s="193" t="str">
        <f>IF(OR(K187="x",F187="x",AW187&lt;=0),"",AW187)</f>
        <v/>
      </c>
      <c r="AZ187" s="183" t="str">
        <f>IF(AND(F187="x",AW187&gt;0),AW187,"")</f>
        <v/>
      </c>
      <c r="BA187" s="173" t="str">
        <f>IF(V187&gt;0,V187,"")</f>
        <v/>
      </c>
      <c r="BB187" s="174" t="str">
        <f>IF(AND(K187="x",BA187&gt;0),BA187,"")</f>
        <v/>
      </c>
      <c r="BC187" s="186" t="str">
        <f>IF(OR(K187="x",F187="X",BA187&lt;=0),"",BA187)</f>
        <v/>
      </c>
      <c r="BD187" s="174" t="str">
        <f>IF(AND(F187="x",BA187&gt;0),BA187,"")</f>
        <v/>
      </c>
      <c r="BE187" s="201" t="str">
        <f>IF(W187&gt;0,W187,"")</f>
        <v/>
      </c>
      <c r="BF187" s="174" t="str">
        <f>IF(AND(K187="x",BE187&gt;0),BE187,"")</f>
        <v/>
      </c>
      <c r="BG187" s="186" t="str">
        <f>IF(OR(K187="x",F187="x",BE187&lt;=0),"",BE187)</f>
        <v/>
      </c>
      <c r="BH187" s="175" t="str">
        <f>IF(AND(F187="x",BE187&gt;0),BE187,"")</f>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41"/>
        <v/>
      </c>
      <c r="O188" s="27"/>
      <c r="P188" s="27"/>
      <c r="Q188" s="27"/>
      <c r="R188" s="27"/>
      <c r="S188" s="27"/>
      <c r="T188" s="28"/>
      <c r="U188" s="29"/>
      <c r="V188" s="32"/>
      <c r="W188" s="318"/>
      <c r="X188" s="319"/>
      <c r="Y188" s="160">
        <f t="shared" si="40"/>
        <v>0</v>
      </c>
      <c r="Z188" s="159">
        <f t="shared" si="42"/>
        <v>0</v>
      </c>
      <c r="AA188" s="327"/>
      <c r="AB188" s="400">
        <f>IF(AND(Z188&gt;=0,F188="x"),0,IF(AND(Z188&gt;0,AC188="x"),0,IF(Z188&gt;0,0-30,0)))</f>
        <v>0</v>
      </c>
      <c r="AC188" s="371"/>
      <c r="AD188" s="226" t="str">
        <f>IF(F188="x",(0-((V188*10)+(W188*20))),"")</f>
        <v/>
      </c>
      <c r="AE188" s="368">
        <f>IF(AND(Z188&gt;0,F188="x"),0,IF(AND(Z188&gt;0,AC188="x"),Z188-60,IF(AND(Z188&gt;0,AB188=-30),Z188+AB188,0)))</f>
        <v>0</v>
      </c>
      <c r="AF188" s="339"/>
      <c r="AG188" s="338"/>
      <c r="AH188" s="336"/>
      <c r="AI188" s="161">
        <f t="shared" si="43"/>
        <v>0</v>
      </c>
      <c r="AJ188" s="162">
        <f>(X188*20)+Z188+AA188+AF188</f>
        <v>0</v>
      </c>
      <c r="AK188" s="163">
        <f t="shared" si="44"/>
        <v>0</v>
      </c>
      <c r="AL188" s="164">
        <f>IF(K188="x",AH188,0)</f>
        <v>0</v>
      </c>
      <c r="AM188" s="164">
        <f>IF(K188="x",AI188,0)</f>
        <v>0</v>
      </c>
      <c r="AN188" s="164">
        <f>IF(K188="x",AJ188,0)</f>
        <v>0</v>
      </c>
      <c r="AO188" s="164">
        <f>IF(K188="x",AK188,0)</f>
        <v>0</v>
      </c>
      <c r="AP188" s="610" t="str">
        <f t="shared" si="46"/>
        <v xml:space="preserve"> </v>
      </c>
      <c r="AQ188" s="613" t="str">
        <f t="shared" si="45"/>
        <v xml:space="preserve"> </v>
      </c>
      <c r="AR188" s="613" t="str">
        <f t="shared" si="47"/>
        <v xml:space="preserve"> </v>
      </c>
      <c r="AS188" s="613" t="str">
        <f t="shared" si="48"/>
        <v xml:space="preserve"> </v>
      </c>
      <c r="AT188" s="613" t="str">
        <f t="shared" si="49"/>
        <v xml:space="preserve"> </v>
      </c>
      <c r="AU188" s="613" t="str">
        <f t="shared" si="50"/>
        <v xml:space="preserve"> </v>
      </c>
      <c r="AV188" s="614" t="str">
        <f t="shared" si="51"/>
        <v xml:space="preserve"> </v>
      </c>
      <c r="AW188" s="196" t="str">
        <f>IF(N188&gt;0,N188,"")</f>
        <v/>
      </c>
      <c r="AX188" s="165" t="str">
        <f>IF(AND(K188="x",AW188&gt;0),AW188,"")</f>
        <v/>
      </c>
      <c r="AY188" s="193" t="str">
        <f>IF(OR(K188="x",F188="x",AW188&lt;=0),"",AW188)</f>
        <v/>
      </c>
      <c r="AZ188" s="183" t="str">
        <f>IF(AND(F188="x",AW188&gt;0),AW188,"")</f>
        <v/>
      </c>
      <c r="BA188" s="173" t="str">
        <f>IF(V188&gt;0,V188,"")</f>
        <v/>
      </c>
      <c r="BB188" s="174" t="str">
        <f>IF(AND(K188="x",BA188&gt;0),BA188,"")</f>
        <v/>
      </c>
      <c r="BC188" s="186" t="str">
        <f>IF(OR(K188="x",F188="X",BA188&lt;=0),"",BA188)</f>
        <v/>
      </c>
      <c r="BD188" s="174" t="str">
        <f>IF(AND(F188="x",BA188&gt;0),BA188,"")</f>
        <v/>
      </c>
      <c r="BE188" s="201" t="str">
        <f>IF(W188&gt;0,W188,"")</f>
        <v/>
      </c>
      <c r="BF188" s="174" t="str">
        <f>IF(AND(K188="x",BE188&gt;0),BE188,"")</f>
        <v/>
      </c>
      <c r="BG188" s="186" t="str">
        <f>IF(OR(K188="x",F188="x",BE188&lt;=0),"",BE188)</f>
        <v/>
      </c>
      <c r="BH188" s="175" t="str">
        <f>IF(AND(F188="x",BE188&gt;0),BE188,"")</f>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41"/>
        <v/>
      </c>
      <c r="O189" s="27"/>
      <c r="P189" s="27"/>
      <c r="Q189" s="27"/>
      <c r="R189" s="27"/>
      <c r="S189" s="27"/>
      <c r="T189" s="28"/>
      <c r="U189" s="29"/>
      <c r="V189" s="32"/>
      <c r="W189" s="318"/>
      <c r="X189" s="319"/>
      <c r="Y189" s="160">
        <f t="shared" si="40"/>
        <v>0</v>
      </c>
      <c r="Z189" s="159">
        <f t="shared" si="42"/>
        <v>0</v>
      </c>
      <c r="AA189" s="327"/>
      <c r="AB189" s="400">
        <f>IF(AND(Z189&gt;=0,F189="x"),0,IF(AND(Z189&gt;0,AC189="x"),0,IF(Z189&gt;0,0-30,0)))</f>
        <v>0</v>
      </c>
      <c r="AC189" s="371"/>
      <c r="AD189" s="226" t="str">
        <f>IF(F189="x",(0-((V189*10)+(W189*20))),"")</f>
        <v/>
      </c>
      <c r="AE189" s="368">
        <f>IF(AND(Z189&gt;0,F189="x"),0,IF(AND(Z189&gt;0,AC189="x"),Z189-60,IF(AND(Z189&gt;0,AB189=-30),Z189+AB189,0)))</f>
        <v>0</v>
      </c>
      <c r="AF189" s="339"/>
      <c r="AG189" s="338"/>
      <c r="AH189" s="336"/>
      <c r="AI189" s="161">
        <f t="shared" si="43"/>
        <v>0</v>
      </c>
      <c r="AJ189" s="162">
        <f>(X189*20)+Z189+AA189+AF189</f>
        <v>0</v>
      </c>
      <c r="AK189" s="163">
        <f t="shared" si="44"/>
        <v>0</v>
      </c>
      <c r="AL189" s="164">
        <f>IF(K189="x",AH189,0)</f>
        <v>0</v>
      </c>
      <c r="AM189" s="164">
        <f>IF(K189="x",AI189,0)</f>
        <v>0</v>
      </c>
      <c r="AN189" s="164">
        <f>IF(K189="x",AJ189,0)</f>
        <v>0</v>
      </c>
      <c r="AO189" s="164">
        <f>IF(K189="x",AK189,0)</f>
        <v>0</v>
      </c>
      <c r="AP189" s="610" t="str">
        <f t="shared" si="46"/>
        <v xml:space="preserve"> </v>
      </c>
      <c r="AQ189" s="613" t="str">
        <f t="shared" si="45"/>
        <v xml:space="preserve"> </v>
      </c>
      <c r="AR189" s="613" t="str">
        <f t="shared" si="47"/>
        <v xml:space="preserve"> </v>
      </c>
      <c r="AS189" s="613" t="str">
        <f t="shared" si="48"/>
        <v xml:space="preserve"> </v>
      </c>
      <c r="AT189" s="613" t="str">
        <f t="shared" si="49"/>
        <v xml:space="preserve"> </v>
      </c>
      <c r="AU189" s="613" t="str">
        <f t="shared" si="50"/>
        <v xml:space="preserve"> </v>
      </c>
      <c r="AV189" s="614" t="str">
        <f t="shared" si="51"/>
        <v xml:space="preserve"> </v>
      </c>
      <c r="AW189" s="196" t="str">
        <f>IF(N189&gt;0,N189,"")</f>
        <v/>
      </c>
      <c r="AX189" s="165" t="str">
        <f>IF(AND(K189="x",AW189&gt;0),AW189,"")</f>
        <v/>
      </c>
      <c r="AY189" s="193" t="str">
        <f>IF(OR(K189="x",F189="x",AW189&lt;=0),"",AW189)</f>
        <v/>
      </c>
      <c r="AZ189" s="183" t="str">
        <f>IF(AND(F189="x",AW189&gt;0),AW189,"")</f>
        <v/>
      </c>
      <c r="BA189" s="173" t="str">
        <f>IF(V189&gt;0,V189,"")</f>
        <v/>
      </c>
      <c r="BB189" s="174" t="str">
        <f>IF(AND(K189="x",BA189&gt;0),BA189,"")</f>
        <v/>
      </c>
      <c r="BC189" s="186" t="str">
        <f>IF(OR(K189="x",F189="X",BA189&lt;=0),"",BA189)</f>
        <v/>
      </c>
      <c r="BD189" s="174" t="str">
        <f>IF(AND(F189="x",BA189&gt;0),BA189,"")</f>
        <v/>
      </c>
      <c r="BE189" s="201" t="str">
        <f>IF(W189&gt;0,W189,"")</f>
        <v/>
      </c>
      <c r="BF189" s="174" t="str">
        <f>IF(AND(K189="x",BE189&gt;0),BE189,"")</f>
        <v/>
      </c>
      <c r="BG189" s="186" t="str">
        <f>IF(OR(K189="x",F189="x",BE189&lt;=0),"",BE189)</f>
        <v/>
      </c>
      <c r="BH189" s="175" t="str">
        <f>IF(AND(F189="x",BE189&gt;0),BE189,"")</f>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41"/>
        <v/>
      </c>
      <c r="O190" s="27"/>
      <c r="P190" s="27"/>
      <c r="Q190" s="27"/>
      <c r="R190" s="27"/>
      <c r="S190" s="27"/>
      <c r="T190" s="28"/>
      <c r="U190" s="29"/>
      <c r="V190" s="32"/>
      <c r="W190" s="318"/>
      <c r="X190" s="319"/>
      <c r="Y190" s="160">
        <f t="shared" si="40"/>
        <v>0</v>
      </c>
      <c r="Z190" s="159">
        <f t="shared" si="42"/>
        <v>0</v>
      </c>
      <c r="AA190" s="327"/>
      <c r="AB190" s="400">
        <f>IF(AND(Z190&gt;=0,F190="x"),0,IF(AND(Z190&gt;0,AC190="x"),0,IF(Z190&gt;0,0-30,0)))</f>
        <v>0</v>
      </c>
      <c r="AC190" s="371"/>
      <c r="AD190" s="226" t="str">
        <f>IF(F190="x",(0-((V190*10)+(W190*20))),"")</f>
        <v/>
      </c>
      <c r="AE190" s="368">
        <f>IF(AND(Z190&gt;0,F190="x"),0,IF(AND(Z190&gt;0,AC190="x"),Z190-60,IF(AND(Z190&gt;0,AB190=-30),Z190+AB190,0)))</f>
        <v>0</v>
      </c>
      <c r="AF190" s="339"/>
      <c r="AG190" s="338"/>
      <c r="AH190" s="336"/>
      <c r="AI190" s="161">
        <f t="shared" si="43"/>
        <v>0</v>
      </c>
      <c r="AJ190" s="162">
        <f>(X190*20)+Z190+AA190+AF190</f>
        <v>0</v>
      </c>
      <c r="AK190" s="163">
        <f t="shared" si="44"/>
        <v>0</v>
      </c>
      <c r="AL190" s="164">
        <f>IF(K190="x",AH190,0)</f>
        <v>0</v>
      </c>
      <c r="AM190" s="164">
        <f>IF(K190="x",AI190,0)</f>
        <v>0</v>
      </c>
      <c r="AN190" s="164">
        <f>IF(K190="x",AJ190,0)</f>
        <v>0</v>
      </c>
      <c r="AO190" s="164">
        <f>IF(K190="x",AK190,0)</f>
        <v>0</v>
      </c>
      <c r="AP190" s="610" t="str">
        <f t="shared" si="46"/>
        <v xml:space="preserve"> </v>
      </c>
      <c r="AQ190" s="613" t="str">
        <f t="shared" si="45"/>
        <v xml:space="preserve"> </v>
      </c>
      <c r="AR190" s="613" t="str">
        <f t="shared" si="47"/>
        <v xml:space="preserve"> </v>
      </c>
      <c r="AS190" s="613" t="str">
        <f t="shared" si="48"/>
        <v xml:space="preserve"> </v>
      </c>
      <c r="AT190" s="613" t="str">
        <f t="shared" si="49"/>
        <v xml:space="preserve"> </v>
      </c>
      <c r="AU190" s="613" t="str">
        <f t="shared" si="50"/>
        <v xml:space="preserve"> </v>
      </c>
      <c r="AV190" s="614" t="str">
        <f t="shared" si="51"/>
        <v xml:space="preserve"> </v>
      </c>
      <c r="AW190" s="196" t="str">
        <f>IF(N190&gt;0,N190,"")</f>
        <v/>
      </c>
      <c r="AX190" s="165" t="str">
        <f>IF(AND(K190="x",AW190&gt;0),AW190,"")</f>
        <v/>
      </c>
      <c r="AY190" s="193" t="str">
        <f>IF(OR(K190="x",F190="x",AW190&lt;=0),"",AW190)</f>
        <v/>
      </c>
      <c r="AZ190" s="183" t="str">
        <f>IF(AND(F190="x",AW190&gt;0),AW190,"")</f>
        <v/>
      </c>
      <c r="BA190" s="173" t="str">
        <f>IF(V190&gt;0,V190,"")</f>
        <v/>
      </c>
      <c r="BB190" s="174" t="str">
        <f>IF(AND(K190="x",BA190&gt;0),BA190,"")</f>
        <v/>
      </c>
      <c r="BC190" s="186" t="str">
        <f>IF(OR(K190="x",F190="X",BA190&lt;=0),"",BA190)</f>
        <v/>
      </c>
      <c r="BD190" s="174" t="str">
        <f>IF(AND(F190="x",BA190&gt;0),BA190,"")</f>
        <v/>
      </c>
      <c r="BE190" s="201" t="str">
        <f>IF(W190&gt;0,W190,"")</f>
        <v/>
      </c>
      <c r="BF190" s="174" t="str">
        <f>IF(AND(K190="x",BE190&gt;0),BE190,"")</f>
        <v/>
      </c>
      <c r="BG190" s="186" t="str">
        <f>IF(OR(K190="x",F190="x",BE190&lt;=0),"",BE190)</f>
        <v/>
      </c>
      <c r="BH190" s="175" t="str">
        <f>IF(AND(F190="x",BE190&gt;0),BE190,"")</f>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41"/>
        <v/>
      </c>
      <c r="O191" s="27"/>
      <c r="P191" s="27"/>
      <c r="Q191" s="27"/>
      <c r="R191" s="27"/>
      <c r="S191" s="27"/>
      <c r="T191" s="28"/>
      <c r="U191" s="29"/>
      <c r="V191" s="32"/>
      <c r="W191" s="318"/>
      <c r="X191" s="319"/>
      <c r="Y191" s="160">
        <f t="shared" si="40"/>
        <v>0</v>
      </c>
      <c r="Z191" s="159">
        <f t="shared" si="42"/>
        <v>0</v>
      </c>
      <c r="AA191" s="327"/>
      <c r="AB191" s="400">
        <f>IF(AND(Z191&gt;=0,F191="x"),0,IF(AND(Z191&gt;0,AC191="x"),0,IF(Z191&gt;0,0-30,0)))</f>
        <v>0</v>
      </c>
      <c r="AC191" s="371"/>
      <c r="AD191" s="226" t="str">
        <f>IF(F191="x",(0-((V191*10)+(W191*20))),"")</f>
        <v/>
      </c>
      <c r="AE191" s="368">
        <f>IF(AND(Z191&gt;0,F191="x"),0,IF(AND(Z191&gt;0,AC191="x"),Z191-60,IF(AND(Z191&gt;0,AB191=-30),Z191+AB191,0)))</f>
        <v>0</v>
      </c>
      <c r="AF191" s="339"/>
      <c r="AG191" s="338"/>
      <c r="AH191" s="336"/>
      <c r="AI191" s="161">
        <f t="shared" si="43"/>
        <v>0</v>
      </c>
      <c r="AJ191" s="162">
        <f>(X191*20)+Z191+AA191+AF191</f>
        <v>0</v>
      </c>
      <c r="AK191" s="163">
        <f t="shared" si="44"/>
        <v>0</v>
      </c>
      <c r="AL191" s="164">
        <f>IF(K191="x",AH191,0)</f>
        <v>0</v>
      </c>
      <c r="AM191" s="164">
        <f>IF(K191="x",AI191,0)</f>
        <v>0</v>
      </c>
      <c r="AN191" s="164">
        <f>IF(K191="x",AJ191,0)</f>
        <v>0</v>
      </c>
      <c r="AO191" s="164">
        <f>IF(K191="x",AK191,0)</f>
        <v>0</v>
      </c>
      <c r="AP191" s="610" t="str">
        <f t="shared" si="46"/>
        <v xml:space="preserve"> </v>
      </c>
      <c r="AQ191" s="613" t="str">
        <f t="shared" si="45"/>
        <v xml:space="preserve"> </v>
      </c>
      <c r="AR191" s="613" t="str">
        <f t="shared" si="47"/>
        <v xml:space="preserve"> </v>
      </c>
      <c r="AS191" s="613" t="str">
        <f t="shared" si="48"/>
        <v xml:space="preserve"> </v>
      </c>
      <c r="AT191" s="613" t="str">
        <f t="shared" si="49"/>
        <v xml:space="preserve"> </v>
      </c>
      <c r="AU191" s="613" t="str">
        <f t="shared" si="50"/>
        <v xml:space="preserve"> </v>
      </c>
      <c r="AV191" s="614" t="str">
        <f t="shared" si="51"/>
        <v xml:space="preserve"> </v>
      </c>
      <c r="AW191" s="196" t="str">
        <f>IF(N191&gt;0,N191,"")</f>
        <v/>
      </c>
      <c r="AX191" s="165" t="str">
        <f>IF(AND(K191="x",AW191&gt;0),AW191,"")</f>
        <v/>
      </c>
      <c r="AY191" s="193" t="str">
        <f>IF(OR(K191="x",F191="x",AW191&lt;=0),"",AW191)</f>
        <v/>
      </c>
      <c r="AZ191" s="183" t="str">
        <f>IF(AND(F191="x",AW191&gt;0),AW191,"")</f>
        <v/>
      </c>
      <c r="BA191" s="173" t="str">
        <f>IF(V191&gt;0,V191,"")</f>
        <v/>
      </c>
      <c r="BB191" s="174" t="str">
        <f>IF(AND(K191="x",BA191&gt;0),BA191,"")</f>
        <v/>
      </c>
      <c r="BC191" s="186" t="str">
        <f>IF(OR(K191="x",F191="X",BA191&lt;=0),"",BA191)</f>
        <v/>
      </c>
      <c r="BD191" s="174" t="str">
        <f>IF(AND(F191="x",BA191&gt;0),BA191,"")</f>
        <v/>
      </c>
      <c r="BE191" s="201" t="str">
        <f>IF(W191&gt;0,W191,"")</f>
        <v/>
      </c>
      <c r="BF191" s="174" t="str">
        <f>IF(AND(K191="x",BE191&gt;0),BE191,"")</f>
        <v/>
      </c>
      <c r="BG191" s="186" t="str">
        <f>IF(OR(K191="x",F191="x",BE191&lt;=0),"",BE191)</f>
        <v/>
      </c>
      <c r="BH191" s="175" t="str">
        <f>IF(AND(F191="x",BE191&gt;0),BE191,"")</f>
        <v/>
      </c>
      <c r="BI191" s="632"/>
      <c r="BJ191" s="59" t="s">
        <v>3449</v>
      </c>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41"/>
        <v/>
      </c>
      <c r="O192" s="27"/>
      <c r="P192" s="27"/>
      <c r="Q192" s="27"/>
      <c r="R192" s="27"/>
      <c r="S192" s="27"/>
      <c r="T192" s="28"/>
      <c r="U192" s="29"/>
      <c r="V192" s="32"/>
      <c r="W192" s="318"/>
      <c r="X192" s="319"/>
      <c r="Y192" s="160">
        <f t="shared" si="40"/>
        <v>0</v>
      </c>
      <c r="Z192" s="159">
        <f t="shared" si="42"/>
        <v>0</v>
      </c>
      <c r="AA192" s="327"/>
      <c r="AB192" s="400">
        <f>IF(AND(Z192&gt;=0,F192="x"),0,IF(AND(Z192&gt;0,AC192="x"),0,IF(Z192&gt;0,0-30,0)))</f>
        <v>0</v>
      </c>
      <c r="AC192" s="371"/>
      <c r="AD192" s="226" t="str">
        <f>IF(F192="x",(0-((V192*10)+(W192*20))),"")</f>
        <v/>
      </c>
      <c r="AE192" s="368">
        <f>IF(AND(Z192&gt;0,F192="x"),0,IF(AND(Z192&gt;0,AC192="x"),Z192-60,IF(AND(Z192&gt;0,AB192=-30),Z192+AB192,0)))</f>
        <v>0</v>
      </c>
      <c r="AF192" s="339"/>
      <c r="AG192" s="338"/>
      <c r="AH192" s="336"/>
      <c r="AI192" s="161">
        <f t="shared" si="43"/>
        <v>0</v>
      </c>
      <c r="AJ192" s="162">
        <f>(X192*20)+Z192+AA192+AF192</f>
        <v>0</v>
      </c>
      <c r="AK192" s="163">
        <f t="shared" si="44"/>
        <v>0</v>
      </c>
      <c r="AL192" s="164">
        <f>IF(K192="x",AH192,0)</f>
        <v>0</v>
      </c>
      <c r="AM192" s="164">
        <f>IF(K192="x",AI192,0)</f>
        <v>0</v>
      </c>
      <c r="AN192" s="164">
        <f>IF(K192="x",AJ192,0)</f>
        <v>0</v>
      </c>
      <c r="AO192" s="164">
        <f>IF(K192="x",AK192,0)</f>
        <v>0</v>
      </c>
      <c r="AP192" s="610" t="str">
        <f t="shared" si="46"/>
        <v xml:space="preserve"> </v>
      </c>
      <c r="AQ192" s="613" t="str">
        <f t="shared" si="45"/>
        <v xml:space="preserve"> </v>
      </c>
      <c r="AR192" s="613" t="str">
        <f t="shared" si="47"/>
        <v xml:space="preserve"> </v>
      </c>
      <c r="AS192" s="613" t="str">
        <f t="shared" si="48"/>
        <v xml:space="preserve"> </v>
      </c>
      <c r="AT192" s="613" t="str">
        <f t="shared" si="49"/>
        <v xml:space="preserve"> </v>
      </c>
      <c r="AU192" s="613" t="str">
        <f t="shared" si="50"/>
        <v xml:space="preserve"> </v>
      </c>
      <c r="AV192" s="614" t="str">
        <f t="shared" si="51"/>
        <v xml:space="preserve"> </v>
      </c>
      <c r="AW192" s="196" t="str">
        <f>IF(N192&gt;0,N192,"")</f>
        <v/>
      </c>
      <c r="AX192" s="165" t="str">
        <f>IF(AND(K192="x",AW192&gt;0),AW192,"")</f>
        <v/>
      </c>
      <c r="AY192" s="193" t="str">
        <f>IF(OR(K192="x",F192="x",AW192&lt;=0),"",AW192)</f>
        <v/>
      </c>
      <c r="AZ192" s="183" t="str">
        <f>IF(AND(F192="x",AW192&gt;0),AW192,"")</f>
        <v/>
      </c>
      <c r="BA192" s="173" t="str">
        <f>IF(V192&gt;0,V192,"")</f>
        <v/>
      </c>
      <c r="BB192" s="174" t="str">
        <f>IF(AND(K192="x",BA192&gt;0),BA192,"")</f>
        <v/>
      </c>
      <c r="BC192" s="186" t="str">
        <f>IF(OR(K192="x",F192="X",BA192&lt;=0),"",BA192)</f>
        <v/>
      </c>
      <c r="BD192" s="174" t="str">
        <f>IF(AND(F192="x",BA192&gt;0),BA192,"")</f>
        <v/>
      </c>
      <c r="BE192" s="201" t="str">
        <f>IF(W192&gt;0,W192,"")</f>
        <v/>
      </c>
      <c r="BF192" s="174" t="str">
        <f>IF(AND(K192="x",BE192&gt;0),BE192,"")</f>
        <v/>
      </c>
      <c r="BG192" s="186" t="str">
        <f>IF(OR(K192="x",F192="x",BE192&lt;=0),"",BE192)</f>
        <v/>
      </c>
      <c r="BH192" s="175" t="str">
        <f>IF(AND(F192="x",BE192&gt;0),BE192,"")</f>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41"/>
        <v/>
      </c>
      <c r="O193" s="27"/>
      <c r="P193" s="27"/>
      <c r="Q193" s="27"/>
      <c r="R193" s="27"/>
      <c r="S193" s="27"/>
      <c r="T193" s="28"/>
      <c r="U193" s="29"/>
      <c r="V193" s="32"/>
      <c r="W193" s="318"/>
      <c r="X193" s="319"/>
      <c r="Y193" s="160">
        <f t="shared" si="40"/>
        <v>0</v>
      </c>
      <c r="Z193" s="159">
        <f t="shared" si="42"/>
        <v>0</v>
      </c>
      <c r="AA193" s="327"/>
      <c r="AB193" s="400">
        <f>IF(AND(Z193&gt;=0,F193="x"),0,IF(AND(Z193&gt;0,AC193="x"),0,IF(Z193&gt;0,0-30,0)))</f>
        <v>0</v>
      </c>
      <c r="AC193" s="371"/>
      <c r="AD193" s="226" t="str">
        <f>IF(F193="x",(0-((V193*10)+(W193*20))),"")</f>
        <v/>
      </c>
      <c r="AE193" s="368">
        <f>IF(AND(Z193&gt;0,F193="x"),0,IF(AND(Z193&gt;0,AC193="x"),Z193-60,IF(AND(Z193&gt;0,AB193=-30),Z193+AB193,0)))</f>
        <v>0</v>
      </c>
      <c r="AF193" s="339"/>
      <c r="AG193" s="338"/>
      <c r="AH193" s="336"/>
      <c r="AI193" s="161">
        <f t="shared" si="43"/>
        <v>0</v>
      </c>
      <c r="AJ193" s="162">
        <f>(X193*20)+Z193+AA193+AF193</f>
        <v>0</v>
      </c>
      <c r="AK193" s="163">
        <f t="shared" si="44"/>
        <v>0</v>
      </c>
      <c r="AL193" s="164">
        <f>IF(K193="x",AH193,0)</f>
        <v>0</v>
      </c>
      <c r="AM193" s="164">
        <f>IF(K193="x",AI193,0)</f>
        <v>0</v>
      </c>
      <c r="AN193" s="164">
        <f>IF(K193="x",AJ193,0)</f>
        <v>0</v>
      </c>
      <c r="AO193" s="164">
        <f>IF(K193="x",AK193,0)</f>
        <v>0</v>
      </c>
      <c r="AP193" s="610" t="str">
        <f t="shared" si="46"/>
        <v xml:space="preserve"> </v>
      </c>
      <c r="AQ193" s="613" t="str">
        <f t="shared" si="45"/>
        <v xml:space="preserve"> </v>
      </c>
      <c r="AR193" s="613" t="str">
        <f t="shared" si="47"/>
        <v xml:space="preserve"> </v>
      </c>
      <c r="AS193" s="613" t="str">
        <f t="shared" si="48"/>
        <v xml:space="preserve"> </v>
      </c>
      <c r="AT193" s="613" t="str">
        <f t="shared" si="49"/>
        <v xml:space="preserve"> </v>
      </c>
      <c r="AU193" s="613" t="str">
        <f t="shared" si="50"/>
        <v xml:space="preserve"> </v>
      </c>
      <c r="AV193" s="614" t="str">
        <f t="shared" si="51"/>
        <v xml:space="preserve"> </v>
      </c>
      <c r="AW193" s="196" t="str">
        <f>IF(N193&gt;0,N193,"")</f>
        <v/>
      </c>
      <c r="AX193" s="165" t="str">
        <f>IF(AND(K193="x",AW193&gt;0),AW193,"")</f>
        <v/>
      </c>
      <c r="AY193" s="193" t="str">
        <f>IF(OR(K193="x",F193="x",AW193&lt;=0),"",AW193)</f>
        <v/>
      </c>
      <c r="AZ193" s="183" t="str">
        <f>IF(AND(F193="x",AW193&gt;0),AW193,"")</f>
        <v/>
      </c>
      <c r="BA193" s="173" t="str">
        <f>IF(V193&gt;0,V193,"")</f>
        <v/>
      </c>
      <c r="BB193" s="174" t="str">
        <f>IF(AND(K193="x",BA193&gt;0),BA193,"")</f>
        <v/>
      </c>
      <c r="BC193" s="186" t="str">
        <f>IF(OR(K193="x",F193="X",BA193&lt;=0),"",BA193)</f>
        <v/>
      </c>
      <c r="BD193" s="174" t="str">
        <f>IF(AND(F193="x",BA193&gt;0),BA193,"")</f>
        <v/>
      </c>
      <c r="BE193" s="201" t="str">
        <f>IF(W193&gt;0,W193,"")</f>
        <v/>
      </c>
      <c r="BF193" s="174" t="str">
        <f>IF(AND(K193="x",BE193&gt;0),BE193,"")</f>
        <v/>
      </c>
      <c r="BG193" s="186" t="str">
        <f>IF(OR(K193="x",F193="x",BE193&lt;=0),"",BE193)</f>
        <v/>
      </c>
      <c r="BH193" s="175" t="str">
        <f>IF(AND(F193="x",BE193&gt;0),BE193,"")</f>
        <v/>
      </c>
      <c r="BI193" s="632"/>
      <c r="BJ193" s="57" t="s">
        <v>3452</v>
      </c>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41"/>
        <v/>
      </c>
      <c r="O194" s="27"/>
      <c r="P194" s="27"/>
      <c r="Q194" s="27"/>
      <c r="R194" s="27"/>
      <c r="S194" s="27"/>
      <c r="T194" s="28"/>
      <c r="U194" s="29"/>
      <c r="V194" s="32"/>
      <c r="W194" s="318"/>
      <c r="X194" s="319"/>
      <c r="Y194" s="160">
        <f t="shared" si="40"/>
        <v>0</v>
      </c>
      <c r="Z194" s="159">
        <f t="shared" si="42"/>
        <v>0</v>
      </c>
      <c r="AA194" s="327"/>
      <c r="AB194" s="400">
        <f>IF(AND(Z194&gt;=0,F194="x"),0,IF(AND(Z194&gt;0,AC194="x"),0,IF(Z194&gt;0,0-30,0)))</f>
        <v>0</v>
      </c>
      <c r="AC194" s="371"/>
      <c r="AD194" s="226" t="str">
        <f>IF(F194="x",(0-((V194*10)+(W194*20))),"")</f>
        <v/>
      </c>
      <c r="AE194" s="368">
        <f>IF(AND(Z194&gt;0,F194="x"),0,IF(AND(Z194&gt;0,AC194="x"),Z194-60,IF(AND(Z194&gt;0,AB194=-30),Z194+AB194,0)))</f>
        <v>0</v>
      </c>
      <c r="AF194" s="339"/>
      <c r="AG194" s="338"/>
      <c r="AH194" s="336"/>
      <c r="AI194" s="161">
        <f t="shared" si="43"/>
        <v>0</v>
      </c>
      <c r="AJ194" s="162">
        <f>(X194*20)+Z194+AA194+AF194</f>
        <v>0</v>
      </c>
      <c r="AK194" s="163">
        <f t="shared" si="44"/>
        <v>0</v>
      </c>
      <c r="AL194" s="164">
        <f>IF(K194="x",AH194,0)</f>
        <v>0</v>
      </c>
      <c r="AM194" s="164">
        <f>IF(K194="x",AI194,0)</f>
        <v>0</v>
      </c>
      <c r="AN194" s="164">
        <f>IF(K194="x",AJ194,0)</f>
        <v>0</v>
      </c>
      <c r="AO194" s="164">
        <f>IF(K194="x",AK194,0)</f>
        <v>0</v>
      </c>
      <c r="AP194" s="610" t="str">
        <f t="shared" si="46"/>
        <v xml:space="preserve"> </v>
      </c>
      <c r="AQ194" s="613" t="str">
        <f t="shared" si="45"/>
        <v xml:space="preserve"> </v>
      </c>
      <c r="AR194" s="613" t="str">
        <f t="shared" si="47"/>
        <v xml:space="preserve"> </v>
      </c>
      <c r="AS194" s="613" t="str">
        <f t="shared" si="48"/>
        <v xml:space="preserve"> </v>
      </c>
      <c r="AT194" s="613" t="str">
        <f t="shared" si="49"/>
        <v xml:space="preserve"> </v>
      </c>
      <c r="AU194" s="613" t="str">
        <f t="shared" si="50"/>
        <v xml:space="preserve"> </v>
      </c>
      <c r="AV194" s="614" t="str">
        <f t="shared" si="51"/>
        <v xml:space="preserve"> </v>
      </c>
      <c r="AW194" s="196" t="str">
        <f>IF(N194&gt;0,N194,"")</f>
        <v/>
      </c>
      <c r="AX194" s="165" t="str">
        <f>IF(AND(K194="x",AW194&gt;0),AW194,"")</f>
        <v/>
      </c>
      <c r="AY194" s="193" t="str">
        <f>IF(OR(K194="x",F194="x",AW194&lt;=0),"",AW194)</f>
        <v/>
      </c>
      <c r="AZ194" s="183" t="str">
        <f>IF(AND(F194="x",AW194&gt;0),AW194,"")</f>
        <v/>
      </c>
      <c r="BA194" s="173" t="str">
        <f>IF(V194&gt;0,V194,"")</f>
        <v/>
      </c>
      <c r="BB194" s="174" t="str">
        <f>IF(AND(K194="x",BA194&gt;0),BA194,"")</f>
        <v/>
      </c>
      <c r="BC194" s="186" t="str">
        <f>IF(OR(K194="x",F194="X",BA194&lt;=0),"",BA194)</f>
        <v/>
      </c>
      <c r="BD194" s="174" t="str">
        <f>IF(AND(F194="x",BA194&gt;0),BA194,"")</f>
        <v/>
      </c>
      <c r="BE194" s="201" t="str">
        <f>IF(W194&gt;0,W194,"")</f>
        <v/>
      </c>
      <c r="BF194" s="174" t="str">
        <f>IF(AND(K194="x",BE194&gt;0),BE194,"")</f>
        <v/>
      </c>
      <c r="BG194" s="186" t="str">
        <f>IF(OR(K194="x",F194="x",BE194&lt;=0),"",BE194)</f>
        <v/>
      </c>
      <c r="BH194" s="175" t="str">
        <f>IF(AND(F194="x",BE194&gt;0),BE194,"")</f>
        <v/>
      </c>
      <c r="BI194" s="632"/>
      <c r="BJ194" s="71" t="s">
        <v>3453</v>
      </c>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41"/>
        <v/>
      </c>
      <c r="O195" s="27"/>
      <c r="P195" s="27"/>
      <c r="Q195" s="27"/>
      <c r="R195" s="27"/>
      <c r="S195" s="27"/>
      <c r="T195" s="28"/>
      <c r="U195" s="29"/>
      <c r="V195" s="32"/>
      <c r="W195" s="318"/>
      <c r="X195" s="319"/>
      <c r="Y195" s="160">
        <f t="shared" si="40"/>
        <v>0</v>
      </c>
      <c r="Z195" s="159">
        <f t="shared" si="42"/>
        <v>0</v>
      </c>
      <c r="AA195" s="327"/>
      <c r="AB195" s="400">
        <f>IF(AND(Z195&gt;=0,F195="x"),0,IF(AND(Z195&gt;0,AC195="x"),0,IF(Z195&gt;0,0-30,0)))</f>
        <v>0</v>
      </c>
      <c r="AC195" s="371"/>
      <c r="AD195" s="226" t="str">
        <f>IF(F195="x",(0-((V195*10)+(W195*20))),"")</f>
        <v/>
      </c>
      <c r="AE195" s="368">
        <f>IF(AND(Z195&gt;0,F195="x"),0,IF(AND(Z195&gt;0,AC195="x"),Z195-60,IF(AND(Z195&gt;0,AB195=-30),Z195+AB195,0)))</f>
        <v>0</v>
      </c>
      <c r="AF195" s="339"/>
      <c r="AG195" s="338"/>
      <c r="AH195" s="336"/>
      <c r="AI195" s="161">
        <f t="shared" si="43"/>
        <v>0</v>
      </c>
      <c r="AJ195" s="162">
        <f>(X195*20)+Z195+AA195+AF195</f>
        <v>0</v>
      </c>
      <c r="AK195" s="163">
        <f t="shared" si="44"/>
        <v>0</v>
      </c>
      <c r="AL195" s="164">
        <f>IF(K195="x",AH195,0)</f>
        <v>0</v>
      </c>
      <c r="AM195" s="164">
        <f>IF(K195="x",AI195,0)</f>
        <v>0</v>
      </c>
      <c r="AN195" s="164">
        <f>IF(K195="x",AJ195,0)</f>
        <v>0</v>
      </c>
      <c r="AO195" s="164">
        <f>IF(K195="x",AK195,0)</f>
        <v>0</v>
      </c>
      <c r="AP195" s="610" t="str">
        <f t="shared" si="46"/>
        <v xml:space="preserve"> </v>
      </c>
      <c r="AQ195" s="613" t="str">
        <f t="shared" si="45"/>
        <v xml:space="preserve"> </v>
      </c>
      <c r="AR195" s="613" t="str">
        <f t="shared" si="47"/>
        <v xml:space="preserve"> </v>
      </c>
      <c r="AS195" s="613" t="str">
        <f t="shared" si="48"/>
        <v xml:space="preserve"> </v>
      </c>
      <c r="AT195" s="613" t="str">
        <f t="shared" si="49"/>
        <v xml:space="preserve"> </v>
      </c>
      <c r="AU195" s="613" t="str">
        <f t="shared" si="50"/>
        <v xml:space="preserve"> </v>
      </c>
      <c r="AV195" s="614" t="str">
        <f t="shared" si="51"/>
        <v xml:space="preserve"> </v>
      </c>
      <c r="AW195" s="196" t="str">
        <f>IF(N195&gt;0,N195,"")</f>
        <v/>
      </c>
      <c r="AX195" s="165" t="str">
        <f>IF(AND(K195="x",AW195&gt;0),AW195,"")</f>
        <v/>
      </c>
      <c r="AY195" s="193" t="str">
        <f>IF(OR(K195="x",F195="x",AW195&lt;=0),"",AW195)</f>
        <v/>
      </c>
      <c r="AZ195" s="183" t="str">
        <f>IF(AND(F195="x",AW195&gt;0),AW195,"")</f>
        <v/>
      </c>
      <c r="BA195" s="173" t="str">
        <f>IF(V195&gt;0,V195,"")</f>
        <v/>
      </c>
      <c r="BB195" s="174" t="str">
        <f>IF(AND(K195="x",BA195&gt;0),BA195,"")</f>
        <v/>
      </c>
      <c r="BC195" s="186" t="str">
        <f>IF(OR(K195="x",F195="X",BA195&lt;=0),"",BA195)</f>
        <v/>
      </c>
      <c r="BD195" s="174" t="str">
        <f>IF(AND(F195="x",BA195&gt;0),BA195,"")</f>
        <v/>
      </c>
      <c r="BE195" s="201" t="str">
        <f>IF(W195&gt;0,W195,"")</f>
        <v/>
      </c>
      <c r="BF195" s="174" t="str">
        <f>IF(AND(K195="x",BE195&gt;0),BE195,"")</f>
        <v/>
      </c>
      <c r="BG195" s="186" t="str">
        <f>IF(OR(K195="x",F195="x",BE195&lt;=0),"",BE195)</f>
        <v/>
      </c>
      <c r="BH195" s="175" t="str">
        <f>IF(AND(F195="x",BE195&gt;0),BE195,"")</f>
        <v/>
      </c>
      <c r="BI195" s="632"/>
      <c r="BJ195" s="71" t="s">
        <v>3454</v>
      </c>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41"/>
        <v/>
      </c>
      <c r="O196" s="27"/>
      <c r="P196" s="27"/>
      <c r="Q196" s="27"/>
      <c r="R196" s="27"/>
      <c r="S196" s="27"/>
      <c r="T196" s="28"/>
      <c r="U196" s="29"/>
      <c r="V196" s="32"/>
      <c r="W196" s="318"/>
      <c r="X196" s="319"/>
      <c r="Y196" s="160">
        <f t="shared" si="40"/>
        <v>0</v>
      </c>
      <c r="Z196" s="159">
        <f t="shared" si="42"/>
        <v>0</v>
      </c>
      <c r="AA196" s="327"/>
      <c r="AB196" s="400">
        <f>IF(AND(Z196&gt;=0,F196="x"),0,IF(AND(Z196&gt;0,AC196="x"),0,IF(Z196&gt;0,0-30,0)))</f>
        <v>0</v>
      </c>
      <c r="AC196" s="371"/>
      <c r="AD196" s="226" t="str">
        <f>IF(F196="x",(0-((V196*10)+(W196*20))),"")</f>
        <v/>
      </c>
      <c r="AE196" s="368">
        <f>IF(AND(Z196&gt;0,F196="x"),0,IF(AND(Z196&gt;0,AC196="x"),Z196-60,IF(AND(Z196&gt;0,AB196=-30),Z196+AB196,0)))</f>
        <v>0</v>
      </c>
      <c r="AF196" s="339"/>
      <c r="AG196" s="338"/>
      <c r="AH196" s="336"/>
      <c r="AI196" s="161">
        <f t="shared" si="43"/>
        <v>0</v>
      </c>
      <c r="AJ196" s="162">
        <f>(X196*20)+Z196+AA196+AF196</f>
        <v>0</v>
      </c>
      <c r="AK196" s="163">
        <f t="shared" si="44"/>
        <v>0</v>
      </c>
      <c r="AL196" s="164">
        <f>IF(K196="x",AH196,0)</f>
        <v>0</v>
      </c>
      <c r="AM196" s="164">
        <f>IF(K196="x",AI196,0)</f>
        <v>0</v>
      </c>
      <c r="AN196" s="164">
        <f>IF(K196="x",AJ196,0)</f>
        <v>0</v>
      </c>
      <c r="AO196" s="164">
        <f>IF(K196="x",AK196,0)</f>
        <v>0</v>
      </c>
      <c r="AP196" s="610" t="str">
        <f t="shared" si="46"/>
        <v xml:space="preserve"> </v>
      </c>
      <c r="AQ196" s="613" t="str">
        <f t="shared" si="45"/>
        <v xml:space="preserve"> </v>
      </c>
      <c r="AR196" s="613" t="str">
        <f t="shared" si="47"/>
        <v xml:space="preserve"> </v>
      </c>
      <c r="AS196" s="613" t="str">
        <f t="shared" si="48"/>
        <v xml:space="preserve"> </v>
      </c>
      <c r="AT196" s="613" t="str">
        <f t="shared" si="49"/>
        <v xml:space="preserve"> </v>
      </c>
      <c r="AU196" s="613" t="str">
        <f t="shared" si="50"/>
        <v xml:space="preserve"> </v>
      </c>
      <c r="AV196" s="614" t="str">
        <f t="shared" si="51"/>
        <v xml:space="preserve"> </v>
      </c>
      <c r="AW196" s="196" t="str">
        <f>IF(N196&gt;0,N196,"")</f>
        <v/>
      </c>
      <c r="AX196" s="165" t="str">
        <f>IF(AND(K196="x",AW196&gt;0),AW196,"")</f>
        <v/>
      </c>
      <c r="AY196" s="193" t="str">
        <f>IF(OR(K196="x",F196="x",AW196&lt;=0),"",AW196)</f>
        <v/>
      </c>
      <c r="AZ196" s="183" t="str">
        <f>IF(AND(F196="x",AW196&gt;0),AW196,"")</f>
        <v/>
      </c>
      <c r="BA196" s="173" t="str">
        <f>IF(V196&gt;0,V196,"")</f>
        <v/>
      </c>
      <c r="BB196" s="174" t="str">
        <f>IF(AND(K196="x",BA196&gt;0),BA196,"")</f>
        <v/>
      </c>
      <c r="BC196" s="186" t="str">
        <f>IF(OR(K196="x",F196="X",BA196&lt;=0),"",BA196)</f>
        <v/>
      </c>
      <c r="BD196" s="174" t="str">
        <f>IF(AND(F196="x",BA196&gt;0),BA196,"")</f>
        <v/>
      </c>
      <c r="BE196" s="201" t="str">
        <f>IF(W196&gt;0,W196,"")</f>
        <v/>
      </c>
      <c r="BF196" s="174" t="str">
        <f>IF(AND(K196="x",BE196&gt;0),BE196,"")</f>
        <v/>
      </c>
      <c r="BG196" s="186" t="str">
        <f>IF(OR(K196="x",F196="x",BE196&lt;=0),"",BE196)</f>
        <v/>
      </c>
      <c r="BH196" s="175" t="str">
        <f>IF(AND(F196="x",BE196&gt;0),BE196,"")</f>
        <v/>
      </c>
      <c r="BI196" s="632"/>
      <c r="BJ196" s="59" t="s">
        <v>3455</v>
      </c>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41"/>
        <v/>
      </c>
      <c r="O197" s="27"/>
      <c r="P197" s="27"/>
      <c r="Q197" s="27"/>
      <c r="R197" s="27"/>
      <c r="S197" s="27"/>
      <c r="T197" s="28"/>
      <c r="U197" s="29"/>
      <c r="V197" s="32"/>
      <c r="W197" s="318"/>
      <c r="X197" s="319"/>
      <c r="Y197" s="160">
        <f t="shared" si="40"/>
        <v>0</v>
      </c>
      <c r="Z197" s="159">
        <f t="shared" si="42"/>
        <v>0</v>
      </c>
      <c r="AA197" s="327"/>
      <c r="AB197" s="400">
        <f>IF(AND(Z197&gt;=0,F197="x"),0,IF(AND(Z197&gt;0,AC197="x"),0,IF(Z197&gt;0,0-30,0)))</f>
        <v>0</v>
      </c>
      <c r="AC197" s="371"/>
      <c r="AD197" s="226" t="str">
        <f>IF(F197="x",(0-((V197*10)+(W197*20))),"")</f>
        <v/>
      </c>
      <c r="AE197" s="368">
        <f>IF(AND(Z197&gt;0,F197="x"),0,IF(AND(Z197&gt;0,AC197="x"),Z197-60,IF(AND(Z197&gt;0,AB197=-30),Z197+AB197,0)))</f>
        <v>0</v>
      </c>
      <c r="AF197" s="339"/>
      <c r="AG197" s="338"/>
      <c r="AH197" s="336"/>
      <c r="AI197" s="161">
        <f t="shared" si="43"/>
        <v>0</v>
      </c>
      <c r="AJ197" s="162">
        <f>(X197*20)+Z197+AA197+AF197</f>
        <v>0</v>
      </c>
      <c r="AK197" s="163">
        <f t="shared" si="44"/>
        <v>0</v>
      </c>
      <c r="AL197" s="164">
        <f>IF(K197="x",AH197,0)</f>
        <v>0</v>
      </c>
      <c r="AM197" s="164">
        <f>IF(K197="x",AI197,0)</f>
        <v>0</v>
      </c>
      <c r="AN197" s="164">
        <f>IF(K197="x",AJ197,0)</f>
        <v>0</v>
      </c>
      <c r="AO197" s="164">
        <f>IF(K197="x",AK197,0)</f>
        <v>0</v>
      </c>
      <c r="AP197" s="610" t="str">
        <f t="shared" si="46"/>
        <v xml:space="preserve"> </v>
      </c>
      <c r="AQ197" s="613" t="str">
        <f t="shared" si="45"/>
        <v xml:space="preserve"> </v>
      </c>
      <c r="AR197" s="613" t="str">
        <f t="shared" si="47"/>
        <v xml:space="preserve"> </v>
      </c>
      <c r="AS197" s="613" t="str">
        <f t="shared" si="48"/>
        <v xml:space="preserve"> </v>
      </c>
      <c r="AT197" s="613" t="str">
        <f t="shared" si="49"/>
        <v xml:space="preserve"> </v>
      </c>
      <c r="AU197" s="613" t="str">
        <f t="shared" si="50"/>
        <v xml:space="preserve"> </v>
      </c>
      <c r="AV197" s="614" t="str">
        <f t="shared" si="51"/>
        <v xml:space="preserve"> </v>
      </c>
      <c r="AW197" s="196" t="str">
        <f>IF(N197&gt;0,N197,"")</f>
        <v/>
      </c>
      <c r="AX197" s="165" t="str">
        <f>IF(AND(K197="x",AW197&gt;0),AW197,"")</f>
        <v/>
      </c>
      <c r="AY197" s="193" t="str">
        <f>IF(OR(K197="x",F197="x",AW197&lt;=0),"",AW197)</f>
        <v/>
      </c>
      <c r="AZ197" s="183" t="str">
        <f>IF(AND(F197="x",AW197&gt;0),AW197,"")</f>
        <v/>
      </c>
      <c r="BA197" s="173" t="str">
        <f>IF(V197&gt;0,V197,"")</f>
        <v/>
      </c>
      <c r="BB197" s="174" t="str">
        <f>IF(AND(K197="x",BA197&gt;0),BA197,"")</f>
        <v/>
      </c>
      <c r="BC197" s="186" t="str">
        <f>IF(OR(K197="x",F197="X",BA197&lt;=0),"",BA197)</f>
        <v/>
      </c>
      <c r="BD197" s="174" t="str">
        <f>IF(AND(F197="x",BA197&gt;0),BA197,"")</f>
        <v/>
      </c>
      <c r="BE197" s="201" t="str">
        <f>IF(W197&gt;0,W197,"")</f>
        <v/>
      </c>
      <c r="BF197" s="174" t="str">
        <f>IF(AND(K197="x",BE197&gt;0),BE197,"")</f>
        <v/>
      </c>
      <c r="BG197" s="186" t="str">
        <f>IF(OR(K197="x",F197="x",BE197&lt;=0),"",BE197)</f>
        <v/>
      </c>
      <c r="BH197" s="175" t="str">
        <f>IF(AND(F197="x",BE197&gt;0),BE197,"")</f>
        <v/>
      </c>
      <c r="BI197" s="632"/>
      <c r="BJ197" s="59" t="s">
        <v>3456</v>
      </c>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41"/>
        <v/>
      </c>
      <c r="O198" s="27"/>
      <c r="P198" s="27"/>
      <c r="Q198" s="27"/>
      <c r="R198" s="27"/>
      <c r="S198" s="27"/>
      <c r="T198" s="28"/>
      <c r="U198" s="29"/>
      <c r="V198" s="32"/>
      <c r="W198" s="318"/>
      <c r="X198" s="319"/>
      <c r="Y198" s="160">
        <f t="shared" si="40"/>
        <v>0</v>
      </c>
      <c r="Z198" s="159">
        <f t="shared" si="42"/>
        <v>0</v>
      </c>
      <c r="AA198" s="327"/>
      <c r="AB198" s="400">
        <f>IF(AND(Z198&gt;=0,F198="x"),0,IF(AND(Z198&gt;0,AC198="x"),0,IF(Z198&gt;0,0-30,0)))</f>
        <v>0</v>
      </c>
      <c r="AC198" s="371"/>
      <c r="AD198" s="226" t="str">
        <f>IF(F198="x",(0-((V198*10)+(W198*20))),"")</f>
        <v/>
      </c>
      <c r="AE198" s="368">
        <f>IF(AND(Z198&gt;0,F198="x"),0,IF(AND(Z198&gt;0,AC198="x"),Z198-60,IF(AND(Z198&gt;0,AB198=-30),Z198+AB198,0)))</f>
        <v>0</v>
      </c>
      <c r="AF198" s="339"/>
      <c r="AG198" s="338"/>
      <c r="AH198" s="336"/>
      <c r="AI198" s="161">
        <f t="shared" si="43"/>
        <v>0</v>
      </c>
      <c r="AJ198" s="162">
        <f>(X198*20)+Z198+AA198+AF198</f>
        <v>0</v>
      </c>
      <c r="AK198" s="163">
        <f t="shared" si="44"/>
        <v>0</v>
      </c>
      <c r="AL198" s="164">
        <f>IF(K198="x",AH198,0)</f>
        <v>0</v>
      </c>
      <c r="AM198" s="164">
        <f>IF(K198="x",AI198,0)</f>
        <v>0</v>
      </c>
      <c r="AN198" s="164">
        <f>IF(K198="x",AJ198,0)</f>
        <v>0</v>
      </c>
      <c r="AO198" s="164">
        <f>IF(K198="x",AK198,0)</f>
        <v>0</v>
      </c>
      <c r="AP198" s="610" t="str">
        <f t="shared" si="46"/>
        <v xml:space="preserve"> </v>
      </c>
      <c r="AQ198" s="613" t="str">
        <f t="shared" si="45"/>
        <v xml:space="preserve"> </v>
      </c>
      <c r="AR198" s="613" t="str">
        <f t="shared" si="47"/>
        <v xml:space="preserve"> </v>
      </c>
      <c r="AS198" s="613" t="str">
        <f t="shared" si="48"/>
        <v xml:space="preserve"> </v>
      </c>
      <c r="AT198" s="613" t="str">
        <f t="shared" si="49"/>
        <v xml:space="preserve"> </v>
      </c>
      <c r="AU198" s="613" t="str">
        <f t="shared" si="50"/>
        <v xml:space="preserve"> </v>
      </c>
      <c r="AV198" s="614" t="str">
        <f t="shared" si="51"/>
        <v xml:space="preserve"> </v>
      </c>
      <c r="AW198" s="196" t="str">
        <f>IF(N198&gt;0,N198,"")</f>
        <v/>
      </c>
      <c r="AX198" s="165" t="str">
        <f>IF(AND(K198="x",AW198&gt;0),AW198,"")</f>
        <v/>
      </c>
      <c r="AY198" s="193" t="str">
        <f>IF(OR(K198="x",F198="x",AW198&lt;=0),"",AW198)</f>
        <v/>
      </c>
      <c r="AZ198" s="183" t="str">
        <f>IF(AND(F198="x",AW198&gt;0),AW198,"")</f>
        <v/>
      </c>
      <c r="BA198" s="173" t="str">
        <f>IF(V198&gt;0,V198,"")</f>
        <v/>
      </c>
      <c r="BB198" s="174" t="str">
        <f>IF(AND(K198="x",BA198&gt;0),BA198,"")</f>
        <v/>
      </c>
      <c r="BC198" s="186" t="str">
        <f>IF(OR(K198="x",F198="X",BA198&lt;=0),"",BA198)</f>
        <v/>
      </c>
      <c r="BD198" s="174" t="str">
        <f>IF(AND(F198="x",BA198&gt;0),BA198,"")</f>
        <v/>
      </c>
      <c r="BE198" s="201" t="str">
        <f>IF(W198&gt;0,W198,"")</f>
        <v/>
      </c>
      <c r="BF198" s="174" t="str">
        <f>IF(AND(K198="x",BE198&gt;0),BE198,"")</f>
        <v/>
      </c>
      <c r="BG198" s="186" t="str">
        <f>IF(OR(K198="x",F198="x",BE198&lt;=0),"",BE198)</f>
        <v/>
      </c>
      <c r="BH198" s="175" t="str">
        <f>IF(AND(F198="x",BE198&gt;0),BE198,"")</f>
        <v/>
      </c>
      <c r="BI198" s="632"/>
      <c r="BJ198" s="59" t="s">
        <v>3457</v>
      </c>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41"/>
        <v/>
      </c>
      <c r="O199" s="27"/>
      <c r="P199" s="27"/>
      <c r="Q199" s="27"/>
      <c r="R199" s="27"/>
      <c r="S199" s="27"/>
      <c r="T199" s="28"/>
      <c r="U199" s="29"/>
      <c r="V199" s="32"/>
      <c r="W199" s="318"/>
      <c r="X199" s="319"/>
      <c r="Y199" s="160">
        <f t="shared" si="40"/>
        <v>0</v>
      </c>
      <c r="Z199" s="159">
        <f t="shared" si="42"/>
        <v>0</v>
      </c>
      <c r="AA199" s="327"/>
      <c r="AB199" s="400">
        <f>IF(AND(Z199&gt;=0,F199="x"),0,IF(AND(Z199&gt;0,AC199="x"),0,IF(Z199&gt;0,0-30,0)))</f>
        <v>0</v>
      </c>
      <c r="AC199" s="371"/>
      <c r="AD199" s="226" t="str">
        <f>IF(F199="x",(0-((V199*10)+(W199*20))),"")</f>
        <v/>
      </c>
      <c r="AE199" s="368">
        <f>IF(AND(Z199&gt;0,F199="x"),0,IF(AND(Z199&gt;0,AC199="x"),Z199-60,IF(AND(Z199&gt;0,AB199=-30),Z199+AB199,0)))</f>
        <v>0</v>
      </c>
      <c r="AF199" s="339"/>
      <c r="AG199" s="338"/>
      <c r="AH199" s="336"/>
      <c r="AI199" s="161">
        <f t="shared" si="43"/>
        <v>0</v>
      </c>
      <c r="AJ199" s="162">
        <f>(X199*20)+Z199+AA199+AF199</f>
        <v>0</v>
      </c>
      <c r="AK199" s="163">
        <f t="shared" si="44"/>
        <v>0</v>
      </c>
      <c r="AL199" s="164">
        <f>IF(K199="x",AH199,0)</f>
        <v>0</v>
      </c>
      <c r="AM199" s="164">
        <f>IF(K199="x",AI199,0)</f>
        <v>0</v>
      </c>
      <c r="AN199" s="164">
        <f>IF(K199="x",AJ199,0)</f>
        <v>0</v>
      </c>
      <c r="AO199" s="164">
        <f>IF(K199="x",AK199,0)</f>
        <v>0</v>
      </c>
      <c r="AP199" s="610" t="str">
        <f t="shared" si="46"/>
        <v xml:space="preserve"> </v>
      </c>
      <c r="AQ199" s="613" t="str">
        <f t="shared" si="45"/>
        <v xml:space="preserve"> </v>
      </c>
      <c r="AR199" s="613" t="str">
        <f t="shared" si="47"/>
        <v xml:space="preserve"> </v>
      </c>
      <c r="AS199" s="613" t="str">
        <f t="shared" si="48"/>
        <v xml:space="preserve"> </v>
      </c>
      <c r="AT199" s="613" t="str">
        <f t="shared" si="49"/>
        <v xml:space="preserve"> </v>
      </c>
      <c r="AU199" s="613" t="str">
        <f t="shared" si="50"/>
        <v xml:space="preserve"> </v>
      </c>
      <c r="AV199" s="614" t="str">
        <f t="shared" si="51"/>
        <v xml:space="preserve"> </v>
      </c>
      <c r="AW199" s="196" t="str">
        <f>IF(N199&gt;0,N199,"")</f>
        <v/>
      </c>
      <c r="AX199" s="165" t="str">
        <f>IF(AND(K199="x",AW199&gt;0),AW199,"")</f>
        <v/>
      </c>
      <c r="AY199" s="193" t="str">
        <f>IF(OR(K199="x",F199="x",AW199&lt;=0),"",AW199)</f>
        <v/>
      </c>
      <c r="AZ199" s="183" t="str">
        <f>IF(AND(F199="x",AW199&gt;0),AW199,"")</f>
        <v/>
      </c>
      <c r="BA199" s="173" t="str">
        <f>IF(V199&gt;0,V199,"")</f>
        <v/>
      </c>
      <c r="BB199" s="174" t="str">
        <f>IF(AND(K199="x",BA199&gt;0),BA199,"")</f>
        <v/>
      </c>
      <c r="BC199" s="186" t="str">
        <f>IF(OR(K199="x",F199="X",BA199&lt;=0),"",BA199)</f>
        <v/>
      </c>
      <c r="BD199" s="174" t="str">
        <f>IF(AND(F199="x",BA199&gt;0),BA199,"")</f>
        <v/>
      </c>
      <c r="BE199" s="201" t="str">
        <f>IF(W199&gt;0,W199,"")</f>
        <v/>
      </c>
      <c r="BF199" s="174" t="str">
        <f>IF(AND(K199="x",BE199&gt;0),BE199,"")</f>
        <v/>
      </c>
      <c r="BG199" s="186" t="str">
        <f>IF(OR(K199="x",F199="x",BE199&lt;=0),"",BE199)</f>
        <v/>
      </c>
      <c r="BH199" s="175" t="str">
        <f>IF(AND(F199="x",BE199&gt;0),BE199,"")</f>
        <v/>
      </c>
      <c r="BI199" s="632"/>
      <c r="BJ199" s="59" t="s">
        <v>3458</v>
      </c>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41"/>
        <v/>
      </c>
      <c r="O200" s="27"/>
      <c r="P200" s="27"/>
      <c r="Q200" s="27"/>
      <c r="R200" s="27"/>
      <c r="S200" s="27"/>
      <c r="T200" s="28"/>
      <c r="U200" s="29"/>
      <c r="V200" s="32"/>
      <c r="W200" s="318"/>
      <c r="X200" s="319"/>
      <c r="Y200" s="160">
        <f t="shared" si="40"/>
        <v>0</v>
      </c>
      <c r="Z200" s="159">
        <f t="shared" si="42"/>
        <v>0</v>
      </c>
      <c r="AA200" s="327"/>
      <c r="AB200" s="400">
        <f>IF(AND(Z200&gt;=0,F200="x"),0,IF(AND(Z200&gt;0,AC200="x"),0,IF(Z200&gt;0,0-30,0)))</f>
        <v>0</v>
      </c>
      <c r="AC200" s="371"/>
      <c r="AD200" s="226" t="str">
        <f>IF(F200="x",(0-((V200*10)+(W200*20))),"")</f>
        <v/>
      </c>
      <c r="AE200" s="368">
        <f>IF(AND(Z200&gt;0,F200="x"),0,IF(AND(Z200&gt;0,AC200="x"),Z200-60,IF(AND(Z200&gt;0,AB200=-30),Z200+AB200,0)))</f>
        <v>0</v>
      </c>
      <c r="AF200" s="339"/>
      <c r="AG200" s="338"/>
      <c r="AH200" s="336"/>
      <c r="AI200" s="161">
        <f t="shared" si="43"/>
        <v>0</v>
      </c>
      <c r="AJ200" s="162">
        <f>(X200*20)+Z200+AA200+AF200</f>
        <v>0</v>
      </c>
      <c r="AK200" s="163">
        <f t="shared" si="44"/>
        <v>0</v>
      </c>
      <c r="AL200" s="164">
        <f>IF(K200="x",AH200,0)</f>
        <v>0</v>
      </c>
      <c r="AM200" s="164">
        <f>IF(K200="x",AI200,0)</f>
        <v>0</v>
      </c>
      <c r="AN200" s="164">
        <f>IF(K200="x",AJ200,0)</f>
        <v>0</v>
      </c>
      <c r="AO200" s="164">
        <f>IF(K200="x",AK200,0)</f>
        <v>0</v>
      </c>
      <c r="AP200" s="610" t="str">
        <f t="shared" si="46"/>
        <v xml:space="preserve"> </v>
      </c>
      <c r="AQ200" s="613" t="str">
        <f t="shared" si="45"/>
        <v xml:space="preserve"> </v>
      </c>
      <c r="AR200" s="613" t="str">
        <f t="shared" si="47"/>
        <v xml:space="preserve"> </v>
      </c>
      <c r="AS200" s="613" t="str">
        <f t="shared" si="48"/>
        <v xml:space="preserve"> </v>
      </c>
      <c r="AT200" s="613" t="str">
        <f t="shared" si="49"/>
        <v xml:space="preserve"> </v>
      </c>
      <c r="AU200" s="613" t="str">
        <f t="shared" si="50"/>
        <v xml:space="preserve"> </v>
      </c>
      <c r="AV200" s="614" t="str">
        <f t="shared" si="51"/>
        <v xml:space="preserve"> </v>
      </c>
      <c r="AW200" s="196" t="str">
        <f>IF(N200&gt;0,N200,"")</f>
        <v/>
      </c>
      <c r="AX200" s="165" t="str">
        <f>IF(AND(K200="x",AW200&gt;0),AW200,"")</f>
        <v/>
      </c>
      <c r="AY200" s="193" t="str">
        <f>IF(OR(K200="x",F200="x",AW200&lt;=0),"",AW200)</f>
        <v/>
      </c>
      <c r="AZ200" s="183" t="str">
        <f>IF(AND(F200="x",AW200&gt;0),AW200,"")</f>
        <v/>
      </c>
      <c r="BA200" s="173" t="str">
        <f>IF(V200&gt;0,V200,"")</f>
        <v/>
      </c>
      <c r="BB200" s="174" t="str">
        <f>IF(AND(K200="x",BA200&gt;0),BA200,"")</f>
        <v/>
      </c>
      <c r="BC200" s="186" t="str">
        <f>IF(OR(K200="x",F200="X",BA200&lt;=0),"",BA200)</f>
        <v/>
      </c>
      <c r="BD200" s="174" t="str">
        <f>IF(AND(F200="x",BA200&gt;0),BA200,"")</f>
        <v/>
      </c>
      <c r="BE200" s="201" t="str">
        <f>IF(W200&gt;0,W200,"")</f>
        <v/>
      </c>
      <c r="BF200" s="174" t="str">
        <f>IF(AND(K200="x",BE200&gt;0),BE200,"")</f>
        <v/>
      </c>
      <c r="BG200" s="186" t="str">
        <f>IF(OR(K200="x",F200="x",BE200&lt;=0),"",BE200)</f>
        <v/>
      </c>
      <c r="BH200" s="175" t="str">
        <f>IF(AND(F200="x",BE200&gt;0),BE200,"")</f>
        <v/>
      </c>
      <c r="BI200" s="632"/>
      <c r="BJ200" s="59" t="s">
        <v>3459</v>
      </c>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41"/>
        <v/>
      </c>
      <c r="O201" s="27"/>
      <c r="P201" s="27"/>
      <c r="Q201" s="27"/>
      <c r="R201" s="27"/>
      <c r="S201" s="27"/>
      <c r="T201" s="28"/>
      <c r="U201" s="29"/>
      <c r="V201" s="32"/>
      <c r="W201" s="318"/>
      <c r="X201" s="319"/>
      <c r="Y201" s="160">
        <f t="shared" si="40"/>
        <v>0</v>
      </c>
      <c r="Z201" s="159">
        <f t="shared" si="42"/>
        <v>0</v>
      </c>
      <c r="AA201" s="327"/>
      <c r="AB201" s="400">
        <f>IF(AND(Z201&gt;=0,F201="x"),0,IF(AND(Z201&gt;0,AC201="x"),0,IF(Z201&gt;0,0-30,0)))</f>
        <v>0</v>
      </c>
      <c r="AC201" s="371"/>
      <c r="AD201" s="226" t="str">
        <f>IF(F201="x",(0-((V201*10)+(W201*20))),"")</f>
        <v/>
      </c>
      <c r="AE201" s="368">
        <f>IF(AND(Z201&gt;0,F201="x"),0,IF(AND(Z201&gt;0,AC201="x"),Z201-60,IF(AND(Z201&gt;0,AB201=-30),Z201+AB201,0)))</f>
        <v>0</v>
      </c>
      <c r="AF201" s="339"/>
      <c r="AG201" s="338"/>
      <c r="AH201" s="336"/>
      <c r="AI201" s="161">
        <f t="shared" si="43"/>
        <v>0</v>
      </c>
      <c r="AJ201" s="162">
        <f>(X201*20)+Z201+AA201+AF201</f>
        <v>0</v>
      </c>
      <c r="AK201" s="163">
        <f t="shared" si="44"/>
        <v>0</v>
      </c>
      <c r="AL201" s="164">
        <f>IF(K201="x",AH201,0)</f>
        <v>0</v>
      </c>
      <c r="AM201" s="164">
        <f>IF(K201="x",AI201,0)</f>
        <v>0</v>
      </c>
      <c r="AN201" s="164">
        <f>IF(K201="x",AJ201,0)</f>
        <v>0</v>
      </c>
      <c r="AO201" s="164">
        <f>IF(K201="x",AK201,0)</f>
        <v>0</v>
      </c>
      <c r="AP201" s="610" t="str">
        <f t="shared" si="46"/>
        <v xml:space="preserve"> </v>
      </c>
      <c r="AQ201" s="613" t="str">
        <f t="shared" si="45"/>
        <v xml:space="preserve"> </v>
      </c>
      <c r="AR201" s="613" t="str">
        <f t="shared" si="47"/>
        <v xml:space="preserve"> </v>
      </c>
      <c r="AS201" s="613" t="str">
        <f t="shared" si="48"/>
        <v xml:space="preserve"> </v>
      </c>
      <c r="AT201" s="613" t="str">
        <f t="shared" si="49"/>
        <v xml:space="preserve"> </v>
      </c>
      <c r="AU201" s="613" t="str">
        <f t="shared" si="50"/>
        <v xml:space="preserve"> </v>
      </c>
      <c r="AV201" s="614" t="str">
        <f t="shared" si="51"/>
        <v xml:space="preserve"> </v>
      </c>
      <c r="AW201" s="196" t="str">
        <f>IF(N201&gt;0,N201,"")</f>
        <v/>
      </c>
      <c r="AX201" s="165" t="str">
        <f>IF(AND(K201="x",AW201&gt;0),AW201,"")</f>
        <v/>
      </c>
      <c r="AY201" s="193" t="str">
        <f>IF(OR(K201="x",F201="x",AW201&lt;=0),"",AW201)</f>
        <v/>
      </c>
      <c r="AZ201" s="183" t="str">
        <f>IF(AND(F201="x",AW201&gt;0),AW201,"")</f>
        <v/>
      </c>
      <c r="BA201" s="173" t="str">
        <f>IF(V201&gt;0,V201,"")</f>
        <v/>
      </c>
      <c r="BB201" s="174" t="str">
        <f>IF(AND(K201="x",BA201&gt;0),BA201,"")</f>
        <v/>
      </c>
      <c r="BC201" s="186" t="str">
        <f>IF(OR(K201="x",F201="X",BA201&lt;=0),"",BA201)</f>
        <v/>
      </c>
      <c r="BD201" s="174" t="str">
        <f>IF(AND(F201="x",BA201&gt;0),BA201,"")</f>
        <v/>
      </c>
      <c r="BE201" s="201" t="str">
        <f>IF(W201&gt;0,W201,"")</f>
        <v/>
      </c>
      <c r="BF201" s="174" t="str">
        <f>IF(AND(K201="x",BE201&gt;0),BE201,"")</f>
        <v/>
      </c>
      <c r="BG201" s="186" t="str">
        <f>IF(OR(K201="x",F201="x",BE201&lt;=0),"",BE201)</f>
        <v/>
      </c>
      <c r="BH201" s="175" t="str">
        <f>IF(AND(F201="x",BE201&gt;0),BE201,"")</f>
        <v/>
      </c>
      <c r="BI201" s="632"/>
      <c r="BJ201" s="59" t="s">
        <v>3460</v>
      </c>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41"/>
        <v/>
      </c>
      <c r="O202" s="27"/>
      <c r="P202" s="27"/>
      <c r="Q202" s="27"/>
      <c r="R202" s="27"/>
      <c r="S202" s="27"/>
      <c r="T202" s="28"/>
      <c r="U202" s="29"/>
      <c r="V202" s="32"/>
      <c r="W202" s="318"/>
      <c r="X202" s="319"/>
      <c r="Y202" s="160">
        <f t="shared" si="40"/>
        <v>0</v>
      </c>
      <c r="Z202" s="159">
        <f t="shared" si="42"/>
        <v>0</v>
      </c>
      <c r="AA202" s="327"/>
      <c r="AB202" s="400">
        <f>IF(AND(Z202&gt;=0,F202="x"),0,IF(AND(Z202&gt;0,AC202="x"),0,IF(Z202&gt;0,0-30,0)))</f>
        <v>0</v>
      </c>
      <c r="AC202" s="371"/>
      <c r="AD202" s="226" t="str">
        <f>IF(F202="x",(0-((V202*10)+(W202*20))),"")</f>
        <v/>
      </c>
      <c r="AE202" s="368">
        <f>IF(AND(Z202&gt;0,F202="x"),0,IF(AND(Z202&gt;0,AC202="x"),Z202-60,IF(AND(Z202&gt;0,AB202=-30),Z202+AB202,0)))</f>
        <v>0</v>
      </c>
      <c r="AF202" s="339"/>
      <c r="AG202" s="338"/>
      <c r="AH202" s="336"/>
      <c r="AI202" s="161">
        <f t="shared" si="43"/>
        <v>0</v>
      </c>
      <c r="AJ202" s="162">
        <f>(X202*20)+Z202+AA202+AF202</f>
        <v>0</v>
      </c>
      <c r="AK202" s="163">
        <f t="shared" si="44"/>
        <v>0</v>
      </c>
      <c r="AL202" s="164">
        <f>IF(K202="x",AH202,0)</f>
        <v>0</v>
      </c>
      <c r="AM202" s="164">
        <f>IF(K202="x",AI202,0)</f>
        <v>0</v>
      </c>
      <c r="AN202" s="164">
        <f>IF(K202="x",AJ202,0)</f>
        <v>0</v>
      </c>
      <c r="AO202" s="164">
        <f>IF(K202="x",AK202,0)</f>
        <v>0</v>
      </c>
      <c r="AP202" s="610" t="str">
        <f t="shared" si="46"/>
        <v xml:space="preserve"> </v>
      </c>
      <c r="AQ202" s="613" t="str">
        <f t="shared" si="45"/>
        <v xml:space="preserve"> </v>
      </c>
      <c r="AR202" s="613" t="str">
        <f t="shared" si="47"/>
        <v xml:space="preserve"> </v>
      </c>
      <c r="AS202" s="613" t="str">
        <f t="shared" si="48"/>
        <v xml:space="preserve"> </v>
      </c>
      <c r="AT202" s="613" t="str">
        <f t="shared" si="49"/>
        <v xml:space="preserve"> </v>
      </c>
      <c r="AU202" s="613" t="str">
        <f t="shared" si="50"/>
        <v xml:space="preserve"> </v>
      </c>
      <c r="AV202" s="614" t="str">
        <f t="shared" si="51"/>
        <v xml:space="preserve"> </v>
      </c>
      <c r="AW202" s="196" t="str">
        <f>IF(N202&gt;0,N202,"")</f>
        <v/>
      </c>
      <c r="AX202" s="165" t="str">
        <f>IF(AND(K202="x",AW202&gt;0),AW202,"")</f>
        <v/>
      </c>
      <c r="AY202" s="193" t="str">
        <f>IF(OR(K202="x",F202="x",AW202&lt;=0),"",AW202)</f>
        <v/>
      </c>
      <c r="AZ202" s="183" t="str">
        <f>IF(AND(F202="x",AW202&gt;0),AW202,"")</f>
        <v/>
      </c>
      <c r="BA202" s="173" t="str">
        <f>IF(V202&gt;0,V202,"")</f>
        <v/>
      </c>
      <c r="BB202" s="174" t="str">
        <f>IF(AND(K202="x",BA202&gt;0),BA202,"")</f>
        <v/>
      </c>
      <c r="BC202" s="186" t="str">
        <f>IF(OR(K202="x",F202="X",BA202&lt;=0),"",BA202)</f>
        <v/>
      </c>
      <c r="BD202" s="174" t="str">
        <f>IF(AND(F202="x",BA202&gt;0),BA202,"")</f>
        <v/>
      </c>
      <c r="BE202" s="201" t="str">
        <f>IF(W202&gt;0,W202,"")</f>
        <v/>
      </c>
      <c r="BF202" s="174" t="str">
        <f>IF(AND(K202="x",BE202&gt;0),BE202,"")</f>
        <v/>
      </c>
      <c r="BG202" s="186" t="str">
        <f>IF(OR(K202="x",F202="x",BE202&lt;=0),"",BE202)</f>
        <v/>
      </c>
      <c r="BH202" s="175" t="str">
        <f>IF(AND(F202="x",BE202&gt;0),BE202,"")</f>
        <v/>
      </c>
      <c r="BI202" s="632"/>
      <c r="BJ202" s="59" t="s">
        <v>3461</v>
      </c>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41"/>
        <v/>
      </c>
      <c r="O203" s="27"/>
      <c r="P203" s="27"/>
      <c r="Q203" s="27"/>
      <c r="R203" s="27"/>
      <c r="S203" s="27"/>
      <c r="T203" s="28"/>
      <c r="U203" s="29"/>
      <c r="V203" s="32"/>
      <c r="W203" s="318"/>
      <c r="X203" s="319"/>
      <c r="Y203" s="160">
        <f t="shared" si="40"/>
        <v>0</v>
      </c>
      <c r="Z203" s="159">
        <f t="shared" si="42"/>
        <v>0</v>
      </c>
      <c r="AA203" s="327"/>
      <c r="AB203" s="400">
        <f>IF(AND(Z203&gt;=0,F203="x"),0,IF(AND(Z203&gt;0,AC203="x"),0,IF(Z203&gt;0,0-30,0)))</f>
        <v>0</v>
      </c>
      <c r="AC203" s="371"/>
      <c r="AD203" s="226" t="str">
        <f>IF(F203="x",(0-((V203*10)+(W203*20))),"")</f>
        <v/>
      </c>
      <c r="AE203" s="368">
        <f>IF(AND(Z203&gt;0,F203="x"),0,IF(AND(Z203&gt;0,AC203="x"),Z203-60,IF(AND(Z203&gt;0,AB203=-30),Z203+AB203,0)))</f>
        <v>0</v>
      </c>
      <c r="AF203" s="339"/>
      <c r="AG203" s="338"/>
      <c r="AH203" s="336"/>
      <c r="AI203" s="161">
        <f t="shared" si="43"/>
        <v>0</v>
      </c>
      <c r="AJ203" s="162">
        <f>(X203*20)+Z203+AA203+AF203</f>
        <v>0</v>
      </c>
      <c r="AK203" s="163">
        <f t="shared" si="44"/>
        <v>0</v>
      </c>
      <c r="AL203" s="164">
        <f>IF(K203="x",AH203,0)</f>
        <v>0</v>
      </c>
      <c r="AM203" s="164">
        <f>IF(K203="x",AI203,0)</f>
        <v>0</v>
      </c>
      <c r="AN203" s="164">
        <f>IF(K203="x",AJ203,0)</f>
        <v>0</v>
      </c>
      <c r="AO203" s="164">
        <f>IF(K203="x",AK203,0)</f>
        <v>0</v>
      </c>
      <c r="AP203" s="610" t="str">
        <f t="shared" si="46"/>
        <v xml:space="preserve"> </v>
      </c>
      <c r="AQ203" s="613" t="str">
        <f t="shared" si="45"/>
        <v xml:space="preserve"> </v>
      </c>
      <c r="AR203" s="613" t="str">
        <f t="shared" si="47"/>
        <v xml:space="preserve"> </v>
      </c>
      <c r="AS203" s="613" t="str">
        <f t="shared" si="48"/>
        <v xml:space="preserve"> </v>
      </c>
      <c r="AT203" s="613" t="str">
        <f t="shared" si="49"/>
        <v xml:space="preserve"> </v>
      </c>
      <c r="AU203" s="613" t="str">
        <f t="shared" si="50"/>
        <v xml:space="preserve"> </v>
      </c>
      <c r="AV203" s="614" t="str">
        <f t="shared" si="51"/>
        <v xml:space="preserve"> </v>
      </c>
      <c r="AW203" s="196" t="str">
        <f>IF(N203&gt;0,N203,"")</f>
        <v/>
      </c>
      <c r="AX203" s="165" t="str">
        <f>IF(AND(K203="x",AW203&gt;0),AW203,"")</f>
        <v/>
      </c>
      <c r="AY203" s="193" t="str">
        <f>IF(OR(K203="x",F203="x",AW203&lt;=0),"",AW203)</f>
        <v/>
      </c>
      <c r="AZ203" s="183" t="str">
        <f>IF(AND(F203="x",AW203&gt;0),AW203,"")</f>
        <v/>
      </c>
      <c r="BA203" s="173" t="str">
        <f>IF(V203&gt;0,V203,"")</f>
        <v/>
      </c>
      <c r="BB203" s="174" t="str">
        <f>IF(AND(K203="x",BA203&gt;0),BA203,"")</f>
        <v/>
      </c>
      <c r="BC203" s="186" t="str">
        <f>IF(OR(K203="x",F203="X",BA203&lt;=0),"",BA203)</f>
        <v/>
      </c>
      <c r="BD203" s="174" t="str">
        <f>IF(AND(F203="x",BA203&gt;0),BA203,"")</f>
        <v/>
      </c>
      <c r="BE203" s="201" t="str">
        <f>IF(W203&gt;0,W203,"")</f>
        <v/>
      </c>
      <c r="BF203" s="174" t="str">
        <f>IF(AND(K203="x",BE203&gt;0),BE203,"")</f>
        <v/>
      </c>
      <c r="BG203" s="186" t="str">
        <f>IF(OR(K203="x",F203="x",BE203&lt;=0),"",BE203)</f>
        <v/>
      </c>
      <c r="BH203" s="175" t="str">
        <f>IF(AND(F203="x",BE203&gt;0),BE203,"")</f>
        <v/>
      </c>
      <c r="BI203" s="632"/>
      <c r="BJ203" s="59" t="s">
        <v>3462</v>
      </c>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41"/>
        <v/>
      </c>
      <c r="O204" s="27"/>
      <c r="P204" s="27"/>
      <c r="Q204" s="27"/>
      <c r="R204" s="27"/>
      <c r="S204" s="27"/>
      <c r="T204" s="28"/>
      <c r="U204" s="29"/>
      <c r="V204" s="32"/>
      <c r="W204" s="318"/>
      <c r="X204" s="319"/>
      <c r="Y204" s="160">
        <f t="shared" ref="Y204:Y267" si="52">V204+W204+X204</f>
        <v>0</v>
      </c>
      <c r="Z204" s="159">
        <f t="shared" si="42"/>
        <v>0</v>
      </c>
      <c r="AA204" s="327"/>
      <c r="AB204" s="400">
        <f>IF(AND(Z204&gt;=0,F204="x"),0,IF(AND(Z204&gt;0,AC204="x"),0,IF(Z204&gt;0,0-30,0)))</f>
        <v>0</v>
      </c>
      <c r="AC204" s="371"/>
      <c r="AD204" s="226" t="str">
        <f>IF(F204="x",(0-((V204*10)+(W204*20))),"")</f>
        <v/>
      </c>
      <c r="AE204" s="368">
        <f>IF(AND(Z204&gt;0,F204="x"),0,IF(AND(Z204&gt;0,AC204="x"),Z204-60,IF(AND(Z204&gt;0,AB204=-30),Z204+AB204,0)))</f>
        <v>0</v>
      </c>
      <c r="AF204" s="339"/>
      <c r="AG204" s="338"/>
      <c r="AH204" s="336"/>
      <c r="AI204" s="161">
        <f t="shared" si="43"/>
        <v>0</v>
      </c>
      <c r="AJ204" s="162">
        <f>(X204*20)+Z204+AA204+AF204</f>
        <v>0</v>
      </c>
      <c r="AK204" s="163">
        <f t="shared" si="44"/>
        <v>0</v>
      </c>
      <c r="AL204" s="164">
        <f>IF(K204="x",AH204,0)</f>
        <v>0</v>
      </c>
      <c r="AM204" s="164">
        <f>IF(K204="x",AI204,0)</f>
        <v>0</v>
      </c>
      <c r="AN204" s="164">
        <f>IF(K204="x",AJ204,0)</f>
        <v>0</v>
      </c>
      <c r="AO204" s="164">
        <f>IF(K204="x",AK204,0)</f>
        <v>0</v>
      </c>
      <c r="AP204" s="610" t="str">
        <f t="shared" si="46"/>
        <v xml:space="preserve"> </v>
      </c>
      <c r="AQ204" s="613" t="str">
        <f t="shared" si="45"/>
        <v xml:space="preserve"> </v>
      </c>
      <c r="AR204" s="613" t="str">
        <f t="shared" si="47"/>
        <v xml:space="preserve"> </v>
      </c>
      <c r="AS204" s="613" t="str">
        <f t="shared" si="48"/>
        <v xml:space="preserve"> </v>
      </c>
      <c r="AT204" s="613" t="str">
        <f t="shared" si="49"/>
        <v xml:space="preserve"> </v>
      </c>
      <c r="AU204" s="613" t="str">
        <f t="shared" si="50"/>
        <v xml:space="preserve"> </v>
      </c>
      <c r="AV204" s="614" t="str">
        <f t="shared" si="51"/>
        <v xml:space="preserve"> </v>
      </c>
      <c r="AW204" s="196" t="str">
        <f>IF(N204&gt;0,N204,"")</f>
        <v/>
      </c>
      <c r="AX204" s="165" t="str">
        <f>IF(AND(K204="x",AW204&gt;0),AW204,"")</f>
        <v/>
      </c>
      <c r="AY204" s="193" t="str">
        <f>IF(OR(K204="x",F204="x",AW204&lt;=0),"",AW204)</f>
        <v/>
      </c>
      <c r="AZ204" s="183" t="str">
        <f>IF(AND(F204="x",AW204&gt;0),AW204,"")</f>
        <v/>
      </c>
      <c r="BA204" s="173" t="str">
        <f>IF(V204&gt;0,V204,"")</f>
        <v/>
      </c>
      <c r="BB204" s="174" t="str">
        <f>IF(AND(K204="x",BA204&gt;0),BA204,"")</f>
        <v/>
      </c>
      <c r="BC204" s="186" t="str">
        <f>IF(OR(K204="x",F204="X",BA204&lt;=0),"",BA204)</f>
        <v/>
      </c>
      <c r="BD204" s="174" t="str">
        <f>IF(AND(F204="x",BA204&gt;0),BA204,"")</f>
        <v/>
      </c>
      <c r="BE204" s="201" t="str">
        <f>IF(W204&gt;0,W204,"")</f>
        <v/>
      </c>
      <c r="BF204" s="174" t="str">
        <f>IF(AND(K204="x",BE204&gt;0),BE204,"")</f>
        <v/>
      </c>
      <c r="BG204" s="186" t="str">
        <f>IF(OR(K204="x",F204="x",BE204&lt;=0),"",BE204)</f>
        <v/>
      </c>
      <c r="BH204" s="175" t="str">
        <f>IF(AND(F204="x",BE204&gt;0),BE204,"")</f>
        <v/>
      </c>
      <c r="BI204" s="632"/>
      <c r="BJ204" s="59" t="s">
        <v>3463</v>
      </c>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53">IF((NETWORKDAYS(G205,M205)&gt;0),(NETWORKDAYS(G205,M205)),"")</f>
        <v/>
      </c>
      <c r="O205" s="27"/>
      <c r="P205" s="27"/>
      <c r="Q205" s="27"/>
      <c r="R205" s="27"/>
      <c r="S205" s="27"/>
      <c r="T205" s="28"/>
      <c r="U205" s="29"/>
      <c r="V205" s="32"/>
      <c r="W205" s="318"/>
      <c r="X205" s="319"/>
      <c r="Y205" s="160">
        <f t="shared" si="52"/>
        <v>0</v>
      </c>
      <c r="Z205" s="159">
        <f t="shared" ref="Z205:Z268" si="54">IF((F205="x"),0,((V205*10)+(W205*20)))</f>
        <v>0</v>
      </c>
      <c r="AA205" s="327"/>
      <c r="AB205" s="400">
        <f>IF(AND(Z205&gt;=0,F205="x"),0,IF(AND(Z205&gt;0,AC205="x"),0,IF(Z205&gt;0,0-30,0)))</f>
        <v>0</v>
      </c>
      <c r="AC205" s="371"/>
      <c r="AD205" s="226" t="str">
        <f>IF(F205="x",(0-((V205*10)+(W205*20))),"")</f>
        <v/>
      </c>
      <c r="AE205" s="368">
        <f>IF(AND(Z205&gt;0,F205="x"),0,IF(AND(Z205&gt;0,AC205="x"),Z205-60,IF(AND(Z205&gt;0,AB205=-30),Z205+AB205,0)))</f>
        <v>0</v>
      </c>
      <c r="AF205" s="339"/>
      <c r="AG205" s="338"/>
      <c r="AH205" s="336"/>
      <c r="AI205" s="161">
        <f t="shared" ref="AI205:AI268" si="55">IF(AE205&lt;=0,AG205,AE205+AG205)</f>
        <v>0</v>
      </c>
      <c r="AJ205" s="162">
        <f>(X205*20)+Z205+AA205+AF205</f>
        <v>0</v>
      </c>
      <c r="AK205" s="163">
        <f t="shared" ref="AK205:AK268" si="56">AJ205-AH205</f>
        <v>0</v>
      </c>
      <c r="AL205" s="164">
        <f>IF(K205="x",AH205,0)</f>
        <v>0</v>
      </c>
      <c r="AM205" s="164">
        <f>IF(K205="x",AI205,0)</f>
        <v>0</v>
      </c>
      <c r="AN205" s="164">
        <f>IF(K205="x",AJ205,0)</f>
        <v>0</v>
      </c>
      <c r="AO205" s="164">
        <f>IF(K205="x",AK205,0)</f>
        <v>0</v>
      </c>
      <c r="AP205" s="610" t="str">
        <f t="shared" si="46"/>
        <v xml:space="preserve"> </v>
      </c>
      <c r="AQ205" s="613" t="str">
        <f t="shared" ref="AQ205:AQ268" si="57">IF(AND(AH205&gt;4.99,AH205&lt;50),AH205," ")</f>
        <v xml:space="preserve"> </v>
      </c>
      <c r="AR205" s="613" t="str">
        <f t="shared" si="47"/>
        <v xml:space="preserve"> </v>
      </c>
      <c r="AS205" s="613" t="str">
        <f t="shared" si="48"/>
        <v xml:space="preserve"> </v>
      </c>
      <c r="AT205" s="613" t="str">
        <f t="shared" si="49"/>
        <v xml:space="preserve"> </v>
      </c>
      <c r="AU205" s="613" t="str">
        <f t="shared" si="50"/>
        <v xml:space="preserve"> </v>
      </c>
      <c r="AV205" s="614" t="str">
        <f t="shared" si="51"/>
        <v xml:space="preserve"> </v>
      </c>
      <c r="AW205" s="196" t="str">
        <f>IF(N205&gt;0,N205,"")</f>
        <v/>
      </c>
      <c r="AX205" s="165" t="str">
        <f>IF(AND(K205="x",AW205&gt;0),AW205,"")</f>
        <v/>
      </c>
      <c r="AY205" s="193" t="str">
        <f>IF(OR(K205="x",F205="x",AW205&lt;=0),"",AW205)</f>
        <v/>
      </c>
      <c r="AZ205" s="183" t="str">
        <f>IF(AND(F205="x",AW205&gt;0),AW205,"")</f>
        <v/>
      </c>
      <c r="BA205" s="173" t="str">
        <f>IF(V205&gt;0,V205,"")</f>
        <v/>
      </c>
      <c r="BB205" s="174" t="str">
        <f>IF(AND(K205="x",BA205&gt;0),BA205,"")</f>
        <v/>
      </c>
      <c r="BC205" s="186" t="str">
        <f>IF(OR(K205="x",F205="X",BA205&lt;=0),"",BA205)</f>
        <v/>
      </c>
      <c r="BD205" s="174" t="str">
        <f>IF(AND(F205="x",BA205&gt;0),BA205,"")</f>
        <v/>
      </c>
      <c r="BE205" s="201" t="str">
        <f>IF(W205&gt;0,W205,"")</f>
        <v/>
      </c>
      <c r="BF205" s="174" t="str">
        <f>IF(AND(K205="x",BE205&gt;0),BE205,"")</f>
        <v/>
      </c>
      <c r="BG205" s="186" t="str">
        <f>IF(OR(K205="x",F205="x",BE205&lt;=0),"",BE205)</f>
        <v/>
      </c>
      <c r="BH205" s="175" t="str">
        <f>IF(AND(F205="x",BE205&gt;0),BE205,"")</f>
        <v/>
      </c>
      <c r="BI205" s="632"/>
      <c r="BJ205" s="59" t="s">
        <v>3464</v>
      </c>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53"/>
        <v/>
      </c>
      <c r="O206" s="27"/>
      <c r="P206" s="27"/>
      <c r="Q206" s="27"/>
      <c r="R206" s="27"/>
      <c r="S206" s="27"/>
      <c r="T206" s="28"/>
      <c r="U206" s="29"/>
      <c r="V206" s="32"/>
      <c r="W206" s="318"/>
      <c r="X206" s="319"/>
      <c r="Y206" s="160">
        <f t="shared" si="52"/>
        <v>0</v>
      </c>
      <c r="Z206" s="159">
        <f t="shared" si="54"/>
        <v>0</v>
      </c>
      <c r="AA206" s="327"/>
      <c r="AB206" s="400">
        <f>IF(AND(Z206&gt;=0,F206="x"),0,IF(AND(Z206&gt;0,AC206="x"),0,IF(Z206&gt;0,0-30,0)))</f>
        <v>0</v>
      </c>
      <c r="AC206" s="371"/>
      <c r="AD206" s="226" t="str">
        <f>IF(F206="x",(0-((V206*10)+(W206*20))),"")</f>
        <v/>
      </c>
      <c r="AE206" s="368">
        <f>IF(AND(Z206&gt;0,F206="x"),0,IF(AND(Z206&gt;0,AC206="x"),Z206-60,IF(AND(Z206&gt;0,AB206=-30),Z206+AB206,0)))</f>
        <v>0</v>
      </c>
      <c r="AF206" s="339"/>
      <c r="AG206" s="338"/>
      <c r="AH206" s="336"/>
      <c r="AI206" s="161">
        <f t="shared" si="55"/>
        <v>0</v>
      </c>
      <c r="AJ206" s="162">
        <f>(X206*20)+Z206+AA206+AF206</f>
        <v>0</v>
      </c>
      <c r="AK206" s="163">
        <f t="shared" si="56"/>
        <v>0</v>
      </c>
      <c r="AL206" s="164">
        <f>IF(K206="x",AH206,0)</f>
        <v>0</v>
      </c>
      <c r="AM206" s="164">
        <f>IF(K206="x",AI206,0)</f>
        <v>0</v>
      </c>
      <c r="AN206" s="164">
        <f>IF(K206="x",AJ206,0)</f>
        <v>0</v>
      </c>
      <c r="AO206" s="164">
        <f>IF(K206="x",AK206,0)</f>
        <v>0</v>
      </c>
      <c r="AP206" s="610" t="str">
        <f t="shared" ref="AP206:AP269" si="58">IF(AND(AH206&gt;0,AH206&lt;5),AH206," ")</f>
        <v xml:space="preserve"> </v>
      </c>
      <c r="AQ206" s="613" t="str">
        <f t="shared" si="57"/>
        <v xml:space="preserve"> </v>
      </c>
      <c r="AR206" s="613" t="str">
        <f t="shared" ref="AR206:AR269" si="59">IF(AND(AH206&gt;49.99,AH206&lt;100),AH206," ")</f>
        <v xml:space="preserve"> </v>
      </c>
      <c r="AS206" s="613" t="str">
        <f t="shared" ref="AS206:AS269" si="60">IF(AND(AH206&gt;99.99,AH206&lt;500),AH206," ")</f>
        <v xml:space="preserve"> </v>
      </c>
      <c r="AT206" s="613" t="str">
        <f t="shared" ref="AT206:AT269" si="61">IF(AND(AH206&gt;499.99,AH206&lt;1000),AH206," ")</f>
        <v xml:space="preserve"> </v>
      </c>
      <c r="AU206" s="613" t="str">
        <f t="shared" ref="AU206:AU269" si="62">IF(AND(AH206&gt;999.99,AH206&lt;10000),AH206," ")</f>
        <v xml:space="preserve"> </v>
      </c>
      <c r="AV206" s="614" t="str">
        <f t="shared" ref="AV206:AV269" si="63">IF(AH206&gt;=10000,AH206," ")</f>
        <v xml:space="preserve"> </v>
      </c>
      <c r="AW206" s="196" t="str">
        <f>IF(N206&gt;0,N206,"")</f>
        <v/>
      </c>
      <c r="AX206" s="165" t="str">
        <f>IF(AND(K206="x",AW206&gt;0),AW206,"")</f>
        <v/>
      </c>
      <c r="AY206" s="193" t="str">
        <f>IF(OR(K206="x",F206="x",AW206&lt;=0),"",AW206)</f>
        <v/>
      </c>
      <c r="AZ206" s="183" t="str">
        <f>IF(AND(F206="x",AW206&gt;0),AW206,"")</f>
        <v/>
      </c>
      <c r="BA206" s="173" t="str">
        <f>IF(V206&gt;0,V206,"")</f>
        <v/>
      </c>
      <c r="BB206" s="174" t="str">
        <f>IF(AND(K206="x",BA206&gt;0),BA206,"")</f>
        <v/>
      </c>
      <c r="BC206" s="186" t="str">
        <f>IF(OR(K206="x",F206="X",BA206&lt;=0),"",BA206)</f>
        <v/>
      </c>
      <c r="BD206" s="174" t="str">
        <f>IF(AND(F206="x",BA206&gt;0),BA206,"")</f>
        <v/>
      </c>
      <c r="BE206" s="201" t="str">
        <f>IF(W206&gt;0,W206,"")</f>
        <v/>
      </c>
      <c r="BF206" s="174" t="str">
        <f>IF(AND(K206="x",BE206&gt;0),BE206,"")</f>
        <v/>
      </c>
      <c r="BG206" s="186" t="str">
        <f>IF(OR(K206="x",F206="x",BE206&lt;=0),"",BE206)</f>
        <v/>
      </c>
      <c r="BH206" s="175" t="str">
        <f>IF(AND(F206="x",BE206&gt;0),BE206,"")</f>
        <v/>
      </c>
      <c r="BI206" s="632"/>
      <c r="BJ206" s="59" t="s">
        <v>3465</v>
      </c>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53"/>
        <v/>
      </c>
      <c r="O207" s="27"/>
      <c r="P207" s="27"/>
      <c r="Q207" s="27"/>
      <c r="R207" s="27"/>
      <c r="S207" s="27"/>
      <c r="T207" s="28"/>
      <c r="U207" s="29"/>
      <c r="V207" s="32"/>
      <c r="W207" s="318"/>
      <c r="X207" s="319"/>
      <c r="Y207" s="160">
        <f t="shared" si="52"/>
        <v>0</v>
      </c>
      <c r="Z207" s="159">
        <f t="shared" si="54"/>
        <v>0</v>
      </c>
      <c r="AA207" s="327"/>
      <c r="AB207" s="400">
        <f>IF(AND(Z207&gt;=0,F207="x"),0,IF(AND(Z207&gt;0,AC207="x"),0,IF(Z207&gt;0,0-30,0)))</f>
        <v>0</v>
      </c>
      <c r="AC207" s="371"/>
      <c r="AD207" s="226" t="str">
        <f>IF(F207="x",(0-((V207*10)+(W207*20))),"")</f>
        <v/>
      </c>
      <c r="AE207" s="368">
        <f>IF(AND(Z207&gt;0,F207="x"),0,IF(AND(Z207&gt;0,AC207="x"),Z207-60,IF(AND(Z207&gt;0,AB207=-30),Z207+AB207,0)))</f>
        <v>0</v>
      </c>
      <c r="AF207" s="339"/>
      <c r="AG207" s="338"/>
      <c r="AH207" s="336"/>
      <c r="AI207" s="161">
        <f t="shared" si="55"/>
        <v>0</v>
      </c>
      <c r="AJ207" s="162">
        <f>(X207*20)+Z207+AA207+AF207</f>
        <v>0</v>
      </c>
      <c r="AK207" s="163">
        <f t="shared" si="56"/>
        <v>0</v>
      </c>
      <c r="AL207" s="164">
        <f>IF(K207="x",AH207,0)</f>
        <v>0</v>
      </c>
      <c r="AM207" s="164">
        <f>IF(K207="x",AI207,0)</f>
        <v>0</v>
      </c>
      <c r="AN207" s="164">
        <f>IF(K207="x",AJ207,0)</f>
        <v>0</v>
      </c>
      <c r="AO207" s="164">
        <f>IF(K207="x",AK207,0)</f>
        <v>0</v>
      </c>
      <c r="AP207" s="610" t="str">
        <f t="shared" si="58"/>
        <v xml:space="preserve"> </v>
      </c>
      <c r="AQ207" s="613" t="str">
        <f t="shared" si="57"/>
        <v xml:space="preserve"> </v>
      </c>
      <c r="AR207" s="613" t="str">
        <f t="shared" si="59"/>
        <v xml:space="preserve"> </v>
      </c>
      <c r="AS207" s="613" t="str">
        <f t="shared" si="60"/>
        <v xml:space="preserve"> </v>
      </c>
      <c r="AT207" s="613" t="str">
        <f t="shared" si="61"/>
        <v xml:space="preserve"> </v>
      </c>
      <c r="AU207" s="613" t="str">
        <f t="shared" si="62"/>
        <v xml:space="preserve"> </v>
      </c>
      <c r="AV207" s="614" t="str">
        <f t="shared" si="63"/>
        <v xml:space="preserve"> </v>
      </c>
      <c r="AW207" s="196" t="str">
        <f>IF(N207&gt;0,N207,"")</f>
        <v/>
      </c>
      <c r="AX207" s="165" t="str">
        <f>IF(AND(K207="x",AW207&gt;0),AW207,"")</f>
        <v/>
      </c>
      <c r="AY207" s="193" t="str">
        <f>IF(OR(K207="x",F207="x",AW207&lt;=0),"",AW207)</f>
        <v/>
      </c>
      <c r="AZ207" s="183" t="str">
        <f>IF(AND(F207="x",AW207&gt;0),AW207,"")</f>
        <v/>
      </c>
      <c r="BA207" s="173" t="str">
        <f>IF(V207&gt;0,V207,"")</f>
        <v/>
      </c>
      <c r="BB207" s="174" t="str">
        <f>IF(AND(K207="x",BA207&gt;0),BA207,"")</f>
        <v/>
      </c>
      <c r="BC207" s="186" t="str">
        <f>IF(OR(K207="x",F207="X",BA207&lt;=0),"",BA207)</f>
        <v/>
      </c>
      <c r="BD207" s="174" t="str">
        <f>IF(AND(F207="x",BA207&gt;0),BA207,"")</f>
        <v/>
      </c>
      <c r="BE207" s="201" t="str">
        <f>IF(W207&gt;0,W207,"")</f>
        <v/>
      </c>
      <c r="BF207" s="174" t="str">
        <f>IF(AND(K207="x",BE207&gt;0),BE207,"")</f>
        <v/>
      </c>
      <c r="BG207" s="186" t="str">
        <f>IF(OR(K207="x",F207="x",BE207&lt;=0),"",BE207)</f>
        <v/>
      </c>
      <c r="BH207" s="175" t="str">
        <f>IF(AND(F207="x",BE207&gt;0),BE207,"")</f>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53"/>
        <v/>
      </c>
      <c r="O208" s="27"/>
      <c r="P208" s="27"/>
      <c r="Q208" s="27"/>
      <c r="R208" s="27"/>
      <c r="S208" s="27"/>
      <c r="T208" s="28"/>
      <c r="U208" s="29"/>
      <c r="V208" s="32"/>
      <c r="W208" s="318"/>
      <c r="X208" s="319"/>
      <c r="Y208" s="160">
        <f t="shared" si="52"/>
        <v>0</v>
      </c>
      <c r="Z208" s="159">
        <f t="shared" si="54"/>
        <v>0</v>
      </c>
      <c r="AA208" s="327"/>
      <c r="AB208" s="400">
        <f>IF(AND(Z208&gt;=0,F208="x"),0,IF(AND(Z208&gt;0,AC208="x"),0,IF(Z208&gt;0,0-30,0)))</f>
        <v>0</v>
      </c>
      <c r="AC208" s="371"/>
      <c r="AD208" s="226" t="str">
        <f>IF(F208="x",(0-((V208*10)+(W208*20))),"")</f>
        <v/>
      </c>
      <c r="AE208" s="368">
        <f>IF(AND(Z208&gt;0,F208="x"),0,IF(AND(Z208&gt;0,AC208="x"),Z208-60,IF(AND(Z208&gt;0,AB208=-30),Z208+AB208,0)))</f>
        <v>0</v>
      </c>
      <c r="AF208" s="339"/>
      <c r="AG208" s="338"/>
      <c r="AH208" s="336"/>
      <c r="AI208" s="161">
        <f t="shared" si="55"/>
        <v>0</v>
      </c>
      <c r="AJ208" s="162">
        <f>(X208*20)+Z208+AA208+AF208</f>
        <v>0</v>
      </c>
      <c r="AK208" s="163">
        <f t="shared" si="56"/>
        <v>0</v>
      </c>
      <c r="AL208" s="164">
        <f>IF(K208="x",AH208,0)</f>
        <v>0</v>
      </c>
      <c r="AM208" s="164">
        <f>IF(K208="x",AI208,0)</f>
        <v>0</v>
      </c>
      <c r="AN208" s="164">
        <f>IF(K208="x",AJ208,0)</f>
        <v>0</v>
      </c>
      <c r="AO208" s="164">
        <f>IF(K208="x",AK208,0)</f>
        <v>0</v>
      </c>
      <c r="AP208" s="610" t="str">
        <f t="shared" si="58"/>
        <v xml:space="preserve"> </v>
      </c>
      <c r="AQ208" s="613" t="str">
        <f t="shared" si="57"/>
        <v xml:space="preserve"> </v>
      </c>
      <c r="AR208" s="613" t="str">
        <f t="shared" si="59"/>
        <v xml:space="preserve"> </v>
      </c>
      <c r="AS208" s="613" t="str">
        <f t="shared" si="60"/>
        <v xml:space="preserve"> </v>
      </c>
      <c r="AT208" s="613" t="str">
        <f t="shared" si="61"/>
        <v xml:space="preserve"> </v>
      </c>
      <c r="AU208" s="613" t="str">
        <f t="shared" si="62"/>
        <v xml:space="preserve"> </v>
      </c>
      <c r="AV208" s="614" t="str">
        <f t="shared" si="63"/>
        <v xml:space="preserve"> </v>
      </c>
      <c r="AW208" s="196" t="str">
        <f>IF(N208&gt;0,N208,"")</f>
        <v/>
      </c>
      <c r="AX208" s="165" t="str">
        <f>IF(AND(K208="x",AW208&gt;0),AW208,"")</f>
        <v/>
      </c>
      <c r="AY208" s="193" t="str">
        <f>IF(OR(K208="x",F208="x",AW208&lt;=0),"",AW208)</f>
        <v/>
      </c>
      <c r="AZ208" s="183" t="str">
        <f>IF(AND(F208="x",AW208&gt;0),AW208,"")</f>
        <v/>
      </c>
      <c r="BA208" s="173" t="str">
        <f>IF(V208&gt;0,V208,"")</f>
        <v/>
      </c>
      <c r="BB208" s="174" t="str">
        <f>IF(AND(K208="x",BA208&gt;0),BA208,"")</f>
        <v/>
      </c>
      <c r="BC208" s="186" t="str">
        <f>IF(OR(K208="x",F208="X",BA208&lt;=0),"",BA208)</f>
        <v/>
      </c>
      <c r="BD208" s="174" t="str">
        <f>IF(AND(F208="x",BA208&gt;0),BA208,"")</f>
        <v/>
      </c>
      <c r="BE208" s="201" t="str">
        <f>IF(W208&gt;0,W208,"")</f>
        <v/>
      </c>
      <c r="BF208" s="174" t="str">
        <f>IF(AND(K208="x",BE208&gt;0),BE208,"")</f>
        <v/>
      </c>
      <c r="BG208" s="186" t="str">
        <f>IF(OR(K208="x",F208="x",BE208&lt;=0),"",BE208)</f>
        <v/>
      </c>
      <c r="BH208" s="175" t="str">
        <f>IF(AND(F208="x",BE208&gt;0),BE208,"")</f>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53"/>
        <v/>
      </c>
      <c r="O209" s="27"/>
      <c r="P209" s="27"/>
      <c r="Q209" s="27"/>
      <c r="R209" s="27"/>
      <c r="S209" s="27"/>
      <c r="T209" s="28"/>
      <c r="U209" s="29"/>
      <c r="V209" s="32"/>
      <c r="W209" s="318"/>
      <c r="X209" s="319"/>
      <c r="Y209" s="160">
        <f t="shared" si="52"/>
        <v>0</v>
      </c>
      <c r="Z209" s="159">
        <f t="shared" si="54"/>
        <v>0</v>
      </c>
      <c r="AA209" s="327"/>
      <c r="AB209" s="400">
        <f>IF(AND(Z209&gt;=0,F209="x"),0,IF(AND(Z209&gt;0,AC209="x"),0,IF(Z209&gt;0,0-30,0)))</f>
        <v>0</v>
      </c>
      <c r="AC209" s="371"/>
      <c r="AD209" s="226" t="str">
        <f>IF(F209="x",(0-((V209*10)+(W209*20))),"")</f>
        <v/>
      </c>
      <c r="AE209" s="368">
        <f>IF(AND(Z209&gt;0,F209="x"),0,IF(AND(Z209&gt;0,AC209="x"),Z209-60,IF(AND(Z209&gt;0,AB209=-30),Z209+AB209,0)))</f>
        <v>0</v>
      </c>
      <c r="AF209" s="339"/>
      <c r="AG209" s="338"/>
      <c r="AH209" s="336"/>
      <c r="AI209" s="161">
        <f t="shared" si="55"/>
        <v>0</v>
      </c>
      <c r="AJ209" s="162">
        <f>(X209*20)+Z209+AA209+AF209</f>
        <v>0</v>
      </c>
      <c r="AK209" s="163">
        <f t="shared" si="56"/>
        <v>0</v>
      </c>
      <c r="AL209" s="164">
        <f>IF(K209="x",AH209,0)</f>
        <v>0</v>
      </c>
      <c r="AM209" s="164">
        <f>IF(K209="x",AI209,0)</f>
        <v>0</v>
      </c>
      <c r="AN209" s="164">
        <f>IF(K209="x",AJ209,0)</f>
        <v>0</v>
      </c>
      <c r="AO209" s="164">
        <f>IF(K209="x",AK209,0)</f>
        <v>0</v>
      </c>
      <c r="AP209" s="610" t="str">
        <f t="shared" si="58"/>
        <v xml:space="preserve"> </v>
      </c>
      <c r="AQ209" s="613" t="str">
        <f t="shared" si="57"/>
        <v xml:space="preserve"> </v>
      </c>
      <c r="AR209" s="613" t="str">
        <f t="shared" si="59"/>
        <v xml:space="preserve"> </v>
      </c>
      <c r="AS209" s="613" t="str">
        <f t="shared" si="60"/>
        <v xml:space="preserve"> </v>
      </c>
      <c r="AT209" s="613" t="str">
        <f t="shared" si="61"/>
        <v xml:space="preserve"> </v>
      </c>
      <c r="AU209" s="613" t="str">
        <f t="shared" si="62"/>
        <v xml:space="preserve"> </v>
      </c>
      <c r="AV209" s="614" t="str">
        <f t="shared" si="63"/>
        <v xml:space="preserve"> </v>
      </c>
      <c r="AW209" s="196" t="str">
        <f>IF(N209&gt;0,N209,"")</f>
        <v/>
      </c>
      <c r="AX209" s="165" t="str">
        <f>IF(AND(K209="x",AW209&gt;0),AW209,"")</f>
        <v/>
      </c>
      <c r="AY209" s="193" t="str">
        <f>IF(OR(K209="x",F209="x",AW209&lt;=0),"",AW209)</f>
        <v/>
      </c>
      <c r="AZ209" s="183" t="str">
        <f>IF(AND(F209="x",AW209&gt;0),AW209,"")</f>
        <v/>
      </c>
      <c r="BA209" s="173" t="str">
        <f>IF(V209&gt;0,V209,"")</f>
        <v/>
      </c>
      <c r="BB209" s="174" t="str">
        <f>IF(AND(K209="x",BA209&gt;0),BA209,"")</f>
        <v/>
      </c>
      <c r="BC209" s="186" t="str">
        <f>IF(OR(K209="x",F209="X",BA209&lt;=0),"",BA209)</f>
        <v/>
      </c>
      <c r="BD209" s="174" t="str">
        <f>IF(AND(F209="x",BA209&gt;0),BA209,"")</f>
        <v/>
      </c>
      <c r="BE209" s="201" t="str">
        <f>IF(W209&gt;0,W209,"")</f>
        <v/>
      </c>
      <c r="BF209" s="174" t="str">
        <f>IF(AND(K209="x",BE209&gt;0),BE209,"")</f>
        <v/>
      </c>
      <c r="BG209" s="186" t="str">
        <f>IF(OR(K209="x",F209="x",BE209&lt;=0),"",BE209)</f>
        <v/>
      </c>
      <c r="BH209" s="175" t="str">
        <f>IF(AND(F209="x",BE209&gt;0),BE209,"")</f>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53"/>
        <v/>
      </c>
      <c r="O210" s="27"/>
      <c r="P210" s="27"/>
      <c r="Q210" s="27"/>
      <c r="R210" s="27"/>
      <c r="S210" s="27"/>
      <c r="T210" s="30"/>
      <c r="U210" s="31"/>
      <c r="V210" s="32"/>
      <c r="W210" s="320"/>
      <c r="X210" s="318"/>
      <c r="Y210" s="160">
        <f t="shared" si="52"/>
        <v>0</v>
      </c>
      <c r="Z210" s="159">
        <f t="shared" si="54"/>
        <v>0</v>
      </c>
      <c r="AA210" s="328"/>
      <c r="AB210" s="400">
        <f>IF(AND(Z210&gt;=0,F210="x"),0,IF(AND(Z210&gt;0,AC210="x"),0,IF(Z210&gt;0,0-30,0)))</f>
        <v>0</v>
      </c>
      <c r="AC210" s="371"/>
      <c r="AD210" s="226" t="str">
        <f>IF(F210="x",(0-((V210*10)+(W210*20))),"")</f>
        <v/>
      </c>
      <c r="AE210" s="368">
        <f>IF(AND(Z210&gt;0,F210="x"),0,IF(AND(Z210&gt;0,AC210="x"),Z210-60,IF(AND(Z210&gt;0,AB210=-30),Z210+AB210,0)))</f>
        <v>0</v>
      </c>
      <c r="AF210" s="340"/>
      <c r="AG210" s="341"/>
      <c r="AH210" s="339"/>
      <c r="AI210" s="161">
        <f t="shared" si="55"/>
        <v>0</v>
      </c>
      <c r="AJ210" s="162">
        <f>(X210*20)+Z210+AA210+AF210</f>
        <v>0</v>
      </c>
      <c r="AK210" s="163">
        <f t="shared" si="56"/>
        <v>0</v>
      </c>
      <c r="AL210" s="164">
        <f>IF(K210="x",AH210,0)</f>
        <v>0</v>
      </c>
      <c r="AM210" s="164">
        <f>IF(K210="x",AI210,0)</f>
        <v>0</v>
      </c>
      <c r="AN210" s="164">
        <f>IF(K210="x",AJ210,0)</f>
        <v>0</v>
      </c>
      <c r="AO210" s="164">
        <f>IF(K210="x",AK210,0)</f>
        <v>0</v>
      </c>
      <c r="AP210" s="610" t="str">
        <f t="shared" si="58"/>
        <v xml:space="preserve"> </v>
      </c>
      <c r="AQ210" s="613" t="str">
        <f t="shared" si="57"/>
        <v xml:space="preserve"> </v>
      </c>
      <c r="AR210" s="613" t="str">
        <f t="shared" si="59"/>
        <v xml:space="preserve"> </v>
      </c>
      <c r="AS210" s="613" t="str">
        <f t="shared" si="60"/>
        <v xml:space="preserve"> </v>
      </c>
      <c r="AT210" s="613" t="str">
        <f t="shared" si="61"/>
        <v xml:space="preserve"> </v>
      </c>
      <c r="AU210" s="613" t="str">
        <f t="shared" si="62"/>
        <v xml:space="preserve"> </v>
      </c>
      <c r="AV210" s="614" t="str">
        <f t="shared" si="63"/>
        <v xml:space="preserve"> </v>
      </c>
      <c r="AW210" s="196" t="str">
        <f>IF(N210&gt;0,N210,"")</f>
        <v/>
      </c>
      <c r="AX210" s="165" t="str">
        <f>IF(AND(K210="x",AW210&gt;0),AW210,"")</f>
        <v/>
      </c>
      <c r="AY210" s="193" t="str">
        <f>IF(OR(K210="x",F210="x",AW210&lt;=0),"",AW210)</f>
        <v/>
      </c>
      <c r="AZ210" s="183" t="str">
        <f>IF(AND(F210="x",AW210&gt;0),AW210,"")</f>
        <v/>
      </c>
      <c r="BA210" s="173" t="str">
        <f>IF(V210&gt;0,V210,"")</f>
        <v/>
      </c>
      <c r="BB210" s="174" t="str">
        <f>IF(AND(K210="x",BA210&gt;0),BA210,"")</f>
        <v/>
      </c>
      <c r="BC210" s="186" t="str">
        <f>IF(OR(K210="x",F210="X",BA210&lt;=0),"",BA210)</f>
        <v/>
      </c>
      <c r="BD210" s="174" t="str">
        <f>IF(AND(F210="x",BA210&gt;0),BA210,"")</f>
        <v/>
      </c>
      <c r="BE210" s="201" t="str">
        <f>IF(W210&gt;0,W210,"")</f>
        <v/>
      </c>
      <c r="BF210" s="174" t="str">
        <f>IF(AND(K210="x",BE210&gt;0),BE210,"")</f>
        <v/>
      </c>
      <c r="BG210" s="186" t="str">
        <f>IF(OR(K210="x",F210="x",BE210&lt;=0),"",BE210)</f>
        <v/>
      </c>
      <c r="BH210" s="175" t="str">
        <f>IF(AND(F210="x",BE210&gt;0),BE210,"")</f>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53"/>
        <v/>
      </c>
      <c r="O211" s="27"/>
      <c r="P211" s="27"/>
      <c r="Q211" s="27"/>
      <c r="R211" s="27"/>
      <c r="S211" s="27"/>
      <c r="T211" s="27"/>
      <c r="U211" s="28"/>
      <c r="V211" s="32"/>
      <c r="W211" s="318"/>
      <c r="X211" s="318"/>
      <c r="Y211" s="160">
        <f t="shared" si="52"/>
        <v>0</v>
      </c>
      <c r="Z211" s="159">
        <f t="shared" si="54"/>
        <v>0</v>
      </c>
      <c r="AA211" s="327"/>
      <c r="AB211" s="400">
        <f>IF(AND(Z211&gt;=0,F211="x"),0,IF(AND(Z211&gt;0,AC211="x"),0,IF(Z211&gt;0,0-30,0)))</f>
        <v>0</v>
      </c>
      <c r="AC211" s="371"/>
      <c r="AD211" s="226" t="str">
        <f>IF(F211="x",(0-((V211*10)+(W211*20))),"")</f>
        <v/>
      </c>
      <c r="AE211" s="368">
        <f>IF(AND(Z211&gt;0,F211="x"),0,IF(AND(Z211&gt;0,AC211="x"),Z211-60,IF(AND(Z211&gt;0,AB211=-30),Z211+AB211,0)))</f>
        <v>0</v>
      </c>
      <c r="AF211" s="339"/>
      <c r="AG211" s="342"/>
      <c r="AH211" s="339"/>
      <c r="AI211" s="161">
        <f t="shared" si="55"/>
        <v>0</v>
      </c>
      <c r="AJ211" s="162">
        <f>(X211*20)+Z211+AA211+AF211</f>
        <v>0</v>
      </c>
      <c r="AK211" s="163">
        <f t="shared" si="56"/>
        <v>0</v>
      </c>
      <c r="AL211" s="164">
        <f>IF(K211="x",AH211,0)</f>
        <v>0</v>
      </c>
      <c r="AM211" s="164">
        <f>IF(K211="x",AI211,0)</f>
        <v>0</v>
      </c>
      <c r="AN211" s="164">
        <f>IF(K211="x",AJ211,0)</f>
        <v>0</v>
      </c>
      <c r="AO211" s="164">
        <f>IF(K211="x",AK211,0)</f>
        <v>0</v>
      </c>
      <c r="AP211" s="610" t="str">
        <f t="shared" si="58"/>
        <v xml:space="preserve"> </v>
      </c>
      <c r="AQ211" s="613" t="str">
        <f t="shared" si="57"/>
        <v xml:space="preserve"> </v>
      </c>
      <c r="AR211" s="613" t="str">
        <f t="shared" si="59"/>
        <v xml:space="preserve"> </v>
      </c>
      <c r="AS211" s="613" t="str">
        <f t="shared" si="60"/>
        <v xml:space="preserve"> </v>
      </c>
      <c r="AT211" s="613" t="str">
        <f t="shared" si="61"/>
        <v xml:space="preserve"> </v>
      </c>
      <c r="AU211" s="613" t="str">
        <f t="shared" si="62"/>
        <v xml:space="preserve"> </v>
      </c>
      <c r="AV211" s="614" t="str">
        <f t="shared" si="63"/>
        <v xml:space="preserve"> </v>
      </c>
      <c r="AW211" s="196" t="str">
        <f>IF(N211&gt;0,N211,"")</f>
        <v/>
      </c>
      <c r="AX211" s="165" t="str">
        <f>IF(AND(K211="x",AW211&gt;0),AW211,"")</f>
        <v/>
      </c>
      <c r="AY211" s="193" t="str">
        <f>IF(OR(K211="x",F211="x",AW211&lt;=0),"",AW211)</f>
        <v/>
      </c>
      <c r="AZ211" s="183" t="str">
        <f>IF(AND(F211="x",AW211&gt;0),AW211,"")</f>
        <v/>
      </c>
      <c r="BA211" s="173" t="str">
        <f>IF(V211&gt;0,V211,"")</f>
        <v/>
      </c>
      <c r="BB211" s="174" t="str">
        <f>IF(AND(K211="x",BA211&gt;0),BA211,"")</f>
        <v/>
      </c>
      <c r="BC211" s="186" t="str">
        <f>IF(OR(K211="x",F211="X",BA211&lt;=0),"",BA211)</f>
        <v/>
      </c>
      <c r="BD211" s="174" t="str">
        <f>IF(AND(F211="x",BA211&gt;0),BA211,"")</f>
        <v/>
      </c>
      <c r="BE211" s="201" t="str">
        <f>IF(W211&gt;0,W211,"")</f>
        <v/>
      </c>
      <c r="BF211" s="174" t="str">
        <f>IF(AND(K211="x",BE211&gt;0),BE211,"")</f>
        <v/>
      </c>
      <c r="BG211" s="186" t="str">
        <f>IF(OR(K211="x",F211="x",BE211&lt;=0),"",BE211)</f>
        <v/>
      </c>
      <c r="BH211" s="175" t="str">
        <f>IF(AND(F211="x",BE211&gt;0),BE211,"")</f>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53"/>
        <v/>
      </c>
      <c r="O212" s="321"/>
      <c r="P212" s="315"/>
      <c r="Q212" s="315"/>
      <c r="R212" s="315"/>
      <c r="S212" s="315"/>
      <c r="T212" s="315"/>
      <c r="U212" s="316"/>
      <c r="V212" s="167"/>
      <c r="W212" s="313"/>
      <c r="X212" s="313"/>
      <c r="Y212" s="160">
        <f t="shared" si="52"/>
        <v>0</v>
      </c>
      <c r="Z212" s="159">
        <f t="shared" si="54"/>
        <v>0</v>
      </c>
      <c r="AA212" s="326"/>
      <c r="AB212" s="400">
        <f>IF(AND(Z212&gt;=0,F212="x"),0,IF(AND(Z212&gt;0,AC212="x"),0,IF(Z212&gt;0,0-30,0)))</f>
        <v>0</v>
      </c>
      <c r="AC212" s="370"/>
      <c r="AD212" s="226" t="str">
        <f>IF(F212="x",(0-((V212*10)+(W212*20))),"")</f>
        <v/>
      </c>
      <c r="AE212" s="368">
        <f>IF(AND(Z212&gt;0,F212="x"),0,IF(AND(Z212&gt;0,AC212="x"),Z212-60,IF(AND(Z212&gt;0,AB212=-30),Z212+AB212,0)))</f>
        <v>0</v>
      </c>
      <c r="AF212" s="331"/>
      <c r="AG212" s="332"/>
      <c r="AH212" s="331"/>
      <c r="AI212" s="161">
        <f t="shared" si="55"/>
        <v>0</v>
      </c>
      <c r="AJ212" s="162">
        <f>(X212*20)+Z212+AA212+AF212</f>
        <v>0</v>
      </c>
      <c r="AK212" s="163">
        <f t="shared" si="56"/>
        <v>0</v>
      </c>
      <c r="AL212" s="164">
        <f>IF(K212="x",AH212,0)</f>
        <v>0</v>
      </c>
      <c r="AM212" s="164">
        <f>IF(K212="x",AI212,0)</f>
        <v>0</v>
      </c>
      <c r="AN212" s="164">
        <f>IF(K212="x",AJ212,0)</f>
        <v>0</v>
      </c>
      <c r="AO212" s="164">
        <f>IF(K212="x",AK212,0)</f>
        <v>0</v>
      </c>
      <c r="AP212" s="610" t="str">
        <f t="shared" si="58"/>
        <v xml:space="preserve"> </v>
      </c>
      <c r="AQ212" s="613" t="str">
        <f t="shared" si="57"/>
        <v xml:space="preserve"> </v>
      </c>
      <c r="AR212" s="613" t="str">
        <f t="shared" si="59"/>
        <v xml:space="preserve"> </v>
      </c>
      <c r="AS212" s="613" t="str">
        <f t="shared" si="60"/>
        <v xml:space="preserve"> </v>
      </c>
      <c r="AT212" s="613" t="str">
        <f t="shared" si="61"/>
        <v xml:space="preserve"> </v>
      </c>
      <c r="AU212" s="613" t="str">
        <f t="shared" si="62"/>
        <v xml:space="preserve"> </v>
      </c>
      <c r="AV212" s="614" t="str">
        <f t="shared" si="63"/>
        <v xml:space="preserve"> </v>
      </c>
      <c r="AW212" s="196" t="str">
        <f>IF(N212&gt;0,N212,"")</f>
        <v/>
      </c>
      <c r="AX212" s="165" t="str">
        <f>IF(AND(K212="x",AW212&gt;0),AW212,"")</f>
        <v/>
      </c>
      <c r="AY212" s="193" t="str">
        <f>IF(OR(K212="x",F212="x",AW212&lt;=0),"",AW212)</f>
        <v/>
      </c>
      <c r="AZ212" s="183" t="str">
        <f>IF(AND(F212="x",AW212&gt;0),AW212,"")</f>
        <v/>
      </c>
      <c r="BA212" s="173" t="str">
        <f>IF(V212&gt;0,V212,"")</f>
        <v/>
      </c>
      <c r="BB212" s="174" t="str">
        <f>IF(AND(K212="x",BA212&gt;0),BA212,"")</f>
        <v/>
      </c>
      <c r="BC212" s="186" t="str">
        <f>IF(OR(K212="x",F212="X",BA212&lt;=0),"",BA212)</f>
        <v/>
      </c>
      <c r="BD212" s="174" t="str">
        <f>IF(AND(F212="x",BA212&gt;0),BA212,"")</f>
        <v/>
      </c>
      <c r="BE212" s="201" t="str">
        <f>IF(W212&gt;0,W212,"")</f>
        <v/>
      </c>
      <c r="BF212" s="174" t="str">
        <f>IF(AND(K212="x",BE212&gt;0),BE212,"")</f>
        <v/>
      </c>
      <c r="BG212" s="186" t="str">
        <f>IF(OR(K212="x",F212="x",BE212&lt;=0),"",BE212)</f>
        <v/>
      </c>
      <c r="BH212" s="175" t="str">
        <f>IF(AND(F212="x",BE212&gt;0),BE212,"")</f>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53"/>
        <v/>
      </c>
      <c r="O213" s="315"/>
      <c r="P213" s="315"/>
      <c r="Q213" s="315"/>
      <c r="R213" s="315"/>
      <c r="S213" s="315"/>
      <c r="T213" s="316"/>
      <c r="U213" s="317"/>
      <c r="V213" s="167"/>
      <c r="W213" s="313"/>
      <c r="X213" s="313"/>
      <c r="Y213" s="160">
        <f t="shared" si="52"/>
        <v>0</v>
      </c>
      <c r="Z213" s="159">
        <f t="shared" si="54"/>
        <v>0</v>
      </c>
      <c r="AA213" s="326"/>
      <c r="AB213" s="400">
        <f>IF(AND(Z213&gt;=0,F213="x"),0,IF(AND(Z213&gt;0,AC213="x"),0,IF(Z213&gt;0,0-30,0)))</f>
        <v>0</v>
      </c>
      <c r="AC213" s="370"/>
      <c r="AD213" s="226" t="str">
        <f>IF(F213="x",(0-((V213*10)+(W213*20))),"")</f>
        <v/>
      </c>
      <c r="AE213" s="368">
        <f>IF(AND(Z213&gt;0,F213="x"),0,IF(AND(Z213&gt;0,AC213="x"),Z213-60,IF(AND(Z213&gt;0,AB213=-30),Z213+AB213,0)))</f>
        <v>0</v>
      </c>
      <c r="AF213" s="331"/>
      <c r="AG213" s="333"/>
      <c r="AH213" s="334"/>
      <c r="AI213" s="161">
        <f t="shared" si="55"/>
        <v>0</v>
      </c>
      <c r="AJ213" s="162">
        <f>(X213*20)+Z213+AA213+AF213</f>
        <v>0</v>
      </c>
      <c r="AK213" s="163">
        <f t="shared" si="56"/>
        <v>0</v>
      </c>
      <c r="AL213" s="164">
        <f>IF(K213="x",AH213,0)</f>
        <v>0</v>
      </c>
      <c r="AM213" s="164">
        <f>IF(K213="x",AI213,0)</f>
        <v>0</v>
      </c>
      <c r="AN213" s="164">
        <f>IF(K213="x",AJ213,0)</f>
        <v>0</v>
      </c>
      <c r="AO213" s="164">
        <f>IF(K213="x",AK213,0)</f>
        <v>0</v>
      </c>
      <c r="AP213" s="610" t="str">
        <f t="shared" si="58"/>
        <v xml:space="preserve"> </v>
      </c>
      <c r="AQ213" s="613" t="str">
        <f t="shared" si="57"/>
        <v xml:space="preserve"> </v>
      </c>
      <c r="AR213" s="613" t="str">
        <f t="shared" si="59"/>
        <v xml:space="preserve"> </v>
      </c>
      <c r="AS213" s="613" t="str">
        <f t="shared" si="60"/>
        <v xml:space="preserve"> </v>
      </c>
      <c r="AT213" s="613" t="str">
        <f t="shared" si="61"/>
        <v xml:space="preserve"> </v>
      </c>
      <c r="AU213" s="613" t="str">
        <f t="shared" si="62"/>
        <v xml:space="preserve"> </v>
      </c>
      <c r="AV213" s="614" t="str">
        <f t="shared" si="63"/>
        <v xml:space="preserve"> </v>
      </c>
      <c r="AW213" s="196" t="str">
        <f>IF(N213&gt;0,N213,"")</f>
        <v/>
      </c>
      <c r="AX213" s="165" t="str">
        <f>IF(AND(K213="x",AW213&gt;0),AW213,"")</f>
        <v/>
      </c>
      <c r="AY213" s="193" t="str">
        <f>IF(OR(K213="x",F213="x",AW213&lt;=0),"",AW213)</f>
        <v/>
      </c>
      <c r="AZ213" s="183" t="str">
        <f>IF(AND(F213="x",AW213&gt;0),AW213,"")</f>
        <v/>
      </c>
      <c r="BA213" s="173" t="str">
        <f>IF(V213&gt;0,V213,"")</f>
        <v/>
      </c>
      <c r="BB213" s="174" t="str">
        <f>IF(AND(K213="x",BA213&gt;0),BA213,"")</f>
        <v/>
      </c>
      <c r="BC213" s="186" t="str">
        <f>IF(OR(K213="x",F213="X",BA213&lt;=0),"",BA213)</f>
        <v/>
      </c>
      <c r="BD213" s="174" t="str">
        <f>IF(AND(F213="x",BA213&gt;0),BA213,"")</f>
        <v/>
      </c>
      <c r="BE213" s="201" t="str">
        <f>IF(W213&gt;0,W213,"")</f>
        <v/>
      </c>
      <c r="BF213" s="174" t="str">
        <f>IF(AND(K213="x",BE213&gt;0),BE213,"")</f>
        <v/>
      </c>
      <c r="BG213" s="186" t="str">
        <f>IF(OR(K213="x",F213="x",BE213&lt;=0),"",BE213)</f>
        <v/>
      </c>
      <c r="BH213" s="175" t="str">
        <f>IF(AND(F213="x",BE213&gt;0),BE213,"")</f>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53"/>
        <v/>
      </c>
      <c r="O214" s="315"/>
      <c r="P214" s="315"/>
      <c r="Q214" s="315"/>
      <c r="R214" s="315"/>
      <c r="S214" s="315"/>
      <c r="T214" s="316"/>
      <c r="U214" s="317"/>
      <c r="V214" s="167"/>
      <c r="W214" s="313"/>
      <c r="X214" s="313"/>
      <c r="Y214" s="160">
        <f t="shared" si="52"/>
        <v>0</v>
      </c>
      <c r="Z214" s="159">
        <f t="shared" si="54"/>
        <v>0</v>
      </c>
      <c r="AA214" s="326"/>
      <c r="AB214" s="400">
        <f>IF(AND(Z214&gt;=0,F214="x"),0,IF(AND(Z214&gt;0,AC214="x"),0,IF(Z214&gt;0,0-30,0)))</f>
        <v>0</v>
      </c>
      <c r="AC214" s="370"/>
      <c r="AD214" s="226" t="str">
        <f>IF(F214="x",(0-((V214*10)+(W214*20))),"")</f>
        <v/>
      </c>
      <c r="AE214" s="368">
        <f>IF(AND(Z214&gt;0,F214="x"),0,IF(AND(Z214&gt;0,AC214="x"),Z214-60,IF(AND(Z214&gt;0,AB214=-30),Z214+AB214,0)))</f>
        <v>0</v>
      </c>
      <c r="AF214" s="331"/>
      <c r="AG214" s="333"/>
      <c r="AH214" s="334"/>
      <c r="AI214" s="161">
        <f t="shared" si="55"/>
        <v>0</v>
      </c>
      <c r="AJ214" s="162">
        <f>(X214*20)+Z214+AA214+AF214</f>
        <v>0</v>
      </c>
      <c r="AK214" s="163">
        <f t="shared" si="56"/>
        <v>0</v>
      </c>
      <c r="AL214" s="164">
        <f>IF(K214="x",AH214,0)</f>
        <v>0</v>
      </c>
      <c r="AM214" s="164">
        <f>IF(K214="x",AI214,0)</f>
        <v>0</v>
      </c>
      <c r="AN214" s="164">
        <f>IF(K214="x",AJ214,0)</f>
        <v>0</v>
      </c>
      <c r="AO214" s="164">
        <f>IF(K214="x",AK214,0)</f>
        <v>0</v>
      </c>
      <c r="AP214" s="610" t="str">
        <f t="shared" si="58"/>
        <v xml:space="preserve"> </v>
      </c>
      <c r="AQ214" s="613" t="str">
        <f t="shared" si="57"/>
        <v xml:space="preserve"> </v>
      </c>
      <c r="AR214" s="613" t="str">
        <f t="shared" si="59"/>
        <v xml:space="preserve"> </v>
      </c>
      <c r="AS214" s="613" t="str">
        <f t="shared" si="60"/>
        <v xml:space="preserve"> </v>
      </c>
      <c r="AT214" s="613" t="str">
        <f t="shared" si="61"/>
        <v xml:space="preserve"> </v>
      </c>
      <c r="AU214" s="613" t="str">
        <f t="shared" si="62"/>
        <v xml:space="preserve"> </v>
      </c>
      <c r="AV214" s="614" t="str">
        <f t="shared" si="63"/>
        <v xml:space="preserve"> </v>
      </c>
      <c r="AW214" s="196" t="str">
        <f>IF(N214&gt;0,N214,"")</f>
        <v/>
      </c>
      <c r="AX214" s="165" t="str">
        <f>IF(AND(K214="x",AW214&gt;0),AW214,"")</f>
        <v/>
      </c>
      <c r="AY214" s="193" t="str">
        <f>IF(OR(K214="x",F214="x",AW214&lt;=0),"",AW214)</f>
        <v/>
      </c>
      <c r="AZ214" s="183" t="str">
        <f>IF(AND(F214="x",AW214&gt;0),AW214,"")</f>
        <v/>
      </c>
      <c r="BA214" s="173" t="str">
        <f>IF(V214&gt;0,V214,"")</f>
        <v/>
      </c>
      <c r="BB214" s="174" t="str">
        <f>IF(AND(K214="x",BA214&gt;0),BA214,"")</f>
        <v/>
      </c>
      <c r="BC214" s="186" t="str">
        <f>IF(OR(K214="x",F214="X",BA214&lt;=0),"",BA214)</f>
        <v/>
      </c>
      <c r="BD214" s="174" t="str">
        <f>IF(AND(F214="x",BA214&gt;0),BA214,"")</f>
        <v/>
      </c>
      <c r="BE214" s="201" t="str">
        <f>IF(W214&gt;0,W214,"")</f>
        <v/>
      </c>
      <c r="BF214" s="174" t="str">
        <f>IF(AND(K214="x",BE214&gt;0),BE214,"")</f>
        <v/>
      </c>
      <c r="BG214" s="186" t="str">
        <f>IF(OR(K214="x",F214="x",BE214&lt;=0),"",BE214)</f>
        <v/>
      </c>
      <c r="BH214" s="175" t="str">
        <f>IF(AND(F214="x",BE214&gt;0),BE214,"")</f>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53"/>
        <v/>
      </c>
      <c r="O215" s="315"/>
      <c r="P215" s="315"/>
      <c r="Q215" s="315"/>
      <c r="R215" s="315"/>
      <c r="S215" s="315"/>
      <c r="T215" s="316"/>
      <c r="U215" s="317"/>
      <c r="V215" s="167"/>
      <c r="W215" s="313"/>
      <c r="X215" s="313"/>
      <c r="Y215" s="160">
        <f t="shared" si="52"/>
        <v>0</v>
      </c>
      <c r="Z215" s="159">
        <f t="shared" si="54"/>
        <v>0</v>
      </c>
      <c r="AA215" s="326"/>
      <c r="AB215" s="400">
        <f>IF(AND(Z215&gt;=0,F215="x"),0,IF(AND(Z215&gt;0,AC215="x"),0,IF(Z215&gt;0,0-30,0)))</f>
        <v>0</v>
      </c>
      <c r="AC215" s="370"/>
      <c r="AD215" s="226" t="str">
        <f>IF(F215="x",(0-((V215*10)+(W215*20))),"")</f>
        <v/>
      </c>
      <c r="AE215" s="368">
        <f>IF(AND(Z215&gt;0,F215="x"),0,IF(AND(Z215&gt;0,AC215="x"),Z215-60,IF(AND(Z215&gt;0,AB215=-30),Z215+AB215,0)))</f>
        <v>0</v>
      </c>
      <c r="AF215" s="331"/>
      <c r="AG215" s="333"/>
      <c r="AH215" s="334"/>
      <c r="AI215" s="161">
        <f t="shared" si="55"/>
        <v>0</v>
      </c>
      <c r="AJ215" s="162">
        <f>(X215*20)+Z215+AA215+AF215</f>
        <v>0</v>
      </c>
      <c r="AK215" s="163">
        <f t="shared" si="56"/>
        <v>0</v>
      </c>
      <c r="AL215" s="164">
        <f>IF(K215="x",AH215,0)</f>
        <v>0</v>
      </c>
      <c r="AM215" s="164">
        <f>IF(K215="x",AI215,0)</f>
        <v>0</v>
      </c>
      <c r="AN215" s="164">
        <f>IF(K215="x",AJ215,0)</f>
        <v>0</v>
      </c>
      <c r="AO215" s="164">
        <f>IF(K215="x",AK215,0)</f>
        <v>0</v>
      </c>
      <c r="AP215" s="610" t="str">
        <f t="shared" si="58"/>
        <v xml:space="preserve"> </v>
      </c>
      <c r="AQ215" s="613" t="str">
        <f t="shared" si="57"/>
        <v xml:space="preserve"> </v>
      </c>
      <c r="AR215" s="613" t="str">
        <f t="shared" si="59"/>
        <v xml:space="preserve"> </v>
      </c>
      <c r="AS215" s="613" t="str">
        <f t="shared" si="60"/>
        <v xml:space="preserve"> </v>
      </c>
      <c r="AT215" s="613" t="str">
        <f t="shared" si="61"/>
        <v xml:space="preserve"> </v>
      </c>
      <c r="AU215" s="613" t="str">
        <f t="shared" si="62"/>
        <v xml:space="preserve"> </v>
      </c>
      <c r="AV215" s="614" t="str">
        <f t="shared" si="63"/>
        <v xml:space="preserve"> </v>
      </c>
      <c r="AW215" s="196" t="str">
        <f>IF(N215&gt;0,N215,"")</f>
        <v/>
      </c>
      <c r="AX215" s="165" t="str">
        <f>IF(AND(K215="x",AW215&gt;0),AW215,"")</f>
        <v/>
      </c>
      <c r="AY215" s="193" t="str">
        <f>IF(OR(K215="x",F215="x",AW215&lt;=0),"",AW215)</f>
        <v/>
      </c>
      <c r="AZ215" s="183" t="str">
        <f>IF(AND(F215="x",AW215&gt;0),AW215,"")</f>
        <v/>
      </c>
      <c r="BA215" s="173" t="str">
        <f>IF(V215&gt;0,V215,"")</f>
        <v/>
      </c>
      <c r="BB215" s="174" t="str">
        <f>IF(AND(K215="x",BA215&gt;0),BA215,"")</f>
        <v/>
      </c>
      <c r="BC215" s="186" t="str">
        <f>IF(OR(K215="x",F215="X",BA215&lt;=0),"",BA215)</f>
        <v/>
      </c>
      <c r="BD215" s="174" t="str">
        <f>IF(AND(F215="x",BA215&gt;0),BA215,"")</f>
        <v/>
      </c>
      <c r="BE215" s="201" t="str">
        <f>IF(W215&gt;0,W215,"")</f>
        <v/>
      </c>
      <c r="BF215" s="174" t="str">
        <f>IF(AND(K215="x",BE215&gt;0),BE215,"")</f>
        <v/>
      </c>
      <c r="BG215" s="186" t="str">
        <f>IF(OR(K215="x",F215="x",BE215&lt;=0),"",BE215)</f>
        <v/>
      </c>
      <c r="BH215" s="175" t="str">
        <f>IF(AND(F215="x",BE215&gt;0),BE215,"")</f>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53"/>
        <v/>
      </c>
      <c r="O216" s="27"/>
      <c r="P216" s="27"/>
      <c r="Q216" s="27"/>
      <c r="R216" s="27"/>
      <c r="S216" s="27"/>
      <c r="T216" s="28"/>
      <c r="U216" s="29"/>
      <c r="V216" s="167"/>
      <c r="W216" s="313"/>
      <c r="X216" s="313"/>
      <c r="Y216" s="160">
        <f t="shared" si="52"/>
        <v>0</v>
      </c>
      <c r="Z216" s="159">
        <f t="shared" si="54"/>
        <v>0</v>
      </c>
      <c r="AA216" s="327"/>
      <c r="AB216" s="400">
        <f>IF(AND(Z216&gt;=0,F216="x"),0,IF(AND(Z216&gt;0,AC216="x"),0,IF(Z216&gt;0,0-30,0)))</f>
        <v>0</v>
      </c>
      <c r="AC216" s="371"/>
      <c r="AD216" s="226" t="str">
        <f>IF(F216="x",(0-((V216*10)+(W216*20))),"")</f>
        <v/>
      </c>
      <c r="AE216" s="368">
        <f>IF(AND(Z216&gt;0,F216="x"),0,IF(AND(Z216&gt;0,AC216="x"),Z216-60,IF(AND(Z216&gt;0,AB216=-30),Z216+AB216,0)))</f>
        <v>0</v>
      </c>
      <c r="AF216" s="339"/>
      <c r="AG216" s="338"/>
      <c r="AH216" s="336"/>
      <c r="AI216" s="161">
        <f t="shared" si="55"/>
        <v>0</v>
      </c>
      <c r="AJ216" s="162">
        <f>(X216*20)+Z216+AA216+AF216</f>
        <v>0</v>
      </c>
      <c r="AK216" s="163">
        <f t="shared" si="56"/>
        <v>0</v>
      </c>
      <c r="AL216" s="164">
        <f>IF(K216="x",AH216,0)</f>
        <v>0</v>
      </c>
      <c r="AM216" s="164">
        <f>IF(K216="x",AI216,0)</f>
        <v>0</v>
      </c>
      <c r="AN216" s="164">
        <f>IF(K216="x",AJ216,0)</f>
        <v>0</v>
      </c>
      <c r="AO216" s="164">
        <f>IF(K216="x",AK216,0)</f>
        <v>0</v>
      </c>
      <c r="AP216" s="610" t="str">
        <f t="shared" si="58"/>
        <v xml:space="preserve"> </v>
      </c>
      <c r="AQ216" s="613" t="str">
        <f t="shared" si="57"/>
        <v xml:space="preserve"> </v>
      </c>
      <c r="AR216" s="613" t="str">
        <f t="shared" si="59"/>
        <v xml:space="preserve"> </v>
      </c>
      <c r="AS216" s="613" t="str">
        <f t="shared" si="60"/>
        <v xml:space="preserve"> </v>
      </c>
      <c r="AT216" s="613" t="str">
        <f t="shared" si="61"/>
        <v xml:space="preserve"> </v>
      </c>
      <c r="AU216" s="613" t="str">
        <f t="shared" si="62"/>
        <v xml:space="preserve"> </v>
      </c>
      <c r="AV216" s="614" t="str">
        <f t="shared" si="63"/>
        <v xml:space="preserve"> </v>
      </c>
      <c r="AW216" s="196" t="str">
        <f>IF(N216&gt;0,N216,"")</f>
        <v/>
      </c>
      <c r="AX216" s="165" t="str">
        <f>IF(AND(K216="x",AW216&gt;0),AW216,"")</f>
        <v/>
      </c>
      <c r="AY216" s="193" t="str">
        <f>IF(OR(K216="x",F216="x",AW216&lt;=0),"",AW216)</f>
        <v/>
      </c>
      <c r="AZ216" s="183" t="str">
        <f>IF(AND(F216="x",AW216&gt;0),AW216,"")</f>
        <v/>
      </c>
      <c r="BA216" s="173" t="str">
        <f>IF(V216&gt;0,V216,"")</f>
        <v/>
      </c>
      <c r="BB216" s="174" t="str">
        <f>IF(AND(K216="x",BA216&gt;0),BA216,"")</f>
        <v/>
      </c>
      <c r="BC216" s="186" t="str">
        <f>IF(OR(K216="x",F216="X",BA216&lt;=0),"",BA216)</f>
        <v/>
      </c>
      <c r="BD216" s="174" t="str">
        <f>IF(AND(F216="x",BA216&gt;0),BA216,"")</f>
        <v/>
      </c>
      <c r="BE216" s="201" t="str">
        <f>IF(W216&gt;0,W216,"")</f>
        <v/>
      </c>
      <c r="BF216" s="174" t="str">
        <f>IF(AND(K216="x",BE216&gt;0),BE216,"")</f>
        <v/>
      </c>
      <c r="BG216" s="186" t="str">
        <f>IF(OR(K216="x",F216="x",BE216&lt;=0),"",BE216)</f>
        <v/>
      </c>
      <c r="BH216" s="175" t="str">
        <f>IF(AND(F216="x",BE216&gt;0),BE216,"")</f>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53"/>
        <v/>
      </c>
      <c r="O217" s="27"/>
      <c r="P217" s="27"/>
      <c r="Q217" s="27"/>
      <c r="R217" s="27"/>
      <c r="S217" s="27"/>
      <c r="T217" s="28"/>
      <c r="U217" s="29"/>
      <c r="V217" s="32"/>
      <c r="W217" s="318"/>
      <c r="X217" s="319"/>
      <c r="Y217" s="160">
        <f t="shared" si="52"/>
        <v>0</v>
      </c>
      <c r="Z217" s="159">
        <f t="shared" si="54"/>
        <v>0</v>
      </c>
      <c r="AA217" s="327"/>
      <c r="AB217" s="400">
        <f>IF(AND(Z217&gt;=0,F217="x"),0,IF(AND(Z217&gt;0,AC217="x"),0,IF(Z217&gt;0,0-30,0)))</f>
        <v>0</v>
      </c>
      <c r="AC217" s="371"/>
      <c r="AD217" s="226" t="str">
        <f>IF(F217="x",(0-((V217*10)+(W217*20))),"")</f>
        <v/>
      </c>
      <c r="AE217" s="368">
        <f>IF(AND(Z217&gt;0,F217="x"),0,IF(AND(Z217&gt;0,AC217="x"),Z217-60,IF(AND(Z217&gt;0,AB217=-30),Z217+AB217,0)))</f>
        <v>0</v>
      </c>
      <c r="AF217" s="339"/>
      <c r="AG217" s="338"/>
      <c r="AH217" s="336"/>
      <c r="AI217" s="161">
        <f t="shared" si="55"/>
        <v>0</v>
      </c>
      <c r="AJ217" s="162">
        <f>(X217*20)+Z217+AA217+AF217</f>
        <v>0</v>
      </c>
      <c r="AK217" s="163">
        <f t="shared" si="56"/>
        <v>0</v>
      </c>
      <c r="AL217" s="164">
        <f>IF(K217="x",AH217,0)</f>
        <v>0</v>
      </c>
      <c r="AM217" s="164">
        <f>IF(K217="x",AI217,0)</f>
        <v>0</v>
      </c>
      <c r="AN217" s="164">
        <f>IF(K217="x",AJ217,0)</f>
        <v>0</v>
      </c>
      <c r="AO217" s="164">
        <f>IF(K217="x",AK217,0)</f>
        <v>0</v>
      </c>
      <c r="AP217" s="610" t="str">
        <f t="shared" si="58"/>
        <v xml:space="preserve"> </v>
      </c>
      <c r="AQ217" s="613" t="str">
        <f t="shared" si="57"/>
        <v xml:space="preserve"> </v>
      </c>
      <c r="AR217" s="613" t="str">
        <f t="shared" si="59"/>
        <v xml:space="preserve"> </v>
      </c>
      <c r="AS217" s="613" t="str">
        <f t="shared" si="60"/>
        <v xml:space="preserve"> </v>
      </c>
      <c r="AT217" s="613" t="str">
        <f t="shared" si="61"/>
        <v xml:space="preserve"> </v>
      </c>
      <c r="AU217" s="613" t="str">
        <f t="shared" si="62"/>
        <v xml:space="preserve"> </v>
      </c>
      <c r="AV217" s="614" t="str">
        <f t="shared" si="63"/>
        <v xml:space="preserve"> </v>
      </c>
      <c r="AW217" s="196" t="str">
        <f>IF(N217&gt;0,N217,"")</f>
        <v/>
      </c>
      <c r="AX217" s="165" t="str">
        <f>IF(AND(K217="x",AW217&gt;0),AW217,"")</f>
        <v/>
      </c>
      <c r="AY217" s="193" t="str">
        <f>IF(OR(K217="x",F217="x",AW217&lt;=0),"",AW217)</f>
        <v/>
      </c>
      <c r="AZ217" s="183" t="str">
        <f>IF(AND(F217="x",AW217&gt;0),AW217,"")</f>
        <v/>
      </c>
      <c r="BA217" s="173" t="str">
        <f>IF(V217&gt;0,V217,"")</f>
        <v/>
      </c>
      <c r="BB217" s="174" t="str">
        <f>IF(AND(K217="x",BA217&gt;0),BA217,"")</f>
        <v/>
      </c>
      <c r="BC217" s="186" t="str">
        <f>IF(OR(K217="x",F217="X",BA217&lt;=0),"",BA217)</f>
        <v/>
      </c>
      <c r="BD217" s="174" t="str">
        <f>IF(AND(F217="x",BA217&gt;0),BA217,"")</f>
        <v/>
      </c>
      <c r="BE217" s="201" t="str">
        <f>IF(W217&gt;0,W217,"")</f>
        <v/>
      </c>
      <c r="BF217" s="174" t="str">
        <f>IF(AND(K217="x",BE217&gt;0),BE217,"")</f>
        <v/>
      </c>
      <c r="BG217" s="186" t="str">
        <f>IF(OR(K217="x",F217="x",BE217&lt;=0),"",BE217)</f>
        <v/>
      </c>
      <c r="BH217" s="175" t="str">
        <f>IF(AND(F217="x",BE217&gt;0),BE217,"")</f>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53"/>
        <v/>
      </c>
      <c r="O218" s="27"/>
      <c r="P218" s="27"/>
      <c r="Q218" s="27"/>
      <c r="R218" s="27"/>
      <c r="S218" s="27"/>
      <c r="T218" s="28"/>
      <c r="U218" s="29"/>
      <c r="V218" s="32"/>
      <c r="W218" s="318"/>
      <c r="X218" s="319"/>
      <c r="Y218" s="160">
        <f t="shared" si="52"/>
        <v>0</v>
      </c>
      <c r="Z218" s="159">
        <f t="shared" si="54"/>
        <v>0</v>
      </c>
      <c r="AA218" s="327"/>
      <c r="AB218" s="400">
        <f>IF(AND(Z218&gt;=0,F218="x"),0,IF(AND(Z218&gt;0,AC218="x"),0,IF(Z218&gt;0,0-30,0)))</f>
        <v>0</v>
      </c>
      <c r="AC218" s="371"/>
      <c r="AD218" s="226" t="str">
        <f>IF(F218="x",(0-((V218*10)+(W218*20))),"")</f>
        <v/>
      </c>
      <c r="AE218" s="368">
        <f>IF(AND(Z218&gt;0,F218="x"),0,IF(AND(Z218&gt;0,AC218="x"),Z218-60,IF(AND(Z218&gt;0,AB218=-30),Z218+AB218,0)))</f>
        <v>0</v>
      </c>
      <c r="AF218" s="339"/>
      <c r="AG218" s="338"/>
      <c r="AH218" s="336"/>
      <c r="AI218" s="161">
        <f t="shared" si="55"/>
        <v>0</v>
      </c>
      <c r="AJ218" s="162">
        <f>(X218*20)+Z218+AA218+AF218</f>
        <v>0</v>
      </c>
      <c r="AK218" s="163">
        <f t="shared" si="56"/>
        <v>0</v>
      </c>
      <c r="AL218" s="164">
        <f>IF(K218="x",AH218,0)</f>
        <v>0</v>
      </c>
      <c r="AM218" s="164">
        <f>IF(K218="x",AI218,0)</f>
        <v>0</v>
      </c>
      <c r="AN218" s="164">
        <f>IF(K218="x",AJ218,0)</f>
        <v>0</v>
      </c>
      <c r="AO218" s="164">
        <f>IF(K218="x",AK218,0)</f>
        <v>0</v>
      </c>
      <c r="AP218" s="610" t="str">
        <f t="shared" si="58"/>
        <v xml:space="preserve"> </v>
      </c>
      <c r="AQ218" s="613" t="str">
        <f t="shared" si="57"/>
        <v xml:space="preserve"> </v>
      </c>
      <c r="AR218" s="613" t="str">
        <f t="shared" si="59"/>
        <v xml:space="preserve"> </v>
      </c>
      <c r="AS218" s="613" t="str">
        <f t="shared" si="60"/>
        <v xml:space="preserve"> </v>
      </c>
      <c r="AT218" s="613" t="str">
        <f t="shared" si="61"/>
        <v xml:space="preserve"> </v>
      </c>
      <c r="AU218" s="613" t="str">
        <f t="shared" si="62"/>
        <v xml:space="preserve"> </v>
      </c>
      <c r="AV218" s="614" t="str">
        <f t="shared" si="63"/>
        <v xml:space="preserve"> </v>
      </c>
      <c r="AW218" s="196" t="str">
        <f>IF(N218&gt;0,N218,"")</f>
        <v/>
      </c>
      <c r="AX218" s="165" t="str">
        <f>IF(AND(K218="x",AW218&gt;0),AW218,"")</f>
        <v/>
      </c>
      <c r="AY218" s="193" t="str">
        <f>IF(OR(K218="x",F218="x",AW218&lt;=0),"",AW218)</f>
        <v/>
      </c>
      <c r="AZ218" s="183" t="str">
        <f>IF(AND(F218="x",AW218&gt;0),AW218,"")</f>
        <v/>
      </c>
      <c r="BA218" s="173" t="str">
        <f>IF(V218&gt;0,V218,"")</f>
        <v/>
      </c>
      <c r="BB218" s="174" t="str">
        <f>IF(AND(K218="x",BA218&gt;0),BA218,"")</f>
        <v/>
      </c>
      <c r="BC218" s="186" t="str">
        <f>IF(OR(K218="x",F218="X",BA218&lt;=0),"",BA218)</f>
        <v/>
      </c>
      <c r="BD218" s="174" t="str">
        <f>IF(AND(F218="x",BA218&gt;0),BA218,"")</f>
        <v/>
      </c>
      <c r="BE218" s="201" t="str">
        <f>IF(W218&gt;0,W218,"")</f>
        <v/>
      </c>
      <c r="BF218" s="174" t="str">
        <f>IF(AND(K218="x",BE218&gt;0),BE218,"")</f>
        <v/>
      </c>
      <c r="BG218" s="186" t="str">
        <f>IF(OR(K218="x",F218="x",BE218&lt;=0),"",BE218)</f>
        <v/>
      </c>
      <c r="BH218" s="175" t="str">
        <f>IF(AND(F218="x",BE218&gt;0),BE218,"")</f>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53"/>
        <v/>
      </c>
      <c r="O219" s="27"/>
      <c r="P219" s="27"/>
      <c r="Q219" s="27"/>
      <c r="R219" s="27"/>
      <c r="S219" s="27"/>
      <c r="T219" s="28"/>
      <c r="U219" s="29"/>
      <c r="V219" s="32"/>
      <c r="W219" s="318"/>
      <c r="X219" s="319"/>
      <c r="Y219" s="160">
        <f t="shared" si="52"/>
        <v>0</v>
      </c>
      <c r="Z219" s="159">
        <f t="shared" si="54"/>
        <v>0</v>
      </c>
      <c r="AA219" s="327"/>
      <c r="AB219" s="400">
        <f>IF(AND(Z219&gt;=0,F219="x"),0,IF(AND(Z219&gt;0,AC219="x"),0,IF(Z219&gt;0,0-30,0)))</f>
        <v>0</v>
      </c>
      <c r="AC219" s="371"/>
      <c r="AD219" s="226" t="str">
        <f>IF(F219="x",(0-((V219*10)+(W219*20))),"")</f>
        <v/>
      </c>
      <c r="AE219" s="368">
        <f>IF(AND(Z219&gt;0,F219="x"),0,IF(AND(Z219&gt;0,AC219="x"),Z219-60,IF(AND(Z219&gt;0,AB219=-30),Z219+AB219,0)))</f>
        <v>0</v>
      </c>
      <c r="AF219" s="339"/>
      <c r="AG219" s="338"/>
      <c r="AH219" s="336"/>
      <c r="AI219" s="161">
        <f t="shared" si="55"/>
        <v>0</v>
      </c>
      <c r="AJ219" s="162">
        <f>(X219*20)+Z219+AA219+AF219</f>
        <v>0</v>
      </c>
      <c r="AK219" s="163">
        <f t="shared" si="56"/>
        <v>0</v>
      </c>
      <c r="AL219" s="164">
        <f>IF(K219="x",AH219,0)</f>
        <v>0</v>
      </c>
      <c r="AM219" s="164">
        <f>IF(K219="x",AI219,0)</f>
        <v>0</v>
      </c>
      <c r="AN219" s="164">
        <f>IF(K219="x",AJ219,0)</f>
        <v>0</v>
      </c>
      <c r="AO219" s="164">
        <f>IF(K219="x",AK219,0)</f>
        <v>0</v>
      </c>
      <c r="AP219" s="610" t="str">
        <f t="shared" si="58"/>
        <v xml:space="preserve"> </v>
      </c>
      <c r="AQ219" s="613" t="str">
        <f t="shared" si="57"/>
        <v xml:space="preserve"> </v>
      </c>
      <c r="AR219" s="613" t="str">
        <f t="shared" si="59"/>
        <v xml:space="preserve"> </v>
      </c>
      <c r="AS219" s="613" t="str">
        <f t="shared" si="60"/>
        <v xml:space="preserve"> </v>
      </c>
      <c r="AT219" s="613" t="str">
        <f t="shared" si="61"/>
        <v xml:space="preserve"> </v>
      </c>
      <c r="AU219" s="613" t="str">
        <f t="shared" si="62"/>
        <v xml:space="preserve"> </v>
      </c>
      <c r="AV219" s="614" t="str">
        <f t="shared" si="63"/>
        <v xml:space="preserve"> </v>
      </c>
      <c r="AW219" s="196" t="str">
        <f>IF(N219&gt;0,N219,"")</f>
        <v/>
      </c>
      <c r="AX219" s="165" t="str">
        <f>IF(AND(K219="x",AW219&gt;0),AW219,"")</f>
        <v/>
      </c>
      <c r="AY219" s="193" t="str">
        <f>IF(OR(K219="x",F219="x",AW219&lt;=0),"",AW219)</f>
        <v/>
      </c>
      <c r="AZ219" s="183" t="str">
        <f>IF(AND(F219="x",AW219&gt;0),AW219,"")</f>
        <v/>
      </c>
      <c r="BA219" s="173" t="str">
        <f>IF(V219&gt;0,V219,"")</f>
        <v/>
      </c>
      <c r="BB219" s="174" t="str">
        <f>IF(AND(K219="x",BA219&gt;0),BA219,"")</f>
        <v/>
      </c>
      <c r="BC219" s="186" t="str">
        <f>IF(OR(K219="x",F219="X",BA219&lt;=0),"",BA219)</f>
        <v/>
      </c>
      <c r="BD219" s="174" t="str">
        <f>IF(AND(F219="x",BA219&gt;0),BA219,"")</f>
        <v/>
      </c>
      <c r="BE219" s="201" t="str">
        <f>IF(W219&gt;0,W219,"")</f>
        <v/>
      </c>
      <c r="BF219" s="174" t="str">
        <f>IF(AND(K219="x",BE219&gt;0),BE219,"")</f>
        <v/>
      </c>
      <c r="BG219" s="186" t="str">
        <f>IF(OR(K219="x",F219="x",BE219&lt;=0),"",BE219)</f>
        <v/>
      </c>
      <c r="BH219" s="175" t="str">
        <f>IF(AND(F219="x",BE219&gt;0),BE219,"")</f>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53"/>
        <v/>
      </c>
      <c r="O220" s="27"/>
      <c r="P220" s="27"/>
      <c r="Q220" s="27"/>
      <c r="R220" s="27"/>
      <c r="S220" s="27"/>
      <c r="T220" s="28"/>
      <c r="U220" s="29"/>
      <c r="V220" s="32"/>
      <c r="W220" s="318"/>
      <c r="X220" s="319"/>
      <c r="Y220" s="160">
        <f t="shared" si="52"/>
        <v>0</v>
      </c>
      <c r="Z220" s="159">
        <f t="shared" si="54"/>
        <v>0</v>
      </c>
      <c r="AA220" s="327"/>
      <c r="AB220" s="400">
        <f>IF(AND(Z220&gt;=0,F220="x"),0,IF(AND(Z220&gt;0,AC220="x"),0,IF(Z220&gt;0,0-30,0)))</f>
        <v>0</v>
      </c>
      <c r="AC220" s="371"/>
      <c r="AD220" s="226" t="str">
        <f>IF(F220="x",(0-((V220*10)+(W220*20))),"")</f>
        <v/>
      </c>
      <c r="AE220" s="368">
        <f>IF(AND(Z220&gt;0,F220="x"),0,IF(AND(Z220&gt;0,AC220="x"),Z220-60,IF(AND(Z220&gt;0,AB220=-30),Z220+AB220,0)))</f>
        <v>0</v>
      </c>
      <c r="AF220" s="339"/>
      <c r="AG220" s="338"/>
      <c r="AH220" s="336"/>
      <c r="AI220" s="161">
        <f t="shared" si="55"/>
        <v>0</v>
      </c>
      <c r="AJ220" s="162">
        <f>(X220*20)+Z220+AA220+AF220</f>
        <v>0</v>
      </c>
      <c r="AK220" s="163">
        <f t="shared" si="56"/>
        <v>0</v>
      </c>
      <c r="AL220" s="164">
        <f>IF(K220="x",AH220,0)</f>
        <v>0</v>
      </c>
      <c r="AM220" s="164">
        <f>IF(K220="x",AI220,0)</f>
        <v>0</v>
      </c>
      <c r="AN220" s="164">
        <f>IF(K220="x",AJ220,0)</f>
        <v>0</v>
      </c>
      <c r="AO220" s="164">
        <f>IF(K220="x",AK220,0)</f>
        <v>0</v>
      </c>
      <c r="AP220" s="610" t="str">
        <f t="shared" si="58"/>
        <v xml:space="preserve"> </v>
      </c>
      <c r="AQ220" s="613" t="str">
        <f t="shared" si="57"/>
        <v xml:space="preserve"> </v>
      </c>
      <c r="AR220" s="613" t="str">
        <f t="shared" si="59"/>
        <v xml:space="preserve"> </v>
      </c>
      <c r="AS220" s="613" t="str">
        <f t="shared" si="60"/>
        <v xml:space="preserve"> </v>
      </c>
      <c r="AT220" s="613" t="str">
        <f t="shared" si="61"/>
        <v xml:space="preserve"> </v>
      </c>
      <c r="AU220" s="613" t="str">
        <f t="shared" si="62"/>
        <v xml:space="preserve"> </v>
      </c>
      <c r="AV220" s="614" t="str">
        <f t="shared" si="63"/>
        <v xml:space="preserve"> </v>
      </c>
      <c r="AW220" s="196" t="str">
        <f>IF(N220&gt;0,N220,"")</f>
        <v/>
      </c>
      <c r="AX220" s="165" t="str">
        <f>IF(AND(K220="x",AW220&gt;0),AW220,"")</f>
        <v/>
      </c>
      <c r="AY220" s="193" t="str">
        <f>IF(OR(K220="x",F220="x",AW220&lt;=0),"",AW220)</f>
        <v/>
      </c>
      <c r="AZ220" s="183" t="str">
        <f>IF(AND(F220="x",AW220&gt;0),AW220,"")</f>
        <v/>
      </c>
      <c r="BA220" s="173" t="str">
        <f>IF(V220&gt;0,V220,"")</f>
        <v/>
      </c>
      <c r="BB220" s="174" t="str">
        <f>IF(AND(K220="x",BA220&gt;0),BA220,"")</f>
        <v/>
      </c>
      <c r="BC220" s="186" t="str">
        <f>IF(OR(K220="x",F220="X",BA220&lt;=0),"",BA220)</f>
        <v/>
      </c>
      <c r="BD220" s="174" t="str">
        <f>IF(AND(F220="x",BA220&gt;0),BA220,"")</f>
        <v/>
      </c>
      <c r="BE220" s="201" t="str">
        <f>IF(W220&gt;0,W220,"")</f>
        <v/>
      </c>
      <c r="BF220" s="174" t="str">
        <f>IF(AND(K220="x",BE220&gt;0),BE220,"")</f>
        <v/>
      </c>
      <c r="BG220" s="186" t="str">
        <f>IF(OR(K220="x",F220="x",BE220&lt;=0),"",BE220)</f>
        <v/>
      </c>
      <c r="BH220" s="175" t="str">
        <f>IF(AND(F220="x",BE220&gt;0),BE220,"")</f>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53"/>
        <v/>
      </c>
      <c r="O221" s="27"/>
      <c r="P221" s="27"/>
      <c r="Q221" s="27"/>
      <c r="R221" s="27"/>
      <c r="S221" s="27"/>
      <c r="T221" s="28"/>
      <c r="U221" s="29"/>
      <c r="V221" s="32"/>
      <c r="W221" s="318"/>
      <c r="X221" s="319"/>
      <c r="Y221" s="160">
        <f t="shared" si="52"/>
        <v>0</v>
      </c>
      <c r="Z221" s="159">
        <f t="shared" si="54"/>
        <v>0</v>
      </c>
      <c r="AA221" s="327"/>
      <c r="AB221" s="400">
        <f>IF(AND(Z221&gt;=0,F221="x"),0,IF(AND(Z221&gt;0,AC221="x"),0,IF(Z221&gt;0,0-30,0)))</f>
        <v>0</v>
      </c>
      <c r="AC221" s="371"/>
      <c r="AD221" s="226" t="str">
        <f>IF(F221="x",(0-((V221*10)+(W221*20))),"")</f>
        <v/>
      </c>
      <c r="AE221" s="368">
        <f>IF(AND(Z221&gt;0,F221="x"),0,IF(AND(Z221&gt;0,AC221="x"),Z221-60,IF(AND(Z221&gt;0,AB221=-30),Z221+AB221,0)))</f>
        <v>0</v>
      </c>
      <c r="AF221" s="339"/>
      <c r="AG221" s="338"/>
      <c r="AH221" s="336"/>
      <c r="AI221" s="161">
        <f t="shared" si="55"/>
        <v>0</v>
      </c>
      <c r="AJ221" s="162">
        <f>(X221*20)+Z221+AA221+AF221</f>
        <v>0</v>
      </c>
      <c r="AK221" s="163">
        <f t="shared" si="56"/>
        <v>0</v>
      </c>
      <c r="AL221" s="164">
        <f>IF(K221="x",AH221,0)</f>
        <v>0</v>
      </c>
      <c r="AM221" s="164">
        <f>IF(K221="x",AI221,0)</f>
        <v>0</v>
      </c>
      <c r="AN221" s="164">
        <f>IF(K221="x",AJ221,0)</f>
        <v>0</v>
      </c>
      <c r="AO221" s="164">
        <f>IF(K221="x",AK221,0)</f>
        <v>0</v>
      </c>
      <c r="AP221" s="610" t="str">
        <f t="shared" si="58"/>
        <v xml:space="preserve"> </v>
      </c>
      <c r="AQ221" s="613" t="str">
        <f t="shared" si="57"/>
        <v xml:space="preserve"> </v>
      </c>
      <c r="AR221" s="613" t="str">
        <f t="shared" si="59"/>
        <v xml:space="preserve"> </v>
      </c>
      <c r="AS221" s="613" t="str">
        <f t="shared" si="60"/>
        <v xml:space="preserve"> </v>
      </c>
      <c r="AT221" s="613" t="str">
        <f t="shared" si="61"/>
        <v xml:space="preserve"> </v>
      </c>
      <c r="AU221" s="613" t="str">
        <f t="shared" si="62"/>
        <v xml:space="preserve"> </v>
      </c>
      <c r="AV221" s="614" t="str">
        <f t="shared" si="63"/>
        <v xml:space="preserve"> </v>
      </c>
      <c r="AW221" s="196" t="str">
        <f>IF(N221&gt;0,N221,"")</f>
        <v/>
      </c>
      <c r="AX221" s="165" t="str">
        <f>IF(AND(K221="x",AW221&gt;0),AW221,"")</f>
        <v/>
      </c>
      <c r="AY221" s="193" t="str">
        <f>IF(OR(K221="x",F221="x",AW221&lt;=0),"",AW221)</f>
        <v/>
      </c>
      <c r="AZ221" s="183" t="str">
        <f>IF(AND(F221="x",AW221&gt;0),AW221,"")</f>
        <v/>
      </c>
      <c r="BA221" s="173" t="str">
        <f>IF(V221&gt;0,V221,"")</f>
        <v/>
      </c>
      <c r="BB221" s="174" t="str">
        <f>IF(AND(K221="x",BA221&gt;0),BA221,"")</f>
        <v/>
      </c>
      <c r="BC221" s="186" t="str">
        <f>IF(OR(K221="x",F221="X",BA221&lt;=0),"",BA221)</f>
        <v/>
      </c>
      <c r="BD221" s="174" t="str">
        <f>IF(AND(F221="x",BA221&gt;0),BA221,"")</f>
        <v/>
      </c>
      <c r="BE221" s="201" t="str">
        <f>IF(W221&gt;0,W221,"")</f>
        <v/>
      </c>
      <c r="BF221" s="174" t="str">
        <f>IF(AND(K221="x",BE221&gt;0),BE221,"")</f>
        <v/>
      </c>
      <c r="BG221" s="186" t="str">
        <f>IF(OR(K221="x",F221="x",BE221&lt;=0),"",BE221)</f>
        <v/>
      </c>
      <c r="BH221" s="175" t="str">
        <f>IF(AND(F221="x",BE221&gt;0),BE221,"")</f>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53"/>
        <v/>
      </c>
      <c r="O222" s="27"/>
      <c r="P222" s="27"/>
      <c r="Q222" s="27"/>
      <c r="R222" s="27"/>
      <c r="S222" s="27"/>
      <c r="T222" s="28"/>
      <c r="U222" s="29"/>
      <c r="V222" s="32"/>
      <c r="W222" s="318"/>
      <c r="X222" s="319"/>
      <c r="Y222" s="160">
        <f t="shared" si="52"/>
        <v>0</v>
      </c>
      <c r="Z222" s="159">
        <f t="shared" si="54"/>
        <v>0</v>
      </c>
      <c r="AA222" s="327"/>
      <c r="AB222" s="400">
        <f>IF(AND(Z222&gt;=0,F222="x"),0,IF(AND(Z222&gt;0,AC222="x"),0,IF(Z222&gt;0,0-30,0)))</f>
        <v>0</v>
      </c>
      <c r="AC222" s="371"/>
      <c r="AD222" s="226" t="str">
        <f>IF(F222="x",(0-((V222*10)+(W222*20))),"")</f>
        <v/>
      </c>
      <c r="AE222" s="368">
        <f>IF(AND(Z222&gt;0,F222="x"),0,IF(AND(Z222&gt;0,AC222="x"),Z222-60,IF(AND(Z222&gt;0,AB222=-30),Z222+AB222,0)))</f>
        <v>0</v>
      </c>
      <c r="AF222" s="339"/>
      <c r="AG222" s="338"/>
      <c r="AH222" s="336"/>
      <c r="AI222" s="161">
        <f t="shared" si="55"/>
        <v>0</v>
      </c>
      <c r="AJ222" s="162">
        <f>(X222*20)+Z222+AA222+AF222</f>
        <v>0</v>
      </c>
      <c r="AK222" s="163">
        <f t="shared" si="56"/>
        <v>0</v>
      </c>
      <c r="AL222" s="164">
        <f>IF(K222="x",AH222,0)</f>
        <v>0</v>
      </c>
      <c r="AM222" s="164">
        <f>IF(K222="x",AI222,0)</f>
        <v>0</v>
      </c>
      <c r="AN222" s="164">
        <f>IF(K222="x",AJ222,0)</f>
        <v>0</v>
      </c>
      <c r="AO222" s="164">
        <f>IF(K222="x",AK222,0)</f>
        <v>0</v>
      </c>
      <c r="AP222" s="610" t="str">
        <f t="shared" si="58"/>
        <v xml:space="preserve"> </v>
      </c>
      <c r="AQ222" s="613" t="str">
        <f t="shared" si="57"/>
        <v xml:space="preserve"> </v>
      </c>
      <c r="AR222" s="613" t="str">
        <f t="shared" si="59"/>
        <v xml:space="preserve"> </v>
      </c>
      <c r="AS222" s="613" t="str">
        <f t="shared" si="60"/>
        <v xml:space="preserve"> </v>
      </c>
      <c r="AT222" s="613" t="str">
        <f t="shared" si="61"/>
        <v xml:space="preserve"> </v>
      </c>
      <c r="AU222" s="613" t="str">
        <f t="shared" si="62"/>
        <v xml:space="preserve"> </v>
      </c>
      <c r="AV222" s="614" t="str">
        <f t="shared" si="63"/>
        <v xml:space="preserve"> </v>
      </c>
      <c r="AW222" s="196" t="str">
        <f>IF(N222&gt;0,N222,"")</f>
        <v/>
      </c>
      <c r="AX222" s="165" t="str">
        <f>IF(AND(K222="x",AW222&gt;0),AW222,"")</f>
        <v/>
      </c>
      <c r="AY222" s="193" t="str">
        <f>IF(OR(K222="x",F222="x",AW222&lt;=0),"",AW222)</f>
        <v/>
      </c>
      <c r="AZ222" s="183" t="str">
        <f>IF(AND(F222="x",AW222&gt;0),AW222,"")</f>
        <v/>
      </c>
      <c r="BA222" s="173" t="str">
        <f>IF(V222&gt;0,V222,"")</f>
        <v/>
      </c>
      <c r="BB222" s="174" t="str">
        <f>IF(AND(K222="x",BA222&gt;0),BA222,"")</f>
        <v/>
      </c>
      <c r="BC222" s="186" t="str">
        <f>IF(OR(K222="x",F222="X",BA222&lt;=0),"",BA222)</f>
        <v/>
      </c>
      <c r="BD222" s="174" t="str">
        <f>IF(AND(F222="x",BA222&gt;0),BA222,"")</f>
        <v/>
      </c>
      <c r="BE222" s="201" t="str">
        <f>IF(W222&gt;0,W222,"")</f>
        <v/>
      </c>
      <c r="BF222" s="174" t="str">
        <f>IF(AND(K222="x",BE222&gt;0),BE222,"")</f>
        <v/>
      </c>
      <c r="BG222" s="186" t="str">
        <f>IF(OR(K222="x",F222="x",BE222&lt;=0),"",BE222)</f>
        <v/>
      </c>
      <c r="BH222" s="175" t="str">
        <f>IF(AND(F222="x",BE222&gt;0),BE222,"")</f>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53"/>
        <v/>
      </c>
      <c r="O223" s="27"/>
      <c r="P223" s="27"/>
      <c r="Q223" s="27"/>
      <c r="R223" s="27"/>
      <c r="S223" s="27"/>
      <c r="T223" s="28"/>
      <c r="U223" s="29"/>
      <c r="V223" s="32"/>
      <c r="W223" s="318"/>
      <c r="X223" s="319"/>
      <c r="Y223" s="160">
        <f t="shared" si="52"/>
        <v>0</v>
      </c>
      <c r="Z223" s="159">
        <f t="shared" si="54"/>
        <v>0</v>
      </c>
      <c r="AA223" s="327"/>
      <c r="AB223" s="400">
        <f>IF(AND(Z223&gt;=0,F223="x"),0,IF(AND(Z223&gt;0,AC223="x"),0,IF(Z223&gt;0,0-30,0)))</f>
        <v>0</v>
      </c>
      <c r="AC223" s="371"/>
      <c r="AD223" s="226" t="str">
        <f>IF(F223="x",(0-((V223*10)+(W223*20))),"")</f>
        <v/>
      </c>
      <c r="AE223" s="368">
        <f>IF(AND(Z223&gt;0,F223="x"),0,IF(AND(Z223&gt;0,AC223="x"),Z223-60,IF(AND(Z223&gt;0,AB223=-30),Z223+AB223,0)))</f>
        <v>0</v>
      </c>
      <c r="AF223" s="339"/>
      <c r="AG223" s="338"/>
      <c r="AH223" s="336"/>
      <c r="AI223" s="161">
        <f t="shared" si="55"/>
        <v>0</v>
      </c>
      <c r="AJ223" s="162">
        <f>(X223*20)+Z223+AA223+AF223</f>
        <v>0</v>
      </c>
      <c r="AK223" s="163">
        <f t="shared" si="56"/>
        <v>0</v>
      </c>
      <c r="AL223" s="164">
        <f>IF(K223="x",AH223,0)</f>
        <v>0</v>
      </c>
      <c r="AM223" s="164">
        <f>IF(K223="x",AI223,0)</f>
        <v>0</v>
      </c>
      <c r="AN223" s="164">
        <f>IF(K223="x",AJ223,0)</f>
        <v>0</v>
      </c>
      <c r="AO223" s="164">
        <f>IF(K223="x",AK223,0)</f>
        <v>0</v>
      </c>
      <c r="AP223" s="610" t="str">
        <f t="shared" si="58"/>
        <v xml:space="preserve"> </v>
      </c>
      <c r="AQ223" s="613" t="str">
        <f t="shared" si="57"/>
        <v xml:space="preserve"> </v>
      </c>
      <c r="AR223" s="613" t="str">
        <f t="shared" si="59"/>
        <v xml:space="preserve"> </v>
      </c>
      <c r="AS223" s="613" t="str">
        <f t="shared" si="60"/>
        <v xml:space="preserve"> </v>
      </c>
      <c r="AT223" s="613" t="str">
        <f t="shared" si="61"/>
        <v xml:space="preserve"> </v>
      </c>
      <c r="AU223" s="613" t="str">
        <f t="shared" si="62"/>
        <v xml:space="preserve"> </v>
      </c>
      <c r="AV223" s="614" t="str">
        <f t="shared" si="63"/>
        <v xml:space="preserve"> </v>
      </c>
      <c r="AW223" s="196" t="str">
        <f>IF(N223&gt;0,N223,"")</f>
        <v/>
      </c>
      <c r="AX223" s="165" t="str">
        <f>IF(AND(K223="x",AW223&gt;0),AW223,"")</f>
        <v/>
      </c>
      <c r="AY223" s="193" t="str">
        <f>IF(OR(K223="x",F223="x",AW223&lt;=0),"",AW223)</f>
        <v/>
      </c>
      <c r="AZ223" s="183" t="str">
        <f>IF(AND(F223="x",AW223&gt;0),AW223,"")</f>
        <v/>
      </c>
      <c r="BA223" s="173" t="str">
        <f>IF(V223&gt;0,V223,"")</f>
        <v/>
      </c>
      <c r="BB223" s="174" t="str">
        <f>IF(AND(K223="x",BA223&gt;0),BA223,"")</f>
        <v/>
      </c>
      <c r="BC223" s="186" t="str">
        <f>IF(OR(K223="x",F223="X",BA223&lt;=0),"",BA223)</f>
        <v/>
      </c>
      <c r="BD223" s="174" t="str">
        <f>IF(AND(F223="x",BA223&gt;0),BA223,"")</f>
        <v/>
      </c>
      <c r="BE223" s="201" t="str">
        <f>IF(W223&gt;0,W223,"")</f>
        <v/>
      </c>
      <c r="BF223" s="174" t="str">
        <f>IF(AND(K223="x",BE223&gt;0),BE223,"")</f>
        <v/>
      </c>
      <c r="BG223" s="186" t="str">
        <f>IF(OR(K223="x",F223="x",BE223&lt;=0),"",BE223)</f>
        <v/>
      </c>
      <c r="BH223" s="175" t="str">
        <f>IF(AND(F223="x",BE223&gt;0),BE223,"")</f>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53"/>
        <v/>
      </c>
      <c r="O224" s="27"/>
      <c r="P224" s="27"/>
      <c r="Q224" s="27"/>
      <c r="R224" s="27"/>
      <c r="S224" s="27"/>
      <c r="T224" s="28"/>
      <c r="U224" s="29"/>
      <c r="V224" s="32"/>
      <c r="W224" s="318"/>
      <c r="X224" s="319"/>
      <c r="Y224" s="160">
        <f t="shared" si="52"/>
        <v>0</v>
      </c>
      <c r="Z224" s="159">
        <f t="shared" si="54"/>
        <v>0</v>
      </c>
      <c r="AA224" s="327"/>
      <c r="AB224" s="400">
        <f>IF(AND(Z224&gt;=0,F224="x"),0,IF(AND(Z224&gt;0,AC224="x"),0,IF(Z224&gt;0,0-30,0)))</f>
        <v>0</v>
      </c>
      <c r="AC224" s="371"/>
      <c r="AD224" s="226" t="str">
        <f>IF(F224="x",(0-((V224*10)+(W224*20))),"")</f>
        <v/>
      </c>
      <c r="AE224" s="368">
        <f>IF(AND(Z224&gt;0,F224="x"),0,IF(AND(Z224&gt;0,AC224="x"),Z224-60,IF(AND(Z224&gt;0,AB224=-30),Z224+AB224,0)))</f>
        <v>0</v>
      </c>
      <c r="AF224" s="339"/>
      <c r="AG224" s="338"/>
      <c r="AH224" s="336"/>
      <c r="AI224" s="161">
        <f t="shared" si="55"/>
        <v>0</v>
      </c>
      <c r="AJ224" s="162">
        <f>(X224*20)+Z224+AA224+AF224</f>
        <v>0</v>
      </c>
      <c r="AK224" s="163">
        <f t="shared" si="56"/>
        <v>0</v>
      </c>
      <c r="AL224" s="164">
        <f>IF(K224="x",AH224,0)</f>
        <v>0</v>
      </c>
      <c r="AM224" s="164">
        <f>IF(K224="x",AI224,0)</f>
        <v>0</v>
      </c>
      <c r="AN224" s="164">
        <f>IF(K224="x",AJ224,0)</f>
        <v>0</v>
      </c>
      <c r="AO224" s="164">
        <f>IF(K224="x",AK224,0)</f>
        <v>0</v>
      </c>
      <c r="AP224" s="610" t="str">
        <f t="shared" si="58"/>
        <v xml:space="preserve"> </v>
      </c>
      <c r="AQ224" s="613" t="str">
        <f t="shared" si="57"/>
        <v xml:space="preserve"> </v>
      </c>
      <c r="AR224" s="613" t="str">
        <f t="shared" si="59"/>
        <v xml:space="preserve"> </v>
      </c>
      <c r="AS224" s="613" t="str">
        <f t="shared" si="60"/>
        <v xml:space="preserve"> </v>
      </c>
      <c r="AT224" s="613" t="str">
        <f t="shared" si="61"/>
        <v xml:space="preserve"> </v>
      </c>
      <c r="AU224" s="613" t="str">
        <f t="shared" si="62"/>
        <v xml:space="preserve"> </v>
      </c>
      <c r="AV224" s="614" t="str">
        <f t="shared" si="63"/>
        <v xml:space="preserve"> </v>
      </c>
      <c r="AW224" s="196" t="str">
        <f>IF(N224&gt;0,N224,"")</f>
        <v/>
      </c>
      <c r="AX224" s="165" t="str">
        <f>IF(AND(K224="x",AW224&gt;0),AW224,"")</f>
        <v/>
      </c>
      <c r="AY224" s="193" t="str">
        <f>IF(OR(K224="x",F224="x",AW224&lt;=0),"",AW224)</f>
        <v/>
      </c>
      <c r="AZ224" s="183" t="str">
        <f>IF(AND(F224="x",AW224&gt;0),AW224,"")</f>
        <v/>
      </c>
      <c r="BA224" s="173" t="str">
        <f>IF(V224&gt;0,V224,"")</f>
        <v/>
      </c>
      <c r="BB224" s="174" t="str">
        <f>IF(AND(K224="x",BA224&gt;0),BA224,"")</f>
        <v/>
      </c>
      <c r="BC224" s="186" t="str">
        <f>IF(OR(K224="x",F224="X",BA224&lt;=0),"",BA224)</f>
        <v/>
      </c>
      <c r="BD224" s="174" t="str">
        <f>IF(AND(F224="x",BA224&gt;0),BA224,"")</f>
        <v/>
      </c>
      <c r="BE224" s="201" t="str">
        <f>IF(W224&gt;0,W224,"")</f>
        <v/>
      </c>
      <c r="BF224" s="174" t="str">
        <f>IF(AND(K224="x",BE224&gt;0),BE224,"")</f>
        <v/>
      </c>
      <c r="BG224" s="186" t="str">
        <f>IF(OR(K224="x",F224="x",BE224&lt;=0),"",BE224)</f>
        <v/>
      </c>
      <c r="BH224" s="175" t="str">
        <f>IF(AND(F224="x",BE224&gt;0),BE224,"")</f>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53"/>
        <v/>
      </c>
      <c r="O225" s="27"/>
      <c r="P225" s="27"/>
      <c r="Q225" s="27"/>
      <c r="R225" s="27"/>
      <c r="S225" s="27"/>
      <c r="T225" s="28"/>
      <c r="U225" s="29"/>
      <c r="V225" s="32"/>
      <c r="W225" s="318"/>
      <c r="X225" s="319"/>
      <c r="Y225" s="160">
        <f t="shared" si="52"/>
        <v>0</v>
      </c>
      <c r="Z225" s="159">
        <f t="shared" si="54"/>
        <v>0</v>
      </c>
      <c r="AA225" s="327"/>
      <c r="AB225" s="400">
        <f>IF(AND(Z225&gt;=0,F225="x"),0,IF(AND(Z225&gt;0,AC225="x"),0,IF(Z225&gt;0,0-30,0)))</f>
        <v>0</v>
      </c>
      <c r="AC225" s="371"/>
      <c r="AD225" s="226" t="str">
        <f>IF(F225="x",(0-((V225*10)+(W225*20))),"")</f>
        <v/>
      </c>
      <c r="AE225" s="368">
        <f>IF(AND(Z225&gt;0,F225="x"),0,IF(AND(Z225&gt;0,AC225="x"),Z225-60,IF(AND(Z225&gt;0,AB225=-30),Z225+AB225,0)))</f>
        <v>0</v>
      </c>
      <c r="AF225" s="339"/>
      <c r="AG225" s="338"/>
      <c r="AH225" s="336"/>
      <c r="AI225" s="161">
        <f t="shared" si="55"/>
        <v>0</v>
      </c>
      <c r="AJ225" s="162">
        <f>(X225*20)+Z225+AA225+AF225</f>
        <v>0</v>
      </c>
      <c r="AK225" s="163">
        <f t="shared" si="56"/>
        <v>0</v>
      </c>
      <c r="AL225" s="164">
        <f>IF(K225="x",AH225,0)</f>
        <v>0</v>
      </c>
      <c r="AM225" s="164">
        <f>IF(K225="x",AI225,0)</f>
        <v>0</v>
      </c>
      <c r="AN225" s="164">
        <f>IF(K225="x",AJ225,0)</f>
        <v>0</v>
      </c>
      <c r="AO225" s="164">
        <f>IF(K225="x",AK225,0)</f>
        <v>0</v>
      </c>
      <c r="AP225" s="610" t="str">
        <f t="shared" si="58"/>
        <v xml:space="preserve"> </v>
      </c>
      <c r="AQ225" s="613" t="str">
        <f t="shared" si="57"/>
        <v xml:space="preserve"> </v>
      </c>
      <c r="AR225" s="613" t="str">
        <f t="shared" si="59"/>
        <v xml:space="preserve"> </v>
      </c>
      <c r="AS225" s="613" t="str">
        <f t="shared" si="60"/>
        <v xml:space="preserve"> </v>
      </c>
      <c r="AT225" s="613" t="str">
        <f t="shared" si="61"/>
        <v xml:space="preserve"> </v>
      </c>
      <c r="AU225" s="613" t="str">
        <f t="shared" si="62"/>
        <v xml:space="preserve"> </v>
      </c>
      <c r="AV225" s="614" t="str">
        <f t="shared" si="63"/>
        <v xml:space="preserve"> </v>
      </c>
      <c r="AW225" s="196" t="str">
        <f>IF(N225&gt;0,N225,"")</f>
        <v/>
      </c>
      <c r="AX225" s="165" t="str">
        <f>IF(AND(K225="x",AW225&gt;0),AW225,"")</f>
        <v/>
      </c>
      <c r="AY225" s="193" t="str">
        <f>IF(OR(K225="x",F225="x",AW225&lt;=0),"",AW225)</f>
        <v/>
      </c>
      <c r="AZ225" s="183" t="str">
        <f>IF(AND(F225="x",AW225&gt;0),AW225,"")</f>
        <v/>
      </c>
      <c r="BA225" s="173" t="str">
        <f>IF(V225&gt;0,V225,"")</f>
        <v/>
      </c>
      <c r="BB225" s="174" t="str">
        <f>IF(AND(K225="x",BA225&gt;0),BA225,"")</f>
        <v/>
      </c>
      <c r="BC225" s="186" t="str">
        <f>IF(OR(K225="x",F225="X",BA225&lt;=0),"",BA225)</f>
        <v/>
      </c>
      <c r="BD225" s="174" t="str">
        <f>IF(AND(F225="x",BA225&gt;0),BA225,"")</f>
        <v/>
      </c>
      <c r="BE225" s="201" t="str">
        <f>IF(W225&gt;0,W225,"")</f>
        <v/>
      </c>
      <c r="BF225" s="174" t="str">
        <f>IF(AND(K225="x",BE225&gt;0),BE225,"")</f>
        <v/>
      </c>
      <c r="BG225" s="186" t="str">
        <f>IF(OR(K225="x",F225="x",BE225&lt;=0),"",BE225)</f>
        <v/>
      </c>
      <c r="BH225" s="175" t="str">
        <f>IF(AND(F225="x",BE225&gt;0),BE225,"")</f>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53"/>
        <v/>
      </c>
      <c r="O226" s="27"/>
      <c r="P226" s="27"/>
      <c r="Q226" s="27"/>
      <c r="R226" s="27"/>
      <c r="S226" s="27"/>
      <c r="T226" s="28"/>
      <c r="U226" s="29"/>
      <c r="V226" s="32"/>
      <c r="W226" s="318"/>
      <c r="X226" s="319"/>
      <c r="Y226" s="160">
        <f t="shared" si="52"/>
        <v>0</v>
      </c>
      <c r="Z226" s="159">
        <f t="shared" si="54"/>
        <v>0</v>
      </c>
      <c r="AA226" s="327"/>
      <c r="AB226" s="400">
        <f>IF(AND(Z226&gt;=0,F226="x"),0,IF(AND(Z226&gt;0,AC226="x"),0,IF(Z226&gt;0,0-30,0)))</f>
        <v>0</v>
      </c>
      <c r="AC226" s="371"/>
      <c r="AD226" s="226" t="str">
        <f>IF(F226="x",(0-((V226*10)+(W226*20))),"")</f>
        <v/>
      </c>
      <c r="AE226" s="368">
        <f>IF(AND(Z226&gt;0,F226="x"),0,IF(AND(Z226&gt;0,AC226="x"),Z226-60,IF(AND(Z226&gt;0,AB226=-30),Z226+AB226,0)))</f>
        <v>0</v>
      </c>
      <c r="AF226" s="339"/>
      <c r="AG226" s="338"/>
      <c r="AH226" s="336"/>
      <c r="AI226" s="161">
        <f t="shared" si="55"/>
        <v>0</v>
      </c>
      <c r="AJ226" s="162">
        <f>(X226*20)+Z226+AA226+AF226</f>
        <v>0</v>
      </c>
      <c r="AK226" s="163">
        <f t="shared" si="56"/>
        <v>0</v>
      </c>
      <c r="AL226" s="164">
        <f>IF(K226="x",AH226,0)</f>
        <v>0</v>
      </c>
      <c r="AM226" s="164">
        <f>IF(K226="x",AI226,0)</f>
        <v>0</v>
      </c>
      <c r="AN226" s="164">
        <f>IF(K226="x",AJ226,0)</f>
        <v>0</v>
      </c>
      <c r="AO226" s="164">
        <f>IF(K226="x",AK226,0)</f>
        <v>0</v>
      </c>
      <c r="AP226" s="610" t="str">
        <f t="shared" si="58"/>
        <v xml:space="preserve"> </v>
      </c>
      <c r="AQ226" s="613" t="str">
        <f t="shared" si="57"/>
        <v xml:space="preserve"> </v>
      </c>
      <c r="AR226" s="613" t="str">
        <f t="shared" si="59"/>
        <v xml:space="preserve"> </v>
      </c>
      <c r="AS226" s="613" t="str">
        <f t="shared" si="60"/>
        <v xml:space="preserve"> </v>
      </c>
      <c r="AT226" s="613" t="str">
        <f t="shared" si="61"/>
        <v xml:space="preserve"> </v>
      </c>
      <c r="AU226" s="613" t="str">
        <f t="shared" si="62"/>
        <v xml:space="preserve"> </v>
      </c>
      <c r="AV226" s="614" t="str">
        <f t="shared" si="63"/>
        <v xml:space="preserve"> </v>
      </c>
      <c r="AW226" s="196" t="str">
        <f>IF(N226&gt;0,N226,"")</f>
        <v/>
      </c>
      <c r="AX226" s="165" t="str">
        <f>IF(AND(K226="x",AW226&gt;0),AW226,"")</f>
        <v/>
      </c>
      <c r="AY226" s="193" t="str">
        <f>IF(OR(K226="x",F226="x",AW226&lt;=0),"",AW226)</f>
        <v/>
      </c>
      <c r="AZ226" s="183" t="str">
        <f>IF(AND(F226="x",AW226&gt;0),AW226,"")</f>
        <v/>
      </c>
      <c r="BA226" s="173" t="str">
        <f>IF(V226&gt;0,V226,"")</f>
        <v/>
      </c>
      <c r="BB226" s="174" t="str">
        <f>IF(AND(K226="x",BA226&gt;0),BA226,"")</f>
        <v/>
      </c>
      <c r="BC226" s="186" t="str">
        <f>IF(OR(K226="x",F226="X",BA226&lt;=0),"",BA226)</f>
        <v/>
      </c>
      <c r="BD226" s="174" t="str">
        <f>IF(AND(F226="x",BA226&gt;0),BA226,"")</f>
        <v/>
      </c>
      <c r="BE226" s="201" t="str">
        <f>IF(W226&gt;0,W226,"")</f>
        <v/>
      </c>
      <c r="BF226" s="174" t="str">
        <f>IF(AND(K226="x",BE226&gt;0),BE226,"")</f>
        <v/>
      </c>
      <c r="BG226" s="186" t="str">
        <f>IF(OR(K226="x",F226="x",BE226&lt;=0),"",BE226)</f>
        <v/>
      </c>
      <c r="BH226" s="175" t="str">
        <f>IF(AND(F226="x",BE226&gt;0),BE226,"")</f>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53"/>
        <v/>
      </c>
      <c r="O227" s="27"/>
      <c r="P227" s="27"/>
      <c r="Q227" s="27"/>
      <c r="R227" s="27"/>
      <c r="S227" s="27"/>
      <c r="T227" s="28"/>
      <c r="U227" s="29"/>
      <c r="V227" s="32"/>
      <c r="W227" s="318"/>
      <c r="X227" s="319"/>
      <c r="Y227" s="160">
        <f t="shared" si="52"/>
        <v>0</v>
      </c>
      <c r="Z227" s="159">
        <f t="shared" si="54"/>
        <v>0</v>
      </c>
      <c r="AA227" s="327"/>
      <c r="AB227" s="400">
        <f>IF(AND(Z227&gt;=0,F227="x"),0,IF(AND(Z227&gt;0,AC227="x"),0,IF(Z227&gt;0,0-30,0)))</f>
        <v>0</v>
      </c>
      <c r="AC227" s="371"/>
      <c r="AD227" s="226" t="str">
        <f>IF(F227="x",(0-((V227*10)+(W227*20))),"")</f>
        <v/>
      </c>
      <c r="AE227" s="368">
        <f>IF(AND(Z227&gt;0,F227="x"),0,IF(AND(Z227&gt;0,AC227="x"),Z227-60,IF(AND(Z227&gt;0,AB227=-30),Z227+AB227,0)))</f>
        <v>0</v>
      </c>
      <c r="AF227" s="339"/>
      <c r="AG227" s="338"/>
      <c r="AH227" s="336"/>
      <c r="AI227" s="161">
        <f t="shared" si="55"/>
        <v>0</v>
      </c>
      <c r="AJ227" s="162">
        <f>(X227*20)+Z227+AA227+AF227</f>
        <v>0</v>
      </c>
      <c r="AK227" s="163">
        <f t="shared" si="56"/>
        <v>0</v>
      </c>
      <c r="AL227" s="164">
        <f>IF(K227="x",AH227,0)</f>
        <v>0</v>
      </c>
      <c r="AM227" s="164">
        <f>IF(K227="x",AI227,0)</f>
        <v>0</v>
      </c>
      <c r="AN227" s="164">
        <f>IF(K227="x",AJ227,0)</f>
        <v>0</v>
      </c>
      <c r="AO227" s="164">
        <f>IF(K227="x",AK227,0)</f>
        <v>0</v>
      </c>
      <c r="AP227" s="610" t="str">
        <f t="shared" si="58"/>
        <v xml:space="preserve"> </v>
      </c>
      <c r="AQ227" s="613" t="str">
        <f t="shared" si="57"/>
        <v xml:space="preserve"> </v>
      </c>
      <c r="AR227" s="613" t="str">
        <f t="shared" si="59"/>
        <v xml:space="preserve"> </v>
      </c>
      <c r="AS227" s="613" t="str">
        <f t="shared" si="60"/>
        <v xml:space="preserve"> </v>
      </c>
      <c r="AT227" s="613" t="str">
        <f t="shared" si="61"/>
        <v xml:space="preserve"> </v>
      </c>
      <c r="AU227" s="613" t="str">
        <f t="shared" si="62"/>
        <v xml:space="preserve"> </v>
      </c>
      <c r="AV227" s="614" t="str">
        <f t="shared" si="63"/>
        <v xml:space="preserve"> </v>
      </c>
      <c r="AW227" s="196" t="str">
        <f>IF(N227&gt;0,N227,"")</f>
        <v/>
      </c>
      <c r="AX227" s="165" t="str">
        <f>IF(AND(K227="x",AW227&gt;0),AW227,"")</f>
        <v/>
      </c>
      <c r="AY227" s="193" t="str">
        <f>IF(OR(K227="x",F227="x",AW227&lt;=0),"",AW227)</f>
        <v/>
      </c>
      <c r="AZ227" s="183" t="str">
        <f>IF(AND(F227="x",AW227&gt;0),AW227,"")</f>
        <v/>
      </c>
      <c r="BA227" s="173" t="str">
        <f>IF(V227&gt;0,V227,"")</f>
        <v/>
      </c>
      <c r="BB227" s="174" t="str">
        <f>IF(AND(K227="x",BA227&gt;0),BA227,"")</f>
        <v/>
      </c>
      <c r="BC227" s="186" t="str">
        <f>IF(OR(K227="x",F227="X",BA227&lt;=0),"",BA227)</f>
        <v/>
      </c>
      <c r="BD227" s="174" t="str">
        <f>IF(AND(F227="x",BA227&gt;0),BA227,"")</f>
        <v/>
      </c>
      <c r="BE227" s="201" t="str">
        <f>IF(W227&gt;0,W227,"")</f>
        <v/>
      </c>
      <c r="BF227" s="174" t="str">
        <f>IF(AND(K227="x",BE227&gt;0),BE227,"")</f>
        <v/>
      </c>
      <c r="BG227" s="186" t="str">
        <f>IF(OR(K227="x",F227="x",BE227&lt;=0),"",BE227)</f>
        <v/>
      </c>
      <c r="BH227" s="175" t="str">
        <f>IF(AND(F227="x",BE227&gt;0),BE227,"")</f>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53"/>
        <v/>
      </c>
      <c r="O228" s="27"/>
      <c r="P228" s="27"/>
      <c r="Q228" s="27"/>
      <c r="R228" s="27"/>
      <c r="S228" s="27"/>
      <c r="T228" s="28"/>
      <c r="U228" s="29"/>
      <c r="V228" s="32"/>
      <c r="W228" s="318"/>
      <c r="X228" s="319"/>
      <c r="Y228" s="160">
        <f t="shared" si="52"/>
        <v>0</v>
      </c>
      <c r="Z228" s="159">
        <f t="shared" si="54"/>
        <v>0</v>
      </c>
      <c r="AA228" s="327"/>
      <c r="AB228" s="400">
        <f>IF(AND(Z228&gt;=0,F228="x"),0,IF(AND(Z228&gt;0,AC228="x"),0,IF(Z228&gt;0,0-30,0)))</f>
        <v>0</v>
      </c>
      <c r="AC228" s="371"/>
      <c r="AD228" s="226" t="str">
        <f>IF(F228="x",(0-((V228*10)+(W228*20))),"")</f>
        <v/>
      </c>
      <c r="AE228" s="368">
        <f>IF(AND(Z228&gt;0,F228="x"),0,IF(AND(Z228&gt;0,AC228="x"),Z228-60,IF(AND(Z228&gt;0,AB228=-30),Z228+AB228,0)))</f>
        <v>0</v>
      </c>
      <c r="AF228" s="339"/>
      <c r="AG228" s="338"/>
      <c r="AH228" s="336"/>
      <c r="AI228" s="161">
        <f t="shared" si="55"/>
        <v>0</v>
      </c>
      <c r="AJ228" s="162">
        <f>(X228*20)+Z228+AA228+AF228</f>
        <v>0</v>
      </c>
      <c r="AK228" s="163">
        <f t="shared" si="56"/>
        <v>0</v>
      </c>
      <c r="AL228" s="164">
        <f>IF(K228="x",AH228,0)</f>
        <v>0</v>
      </c>
      <c r="AM228" s="164">
        <f>IF(K228="x",AI228,0)</f>
        <v>0</v>
      </c>
      <c r="AN228" s="164">
        <f>IF(K228="x",AJ228,0)</f>
        <v>0</v>
      </c>
      <c r="AO228" s="164">
        <f>IF(K228="x",AK228,0)</f>
        <v>0</v>
      </c>
      <c r="AP228" s="610" t="str">
        <f t="shared" si="58"/>
        <v xml:space="preserve"> </v>
      </c>
      <c r="AQ228" s="613" t="str">
        <f t="shared" si="57"/>
        <v xml:space="preserve"> </v>
      </c>
      <c r="AR228" s="613" t="str">
        <f t="shared" si="59"/>
        <v xml:space="preserve"> </v>
      </c>
      <c r="AS228" s="613" t="str">
        <f t="shared" si="60"/>
        <v xml:space="preserve"> </v>
      </c>
      <c r="AT228" s="613" t="str">
        <f t="shared" si="61"/>
        <v xml:space="preserve"> </v>
      </c>
      <c r="AU228" s="613" t="str">
        <f t="shared" si="62"/>
        <v xml:space="preserve"> </v>
      </c>
      <c r="AV228" s="614" t="str">
        <f t="shared" si="63"/>
        <v xml:space="preserve"> </v>
      </c>
      <c r="AW228" s="196" t="str">
        <f>IF(N228&gt;0,N228,"")</f>
        <v/>
      </c>
      <c r="AX228" s="165" t="str">
        <f>IF(AND(K228="x",AW228&gt;0),AW228,"")</f>
        <v/>
      </c>
      <c r="AY228" s="193" t="str">
        <f>IF(OR(K228="x",F228="x",AW228&lt;=0),"",AW228)</f>
        <v/>
      </c>
      <c r="AZ228" s="183" t="str">
        <f>IF(AND(F228="x",AW228&gt;0),AW228,"")</f>
        <v/>
      </c>
      <c r="BA228" s="173" t="str">
        <f>IF(V228&gt;0,V228,"")</f>
        <v/>
      </c>
      <c r="BB228" s="174" t="str">
        <f>IF(AND(K228="x",BA228&gt;0),BA228,"")</f>
        <v/>
      </c>
      <c r="BC228" s="186" t="str">
        <f>IF(OR(K228="x",F228="X",BA228&lt;=0),"",BA228)</f>
        <v/>
      </c>
      <c r="BD228" s="174" t="str">
        <f>IF(AND(F228="x",BA228&gt;0),BA228,"")</f>
        <v/>
      </c>
      <c r="BE228" s="201" t="str">
        <f>IF(W228&gt;0,W228,"")</f>
        <v/>
      </c>
      <c r="BF228" s="174" t="str">
        <f>IF(AND(K228="x",BE228&gt;0),BE228,"")</f>
        <v/>
      </c>
      <c r="BG228" s="186" t="str">
        <f>IF(OR(K228="x",F228="x",BE228&lt;=0),"",BE228)</f>
        <v/>
      </c>
      <c r="BH228" s="175" t="str">
        <f>IF(AND(F228="x",BE228&gt;0),BE228,"")</f>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53"/>
        <v/>
      </c>
      <c r="O229" s="27"/>
      <c r="P229" s="27"/>
      <c r="Q229" s="27"/>
      <c r="R229" s="27"/>
      <c r="S229" s="27"/>
      <c r="T229" s="28"/>
      <c r="U229" s="29"/>
      <c r="V229" s="32"/>
      <c r="W229" s="318"/>
      <c r="X229" s="319"/>
      <c r="Y229" s="160">
        <f t="shared" si="52"/>
        <v>0</v>
      </c>
      <c r="Z229" s="159">
        <f t="shared" si="54"/>
        <v>0</v>
      </c>
      <c r="AA229" s="327"/>
      <c r="AB229" s="400">
        <f>IF(AND(Z229&gt;=0,F229="x"),0,IF(AND(Z229&gt;0,AC229="x"),0,IF(Z229&gt;0,0-30,0)))</f>
        <v>0</v>
      </c>
      <c r="AC229" s="371"/>
      <c r="AD229" s="226" t="str">
        <f>IF(F229="x",(0-((V229*10)+(W229*20))),"")</f>
        <v/>
      </c>
      <c r="AE229" s="368">
        <f>IF(AND(Z229&gt;0,F229="x"),0,IF(AND(Z229&gt;0,AC229="x"),Z229-60,IF(AND(Z229&gt;0,AB229=-30),Z229+AB229,0)))</f>
        <v>0</v>
      </c>
      <c r="AF229" s="339"/>
      <c r="AG229" s="338"/>
      <c r="AH229" s="336"/>
      <c r="AI229" s="161">
        <f t="shared" si="55"/>
        <v>0</v>
      </c>
      <c r="AJ229" s="162">
        <f>(X229*20)+Z229+AA229+AF229</f>
        <v>0</v>
      </c>
      <c r="AK229" s="163">
        <f t="shared" si="56"/>
        <v>0</v>
      </c>
      <c r="AL229" s="164">
        <f>IF(K229="x",AH229,0)</f>
        <v>0</v>
      </c>
      <c r="AM229" s="164">
        <f>IF(K229="x",AI229,0)</f>
        <v>0</v>
      </c>
      <c r="AN229" s="164">
        <f>IF(K229="x",AJ229,0)</f>
        <v>0</v>
      </c>
      <c r="AO229" s="164">
        <f>IF(K229="x",AK229,0)</f>
        <v>0</v>
      </c>
      <c r="AP229" s="610" t="str">
        <f t="shared" si="58"/>
        <v xml:space="preserve"> </v>
      </c>
      <c r="AQ229" s="613" t="str">
        <f t="shared" si="57"/>
        <v xml:space="preserve"> </v>
      </c>
      <c r="AR229" s="613" t="str">
        <f t="shared" si="59"/>
        <v xml:space="preserve"> </v>
      </c>
      <c r="AS229" s="613" t="str">
        <f t="shared" si="60"/>
        <v xml:space="preserve"> </v>
      </c>
      <c r="AT229" s="613" t="str">
        <f t="shared" si="61"/>
        <v xml:space="preserve"> </v>
      </c>
      <c r="AU229" s="613" t="str">
        <f t="shared" si="62"/>
        <v xml:space="preserve"> </v>
      </c>
      <c r="AV229" s="614" t="str">
        <f t="shared" si="63"/>
        <v xml:space="preserve"> </v>
      </c>
      <c r="AW229" s="196" t="str">
        <f>IF(N229&gt;0,N229,"")</f>
        <v/>
      </c>
      <c r="AX229" s="165" t="str">
        <f>IF(AND(K229="x",AW229&gt;0),AW229,"")</f>
        <v/>
      </c>
      <c r="AY229" s="193" t="str">
        <f>IF(OR(K229="x",F229="x",AW229&lt;=0),"",AW229)</f>
        <v/>
      </c>
      <c r="AZ229" s="183" t="str">
        <f>IF(AND(F229="x",AW229&gt;0),AW229,"")</f>
        <v/>
      </c>
      <c r="BA229" s="173" t="str">
        <f>IF(V229&gt;0,V229,"")</f>
        <v/>
      </c>
      <c r="BB229" s="174" t="str">
        <f>IF(AND(K229="x",BA229&gt;0),BA229,"")</f>
        <v/>
      </c>
      <c r="BC229" s="186" t="str">
        <f>IF(OR(K229="x",F229="X",BA229&lt;=0),"",BA229)</f>
        <v/>
      </c>
      <c r="BD229" s="174" t="str">
        <f>IF(AND(F229="x",BA229&gt;0),BA229,"")</f>
        <v/>
      </c>
      <c r="BE229" s="201" t="str">
        <f>IF(W229&gt;0,W229,"")</f>
        <v/>
      </c>
      <c r="BF229" s="174" t="str">
        <f>IF(AND(K229="x",BE229&gt;0),BE229,"")</f>
        <v/>
      </c>
      <c r="BG229" s="186" t="str">
        <f>IF(OR(K229="x",F229="x",BE229&lt;=0),"",BE229)</f>
        <v/>
      </c>
      <c r="BH229" s="175" t="str">
        <f>IF(AND(F229="x",BE229&gt;0),BE229,"")</f>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53"/>
        <v/>
      </c>
      <c r="O230" s="27"/>
      <c r="P230" s="27"/>
      <c r="Q230" s="27"/>
      <c r="R230" s="27"/>
      <c r="S230" s="27"/>
      <c r="T230" s="28"/>
      <c r="U230" s="29"/>
      <c r="V230" s="32"/>
      <c r="W230" s="318"/>
      <c r="X230" s="319"/>
      <c r="Y230" s="160">
        <f t="shared" si="52"/>
        <v>0</v>
      </c>
      <c r="Z230" s="159">
        <f t="shared" si="54"/>
        <v>0</v>
      </c>
      <c r="AA230" s="327"/>
      <c r="AB230" s="400">
        <f>IF(AND(Z230&gt;=0,F230="x"),0,IF(AND(Z230&gt;0,AC230="x"),0,IF(Z230&gt;0,0-30,0)))</f>
        <v>0</v>
      </c>
      <c r="AC230" s="371"/>
      <c r="AD230" s="226" t="str">
        <f>IF(F230="x",(0-((V230*10)+(W230*20))),"")</f>
        <v/>
      </c>
      <c r="AE230" s="368">
        <f>IF(AND(Z230&gt;0,F230="x"),0,IF(AND(Z230&gt;0,AC230="x"),Z230-60,IF(AND(Z230&gt;0,AB230=-30),Z230+AB230,0)))</f>
        <v>0</v>
      </c>
      <c r="AF230" s="339"/>
      <c r="AG230" s="338"/>
      <c r="AH230" s="336"/>
      <c r="AI230" s="161">
        <f t="shared" si="55"/>
        <v>0</v>
      </c>
      <c r="AJ230" s="162">
        <f>(X230*20)+Z230+AA230+AF230</f>
        <v>0</v>
      </c>
      <c r="AK230" s="163">
        <f t="shared" si="56"/>
        <v>0</v>
      </c>
      <c r="AL230" s="164">
        <f>IF(K230="x",AH230,0)</f>
        <v>0</v>
      </c>
      <c r="AM230" s="164">
        <f>IF(K230="x",AI230,0)</f>
        <v>0</v>
      </c>
      <c r="AN230" s="164">
        <f>IF(K230="x",AJ230,0)</f>
        <v>0</v>
      </c>
      <c r="AO230" s="164">
        <f>IF(K230="x",AK230,0)</f>
        <v>0</v>
      </c>
      <c r="AP230" s="610" t="str">
        <f t="shared" si="58"/>
        <v xml:space="preserve"> </v>
      </c>
      <c r="AQ230" s="613" t="str">
        <f t="shared" si="57"/>
        <v xml:space="preserve"> </v>
      </c>
      <c r="AR230" s="613" t="str">
        <f t="shared" si="59"/>
        <v xml:space="preserve"> </v>
      </c>
      <c r="AS230" s="613" t="str">
        <f t="shared" si="60"/>
        <v xml:space="preserve"> </v>
      </c>
      <c r="AT230" s="613" t="str">
        <f t="shared" si="61"/>
        <v xml:space="preserve"> </v>
      </c>
      <c r="AU230" s="613" t="str">
        <f t="shared" si="62"/>
        <v xml:space="preserve"> </v>
      </c>
      <c r="AV230" s="614" t="str">
        <f t="shared" si="63"/>
        <v xml:space="preserve"> </v>
      </c>
      <c r="AW230" s="196" t="str">
        <f>IF(N230&gt;0,N230,"")</f>
        <v/>
      </c>
      <c r="AX230" s="165" t="str">
        <f>IF(AND(K230="x",AW230&gt;0),AW230,"")</f>
        <v/>
      </c>
      <c r="AY230" s="193" t="str">
        <f>IF(OR(K230="x",F230="x",AW230&lt;=0),"",AW230)</f>
        <v/>
      </c>
      <c r="AZ230" s="183" t="str">
        <f>IF(AND(F230="x",AW230&gt;0),AW230,"")</f>
        <v/>
      </c>
      <c r="BA230" s="173" t="str">
        <f>IF(V230&gt;0,V230,"")</f>
        <v/>
      </c>
      <c r="BB230" s="174" t="str">
        <f>IF(AND(K230="x",BA230&gt;0),BA230,"")</f>
        <v/>
      </c>
      <c r="BC230" s="186" t="str">
        <f>IF(OR(K230="x",F230="X",BA230&lt;=0),"",BA230)</f>
        <v/>
      </c>
      <c r="BD230" s="174" t="str">
        <f>IF(AND(F230="x",BA230&gt;0),BA230,"")</f>
        <v/>
      </c>
      <c r="BE230" s="201" t="str">
        <f>IF(W230&gt;0,W230,"")</f>
        <v/>
      </c>
      <c r="BF230" s="174" t="str">
        <f>IF(AND(K230="x",BE230&gt;0),BE230,"")</f>
        <v/>
      </c>
      <c r="BG230" s="186" t="str">
        <f>IF(OR(K230="x",F230="x",BE230&lt;=0),"",BE230)</f>
        <v/>
      </c>
      <c r="BH230" s="175" t="str">
        <f>IF(AND(F230="x",BE230&gt;0),BE230,"")</f>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53"/>
        <v/>
      </c>
      <c r="O231" s="27"/>
      <c r="P231" s="27"/>
      <c r="Q231" s="27"/>
      <c r="R231" s="27"/>
      <c r="S231" s="27"/>
      <c r="T231" s="28"/>
      <c r="U231" s="29"/>
      <c r="V231" s="32"/>
      <c r="W231" s="318"/>
      <c r="X231" s="319"/>
      <c r="Y231" s="160">
        <f t="shared" si="52"/>
        <v>0</v>
      </c>
      <c r="Z231" s="159">
        <f t="shared" si="54"/>
        <v>0</v>
      </c>
      <c r="AA231" s="327"/>
      <c r="AB231" s="400">
        <f>IF(AND(Z231&gt;=0,F231="x"),0,IF(AND(Z231&gt;0,AC231="x"),0,IF(Z231&gt;0,0-30,0)))</f>
        <v>0</v>
      </c>
      <c r="AC231" s="371"/>
      <c r="AD231" s="226" t="str">
        <f>IF(F231="x",(0-((V231*10)+(W231*20))),"")</f>
        <v/>
      </c>
      <c r="AE231" s="368">
        <f>IF(AND(Z231&gt;0,F231="x"),0,IF(AND(Z231&gt;0,AC231="x"),Z231-60,IF(AND(Z231&gt;0,AB231=-30),Z231+AB231,0)))</f>
        <v>0</v>
      </c>
      <c r="AF231" s="339"/>
      <c r="AG231" s="338"/>
      <c r="AH231" s="336"/>
      <c r="AI231" s="161">
        <f t="shared" si="55"/>
        <v>0</v>
      </c>
      <c r="AJ231" s="162">
        <f>(X231*20)+Z231+AA231+AF231</f>
        <v>0</v>
      </c>
      <c r="AK231" s="163">
        <f t="shared" si="56"/>
        <v>0</v>
      </c>
      <c r="AL231" s="164">
        <f>IF(K231="x",AH231,0)</f>
        <v>0</v>
      </c>
      <c r="AM231" s="164">
        <f>IF(K231="x",AI231,0)</f>
        <v>0</v>
      </c>
      <c r="AN231" s="164">
        <f>IF(K231="x",AJ231,0)</f>
        <v>0</v>
      </c>
      <c r="AO231" s="164">
        <f>IF(K231="x",AK231,0)</f>
        <v>0</v>
      </c>
      <c r="AP231" s="610" t="str">
        <f t="shared" si="58"/>
        <v xml:space="preserve"> </v>
      </c>
      <c r="AQ231" s="613" t="str">
        <f t="shared" si="57"/>
        <v xml:space="preserve"> </v>
      </c>
      <c r="AR231" s="613" t="str">
        <f t="shared" si="59"/>
        <v xml:space="preserve"> </v>
      </c>
      <c r="AS231" s="613" t="str">
        <f t="shared" si="60"/>
        <v xml:space="preserve"> </v>
      </c>
      <c r="AT231" s="613" t="str">
        <f t="shared" si="61"/>
        <v xml:space="preserve"> </v>
      </c>
      <c r="AU231" s="613" t="str">
        <f t="shared" si="62"/>
        <v xml:space="preserve"> </v>
      </c>
      <c r="AV231" s="614" t="str">
        <f t="shared" si="63"/>
        <v xml:space="preserve"> </v>
      </c>
      <c r="AW231" s="196" t="str">
        <f>IF(N231&gt;0,N231,"")</f>
        <v/>
      </c>
      <c r="AX231" s="165" t="str">
        <f>IF(AND(K231="x",AW231&gt;0),AW231,"")</f>
        <v/>
      </c>
      <c r="AY231" s="193" t="str">
        <f>IF(OR(K231="x",F231="x",AW231&lt;=0),"",AW231)</f>
        <v/>
      </c>
      <c r="AZ231" s="183" t="str">
        <f>IF(AND(F231="x",AW231&gt;0),AW231,"")</f>
        <v/>
      </c>
      <c r="BA231" s="173" t="str">
        <f>IF(V231&gt;0,V231,"")</f>
        <v/>
      </c>
      <c r="BB231" s="174" t="str">
        <f>IF(AND(K231="x",BA231&gt;0),BA231,"")</f>
        <v/>
      </c>
      <c r="BC231" s="186" t="str">
        <f>IF(OR(K231="x",F231="X",BA231&lt;=0),"",BA231)</f>
        <v/>
      </c>
      <c r="BD231" s="174" t="str">
        <f>IF(AND(F231="x",BA231&gt;0),BA231,"")</f>
        <v/>
      </c>
      <c r="BE231" s="201" t="str">
        <f>IF(W231&gt;0,W231,"")</f>
        <v/>
      </c>
      <c r="BF231" s="174" t="str">
        <f>IF(AND(K231="x",BE231&gt;0),BE231,"")</f>
        <v/>
      </c>
      <c r="BG231" s="186" t="str">
        <f>IF(OR(K231="x",F231="x",BE231&lt;=0),"",BE231)</f>
        <v/>
      </c>
      <c r="BH231" s="175" t="str">
        <f>IF(AND(F231="x",BE231&gt;0),BE231,"")</f>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53"/>
        <v/>
      </c>
      <c r="O232" s="27"/>
      <c r="P232" s="27"/>
      <c r="Q232" s="27"/>
      <c r="R232" s="27"/>
      <c r="S232" s="27"/>
      <c r="T232" s="28"/>
      <c r="U232" s="29"/>
      <c r="V232" s="32"/>
      <c r="W232" s="318"/>
      <c r="X232" s="319"/>
      <c r="Y232" s="160">
        <f t="shared" si="52"/>
        <v>0</v>
      </c>
      <c r="Z232" s="159">
        <f t="shared" si="54"/>
        <v>0</v>
      </c>
      <c r="AA232" s="327"/>
      <c r="AB232" s="400">
        <f>IF(AND(Z232&gt;=0,F232="x"),0,IF(AND(Z232&gt;0,AC232="x"),0,IF(Z232&gt;0,0-30,0)))</f>
        <v>0</v>
      </c>
      <c r="AC232" s="371"/>
      <c r="AD232" s="226" t="str">
        <f>IF(F232="x",(0-((V232*10)+(W232*20))),"")</f>
        <v/>
      </c>
      <c r="AE232" s="368">
        <f>IF(AND(Z232&gt;0,F232="x"),0,IF(AND(Z232&gt;0,AC232="x"),Z232-60,IF(AND(Z232&gt;0,AB232=-30),Z232+AB232,0)))</f>
        <v>0</v>
      </c>
      <c r="AF232" s="339"/>
      <c r="AG232" s="338"/>
      <c r="AH232" s="336"/>
      <c r="AI232" s="161">
        <f t="shared" si="55"/>
        <v>0</v>
      </c>
      <c r="AJ232" s="162">
        <f>(X232*20)+Z232+AA232+AF232</f>
        <v>0</v>
      </c>
      <c r="AK232" s="163">
        <f t="shared" si="56"/>
        <v>0</v>
      </c>
      <c r="AL232" s="164">
        <f>IF(K232="x",AH232,0)</f>
        <v>0</v>
      </c>
      <c r="AM232" s="164">
        <f>IF(K232="x",AI232,0)</f>
        <v>0</v>
      </c>
      <c r="AN232" s="164">
        <f>IF(K232="x",AJ232,0)</f>
        <v>0</v>
      </c>
      <c r="AO232" s="164">
        <f>IF(K232="x",AK232,0)</f>
        <v>0</v>
      </c>
      <c r="AP232" s="610" t="str">
        <f t="shared" si="58"/>
        <v xml:space="preserve"> </v>
      </c>
      <c r="AQ232" s="613" t="str">
        <f t="shared" si="57"/>
        <v xml:space="preserve"> </v>
      </c>
      <c r="AR232" s="613" t="str">
        <f t="shared" si="59"/>
        <v xml:space="preserve"> </v>
      </c>
      <c r="AS232" s="613" t="str">
        <f t="shared" si="60"/>
        <v xml:space="preserve"> </v>
      </c>
      <c r="AT232" s="613" t="str">
        <f t="shared" si="61"/>
        <v xml:space="preserve"> </v>
      </c>
      <c r="AU232" s="613" t="str">
        <f t="shared" si="62"/>
        <v xml:space="preserve"> </v>
      </c>
      <c r="AV232" s="614" t="str">
        <f t="shared" si="63"/>
        <v xml:space="preserve"> </v>
      </c>
      <c r="AW232" s="196" t="str">
        <f>IF(N232&gt;0,N232,"")</f>
        <v/>
      </c>
      <c r="AX232" s="165" t="str">
        <f>IF(AND(K232="x",AW232&gt;0),AW232,"")</f>
        <v/>
      </c>
      <c r="AY232" s="193" t="str">
        <f>IF(OR(K232="x",F232="x",AW232&lt;=0),"",AW232)</f>
        <v/>
      </c>
      <c r="AZ232" s="183" t="str">
        <f>IF(AND(F232="x",AW232&gt;0),AW232,"")</f>
        <v/>
      </c>
      <c r="BA232" s="173" t="str">
        <f>IF(V232&gt;0,V232,"")</f>
        <v/>
      </c>
      <c r="BB232" s="174" t="str">
        <f>IF(AND(K232="x",BA232&gt;0),BA232,"")</f>
        <v/>
      </c>
      <c r="BC232" s="186" t="str">
        <f>IF(OR(K232="x",F232="X",BA232&lt;=0),"",BA232)</f>
        <v/>
      </c>
      <c r="BD232" s="174" t="str">
        <f>IF(AND(F232="x",BA232&gt;0),BA232,"")</f>
        <v/>
      </c>
      <c r="BE232" s="201" t="str">
        <f>IF(W232&gt;0,W232,"")</f>
        <v/>
      </c>
      <c r="BF232" s="174" t="str">
        <f>IF(AND(K232="x",BE232&gt;0),BE232,"")</f>
        <v/>
      </c>
      <c r="BG232" s="186" t="str">
        <f>IF(OR(K232="x",F232="x",BE232&lt;=0),"",BE232)</f>
        <v/>
      </c>
      <c r="BH232" s="175" t="str">
        <f>IF(AND(F232="x",BE232&gt;0),BE232,"")</f>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53"/>
        <v/>
      </c>
      <c r="O233" s="27"/>
      <c r="P233" s="27"/>
      <c r="Q233" s="27"/>
      <c r="R233" s="27"/>
      <c r="S233" s="27"/>
      <c r="T233" s="28"/>
      <c r="U233" s="29"/>
      <c r="V233" s="32"/>
      <c r="W233" s="318"/>
      <c r="X233" s="319"/>
      <c r="Y233" s="160">
        <f t="shared" si="52"/>
        <v>0</v>
      </c>
      <c r="Z233" s="159">
        <f t="shared" si="54"/>
        <v>0</v>
      </c>
      <c r="AA233" s="327"/>
      <c r="AB233" s="400">
        <f>IF(AND(Z233&gt;=0,F233="x"),0,IF(AND(Z233&gt;0,AC233="x"),0,IF(Z233&gt;0,0-30,0)))</f>
        <v>0</v>
      </c>
      <c r="AC233" s="371"/>
      <c r="AD233" s="226" t="str">
        <f>IF(F233="x",(0-((V233*10)+(W233*20))),"")</f>
        <v/>
      </c>
      <c r="AE233" s="368">
        <f>IF(AND(Z233&gt;0,F233="x"),0,IF(AND(Z233&gt;0,AC233="x"),Z233-60,IF(AND(Z233&gt;0,AB233=-30),Z233+AB233,0)))</f>
        <v>0</v>
      </c>
      <c r="AF233" s="339"/>
      <c r="AG233" s="338"/>
      <c r="AH233" s="336"/>
      <c r="AI233" s="161">
        <f t="shared" si="55"/>
        <v>0</v>
      </c>
      <c r="AJ233" s="162">
        <f>(X233*20)+Z233+AA233+AF233</f>
        <v>0</v>
      </c>
      <c r="AK233" s="163">
        <f t="shared" si="56"/>
        <v>0</v>
      </c>
      <c r="AL233" s="164">
        <f>IF(K233="x",AH233,0)</f>
        <v>0</v>
      </c>
      <c r="AM233" s="164">
        <f>IF(K233="x",AI233,0)</f>
        <v>0</v>
      </c>
      <c r="AN233" s="164">
        <f>IF(K233="x",AJ233,0)</f>
        <v>0</v>
      </c>
      <c r="AO233" s="164">
        <f>IF(K233="x",AK233,0)</f>
        <v>0</v>
      </c>
      <c r="AP233" s="610" t="str">
        <f t="shared" si="58"/>
        <v xml:space="preserve"> </v>
      </c>
      <c r="AQ233" s="613" t="str">
        <f t="shared" si="57"/>
        <v xml:space="preserve"> </v>
      </c>
      <c r="AR233" s="613" t="str">
        <f t="shared" si="59"/>
        <v xml:space="preserve"> </v>
      </c>
      <c r="AS233" s="613" t="str">
        <f t="shared" si="60"/>
        <v xml:space="preserve"> </v>
      </c>
      <c r="AT233" s="613" t="str">
        <f t="shared" si="61"/>
        <v xml:space="preserve"> </v>
      </c>
      <c r="AU233" s="613" t="str">
        <f t="shared" si="62"/>
        <v xml:space="preserve"> </v>
      </c>
      <c r="AV233" s="614" t="str">
        <f t="shared" si="63"/>
        <v xml:space="preserve"> </v>
      </c>
      <c r="AW233" s="196" t="str">
        <f>IF(N233&gt;0,N233,"")</f>
        <v/>
      </c>
      <c r="AX233" s="165" t="str">
        <f>IF(AND(K233="x",AW233&gt;0),AW233,"")</f>
        <v/>
      </c>
      <c r="AY233" s="193" t="str">
        <f>IF(OR(K233="x",F233="x",AW233&lt;=0),"",AW233)</f>
        <v/>
      </c>
      <c r="AZ233" s="183" t="str">
        <f>IF(AND(F233="x",AW233&gt;0),AW233,"")</f>
        <v/>
      </c>
      <c r="BA233" s="173" t="str">
        <f>IF(V233&gt;0,V233,"")</f>
        <v/>
      </c>
      <c r="BB233" s="174" t="str">
        <f>IF(AND(K233="x",BA233&gt;0),BA233,"")</f>
        <v/>
      </c>
      <c r="BC233" s="186" t="str">
        <f>IF(OR(K233="x",F233="X",BA233&lt;=0),"",BA233)</f>
        <v/>
      </c>
      <c r="BD233" s="174" t="str">
        <f>IF(AND(F233="x",BA233&gt;0),BA233,"")</f>
        <v/>
      </c>
      <c r="BE233" s="201" t="str">
        <f>IF(W233&gt;0,W233,"")</f>
        <v/>
      </c>
      <c r="BF233" s="174" t="str">
        <f>IF(AND(K233="x",BE233&gt;0),BE233,"")</f>
        <v/>
      </c>
      <c r="BG233" s="186" t="str">
        <f>IF(OR(K233="x",F233="x",BE233&lt;=0),"",BE233)</f>
        <v/>
      </c>
      <c r="BH233" s="175" t="str">
        <f>IF(AND(F233="x",BE233&gt;0),BE233,"")</f>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53"/>
        <v/>
      </c>
      <c r="O234" s="27"/>
      <c r="P234" s="27"/>
      <c r="Q234" s="27"/>
      <c r="R234" s="27"/>
      <c r="S234" s="27"/>
      <c r="T234" s="28"/>
      <c r="U234" s="29"/>
      <c r="V234" s="32"/>
      <c r="W234" s="318"/>
      <c r="X234" s="319"/>
      <c r="Y234" s="160">
        <f t="shared" si="52"/>
        <v>0</v>
      </c>
      <c r="Z234" s="159">
        <f t="shared" si="54"/>
        <v>0</v>
      </c>
      <c r="AA234" s="327"/>
      <c r="AB234" s="400">
        <f>IF(AND(Z234&gt;=0,F234="x"),0,IF(AND(Z234&gt;0,AC234="x"),0,IF(Z234&gt;0,0-30,0)))</f>
        <v>0</v>
      </c>
      <c r="AC234" s="371"/>
      <c r="AD234" s="226" t="str">
        <f>IF(F234="x",(0-((V234*10)+(W234*20))),"")</f>
        <v/>
      </c>
      <c r="AE234" s="368">
        <f>IF(AND(Z234&gt;0,F234="x"),0,IF(AND(Z234&gt;0,AC234="x"),Z234-60,IF(AND(Z234&gt;0,AB234=-30),Z234+AB234,0)))</f>
        <v>0</v>
      </c>
      <c r="AF234" s="339"/>
      <c r="AG234" s="338"/>
      <c r="AH234" s="336"/>
      <c r="AI234" s="161">
        <f t="shared" si="55"/>
        <v>0</v>
      </c>
      <c r="AJ234" s="162">
        <f>(X234*20)+Z234+AA234+AF234</f>
        <v>0</v>
      </c>
      <c r="AK234" s="163">
        <f t="shared" si="56"/>
        <v>0</v>
      </c>
      <c r="AL234" s="164">
        <f>IF(K234="x",AH234,0)</f>
        <v>0</v>
      </c>
      <c r="AM234" s="164">
        <f>IF(K234="x",AI234,0)</f>
        <v>0</v>
      </c>
      <c r="AN234" s="164">
        <f>IF(K234="x",AJ234,0)</f>
        <v>0</v>
      </c>
      <c r="AO234" s="164">
        <f>IF(K234="x",AK234,0)</f>
        <v>0</v>
      </c>
      <c r="AP234" s="610" t="str">
        <f t="shared" si="58"/>
        <v xml:space="preserve"> </v>
      </c>
      <c r="AQ234" s="613" t="str">
        <f t="shared" si="57"/>
        <v xml:space="preserve"> </v>
      </c>
      <c r="AR234" s="613" t="str">
        <f t="shared" si="59"/>
        <v xml:space="preserve"> </v>
      </c>
      <c r="AS234" s="613" t="str">
        <f t="shared" si="60"/>
        <v xml:space="preserve"> </v>
      </c>
      <c r="AT234" s="613" t="str">
        <f t="shared" si="61"/>
        <v xml:space="preserve"> </v>
      </c>
      <c r="AU234" s="613" t="str">
        <f t="shared" si="62"/>
        <v xml:space="preserve"> </v>
      </c>
      <c r="AV234" s="614" t="str">
        <f t="shared" si="63"/>
        <v xml:space="preserve"> </v>
      </c>
      <c r="AW234" s="196" t="str">
        <f>IF(N234&gt;0,N234,"")</f>
        <v/>
      </c>
      <c r="AX234" s="165" t="str">
        <f>IF(AND(K234="x",AW234&gt;0),AW234,"")</f>
        <v/>
      </c>
      <c r="AY234" s="193" t="str">
        <f>IF(OR(K234="x",F234="x",AW234&lt;=0),"",AW234)</f>
        <v/>
      </c>
      <c r="AZ234" s="183" t="str">
        <f>IF(AND(F234="x",AW234&gt;0),AW234,"")</f>
        <v/>
      </c>
      <c r="BA234" s="173" t="str">
        <f>IF(V234&gt;0,V234,"")</f>
        <v/>
      </c>
      <c r="BB234" s="174" t="str">
        <f>IF(AND(K234="x",BA234&gt;0),BA234,"")</f>
        <v/>
      </c>
      <c r="BC234" s="186" t="str">
        <f>IF(OR(K234="x",F234="X",BA234&lt;=0),"",BA234)</f>
        <v/>
      </c>
      <c r="BD234" s="174" t="str">
        <f>IF(AND(F234="x",BA234&gt;0),BA234,"")</f>
        <v/>
      </c>
      <c r="BE234" s="201" t="str">
        <f>IF(W234&gt;0,W234,"")</f>
        <v/>
      </c>
      <c r="BF234" s="174" t="str">
        <f>IF(AND(K234="x",BE234&gt;0),BE234,"")</f>
        <v/>
      </c>
      <c r="BG234" s="186" t="str">
        <f>IF(OR(K234="x",F234="x",BE234&lt;=0),"",BE234)</f>
        <v/>
      </c>
      <c r="BH234" s="175" t="str">
        <f>IF(AND(F234="x",BE234&gt;0),BE234,"")</f>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53"/>
        <v/>
      </c>
      <c r="O235" s="27"/>
      <c r="P235" s="27"/>
      <c r="Q235" s="27"/>
      <c r="R235" s="27"/>
      <c r="S235" s="27"/>
      <c r="T235" s="28"/>
      <c r="U235" s="29"/>
      <c r="V235" s="32"/>
      <c r="W235" s="318"/>
      <c r="X235" s="319"/>
      <c r="Y235" s="160">
        <f t="shared" si="52"/>
        <v>0</v>
      </c>
      <c r="Z235" s="159">
        <f t="shared" si="54"/>
        <v>0</v>
      </c>
      <c r="AA235" s="327"/>
      <c r="AB235" s="400">
        <f>IF(AND(Z235&gt;=0,F235="x"),0,IF(AND(Z235&gt;0,AC235="x"),0,IF(Z235&gt;0,0-30,0)))</f>
        <v>0</v>
      </c>
      <c r="AC235" s="371"/>
      <c r="AD235" s="226" t="str">
        <f>IF(F235="x",(0-((V235*10)+(W235*20))),"")</f>
        <v/>
      </c>
      <c r="AE235" s="368">
        <f>IF(AND(Z235&gt;0,F235="x"),0,IF(AND(Z235&gt;0,AC235="x"),Z235-60,IF(AND(Z235&gt;0,AB235=-30),Z235+AB235,0)))</f>
        <v>0</v>
      </c>
      <c r="AF235" s="339"/>
      <c r="AG235" s="338"/>
      <c r="AH235" s="336"/>
      <c r="AI235" s="161">
        <f t="shared" si="55"/>
        <v>0</v>
      </c>
      <c r="AJ235" s="162">
        <f>(X235*20)+Z235+AA235+AF235</f>
        <v>0</v>
      </c>
      <c r="AK235" s="163">
        <f t="shared" si="56"/>
        <v>0</v>
      </c>
      <c r="AL235" s="164">
        <f>IF(K235="x",AH235,0)</f>
        <v>0</v>
      </c>
      <c r="AM235" s="164">
        <f>IF(K235="x",AI235,0)</f>
        <v>0</v>
      </c>
      <c r="AN235" s="164">
        <f>IF(K235="x",AJ235,0)</f>
        <v>0</v>
      </c>
      <c r="AO235" s="164">
        <f>IF(K235="x",AK235,0)</f>
        <v>0</v>
      </c>
      <c r="AP235" s="610" t="str">
        <f t="shared" si="58"/>
        <v xml:space="preserve"> </v>
      </c>
      <c r="AQ235" s="613" t="str">
        <f t="shared" si="57"/>
        <v xml:space="preserve"> </v>
      </c>
      <c r="AR235" s="613" t="str">
        <f t="shared" si="59"/>
        <v xml:space="preserve"> </v>
      </c>
      <c r="AS235" s="613" t="str">
        <f t="shared" si="60"/>
        <v xml:space="preserve"> </v>
      </c>
      <c r="AT235" s="613" t="str">
        <f t="shared" si="61"/>
        <v xml:space="preserve"> </v>
      </c>
      <c r="AU235" s="613" t="str">
        <f t="shared" si="62"/>
        <v xml:space="preserve"> </v>
      </c>
      <c r="AV235" s="614" t="str">
        <f t="shared" si="63"/>
        <v xml:space="preserve"> </v>
      </c>
      <c r="AW235" s="196" t="str">
        <f>IF(N235&gt;0,N235,"")</f>
        <v/>
      </c>
      <c r="AX235" s="165" t="str">
        <f>IF(AND(K235="x",AW235&gt;0),AW235,"")</f>
        <v/>
      </c>
      <c r="AY235" s="193" t="str">
        <f>IF(OR(K235="x",F235="x",AW235&lt;=0),"",AW235)</f>
        <v/>
      </c>
      <c r="AZ235" s="183" t="str">
        <f>IF(AND(F235="x",AW235&gt;0),AW235,"")</f>
        <v/>
      </c>
      <c r="BA235" s="173" t="str">
        <f>IF(V235&gt;0,V235,"")</f>
        <v/>
      </c>
      <c r="BB235" s="174" t="str">
        <f>IF(AND(K235="x",BA235&gt;0),BA235,"")</f>
        <v/>
      </c>
      <c r="BC235" s="186" t="str">
        <f>IF(OR(K235="x",F235="X",BA235&lt;=0),"",BA235)</f>
        <v/>
      </c>
      <c r="BD235" s="174" t="str">
        <f>IF(AND(F235="x",BA235&gt;0),BA235,"")</f>
        <v/>
      </c>
      <c r="BE235" s="201" t="str">
        <f>IF(W235&gt;0,W235,"")</f>
        <v/>
      </c>
      <c r="BF235" s="174" t="str">
        <f>IF(AND(K235="x",BE235&gt;0),BE235,"")</f>
        <v/>
      </c>
      <c r="BG235" s="186" t="str">
        <f>IF(OR(K235="x",F235="x",BE235&lt;=0),"",BE235)</f>
        <v/>
      </c>
      <c r="BH235" s="175" t="str">
        <f>IF(AND(F235="x",BE235&gt;0),BE235,"")</f>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53"/>
        <v/>
      </c>
      <c r="O236" s="27"/>
      <c r="P236" s="27"/>
      <c r="Q236" s="27"/>
      <c r="R236" s="27"/>
      <c r="S236" s="27"/>
      <c r="T236" s="28"/>
      <c r="U236" s="29"/>
      <c r="V236" s="32"/>
      <c r="W236" s="318"/>
      <c r="X236" s="319"/>
      <c r="Y236" s="160">
        <f t="shared" si="52"/>
        <v>0</v>
      </c>
      <c r="Z236" s="159">
        <f t="shared" si="54"/>
        <v>0</v>
      </c>
      <c r="AA236" s="327"/>
      <c r="AB236" s="400">
        <f>IF(AND(Z236&gt;=0,F236="x"),0,IF(AND(Z236&gt;0,AC236="x"),0,IF(Z236&gt;0,0-30,0)))</f>
        <v>0</v>
      </c>
      <c r="AC236" s="371"/>
      <c r="AD236" s="226" t="str">
        <f>IF(F236="x",(0-((V236*10)+(W236*20))),"")</f>
        <v/>
      </c>
      <c r="AE236" s="368">
        <f>IF(AND(Z236&gt;0,F236="x"),0,IF(AND(Z236&gt;0,AC236="x"),Z236-60,IF(AND(Z236&gt;0,AB236=-30),Z236+AB236,0)))</f>
        <v>0</v>
      </c>
      <c r="AF236" s="339"/>
      <c r="AG236" s="338"/>
      <c r="AH236" s="336"/>
      <c r="AI236" s="161">
        <f t="shared" si="55"/>
        <v>0</v>
      </c>
      <c r="AJ236" s="162">
        <f>(X236*20)+Z236+AA236+AF236</f>
        <v>0</v>
      </c>
      <c r="AK236" s="163">
        <f t="shared" si="56"/>
        <v>0</v>
      </c>
      <c r="AL236" s="164">
        <f>IF(K236="x",AH236,0)</f>
        <v>0</v>
      </c>
      <c r="AM236" s="164">
        <f>IF(K236="x",AI236,0)</f>
        <v>0</v>
      </c>
      <c r="AN236" s="164">
        <f>IF(K236="x",AJ236,0)</f>
        <v>0</v>
      </c>
      <c r="AO236" s="164">
        <f>IF(K236="x",AK236,0)</f>
        <v>0</v>
      </c>
      <c r="AP236" s="610" t="str">
        <f t="shared" si="58"/>
        <v xml:space="preserve"> </v>
      </c>
      <c r="AQ236" s="613" t="str">
        <f t="shared" si="57"/>
        <v xml:space="preserve"> </v>
      </c>
      <c r="AR236" s="613" t="str">
        <f t="shared" si="59"/>
        <v xml:space="preserve"> </v>
      </c>
      <c r="AS236" s="613" t="str">
        <f t="shared" si="60"/>
        <v xml:space="preserve"> </v>
      </c>
      <c r="AT236" s="613" t="str">
        <f t="shared" si="61"/>
        <v xml:space="preserve"> </v>
      </c>
      <c r="AU236" s="613" t="str">
        <f t="shared" si="62"/>
        <v xml:space="preserve"> </v>
      </c>
      <c r="AV236" s="614" t="str">
        <f t="shared" si="63"/>
        <v xml:space="preserve"> </v>
      </c>
      <c r="AW236" s="196" t="str">
        <f>IF(N236&gt;0,N236,"")</f>
        <v/>
      </c>
      <c r="AX236" s="165" t="str">
        <f>IF(AND(K236="x",AW236&gt;0),AW236,"")</f>
        <v/>
      </c>
      <c r="AY236" s="193" t="str">
        <f>IF(OR(K236="x",F236="x",AW236&lt;=0),"",AW236)</f>
        <v/>
      </c>
      <c r="AZ236" s="183" t="str">
        <f>IF(AND(F236="x",AW236&gt;0),AW236,"")</f>
        <v/>
      </c>
      <c r="BA236" s="173" t="str">
        <f>IF(V236&gt;0,V236,"")</f>
        <v/>
      </c>
      <c r="BB236" s="174" t="str">
        <f>IF(AND(K236="x",BA236&gt;0),BA236,"")</f>
        <v/>
      </c>
      <c r="BC236" s="186" t="str">
        <f>IF(OR(K236="x",F236="X",BA236&lt;=0),"",BA236)</f>
        <v/>
      </c>
      <c r="BD236" s="174" t="str">
        <f>IF(AND(F236="x",BA236&gt;0),BA236,"")</f>
        <v/>
      </c>
      <c r="BE236" s="201" t="str">
        <f>IF(W236&gt;0,W236,"")</f>
        <v/>
      </c>
      <c r="BF236" s="174" t="str">
        <f>IF(AND(K236="x",BE236&gt;0),BE236,"")</f>
        <v/>
      </c>
      <c r="BG236" s="186" t="str">
        <f>IF(OR(K236="x",F236="x",BE236&lt;=0),"",BE236)</f>
        <v/>
      </c>
      <c r="BH236" s="175" t="str">
        <f>IF(AND(F236="x",BE236&gt;0),BE236,"")</f>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53"/>
        <v/>
      </c>
      <c r="O237" s="27"/>
      <c r="P237" s="27"/>
      <c r="Q237" s="27"/>
      <c r="R237" s="27"/>
      <c r="S237" s="27"/>
      <c r="T237" s="28"/>
      <c r="U237" s="29"/>
      <c r="V237" s="32"/>
      <c r="W237" s="318"/>
      <c r="X237" s="319"/>
      <c r="Y237" s="160">
        <f t="shared" si="52"/>
        <v>0</v>
      </c>
      <c r="Z237" s="159">
        <f t="shared" si="54"/>
        <v>0</v>
      </c>
      <c r="AA237" s="327"/>
      <c r="AB237" s="400">
        <f>IF(AND(Z237&gt;=0,F237="x"),0,IF(AND(Z237&gt;0,AC237="x"),0,IF(Z237&gt;0,0-30,0)))</f>
        <v>0</v>
      </c>
      <c r="AC237" s="371"/>
      <c r="AD237" s="226" t="str">
        <f>IF(F237="x",(0-((V237*10)+(W237*20))),"")</f>
        <v/>
      </c>
      <c r="AE237" s="368">
        <f>IF(AND(Z237&gt;0,F237="x"),0,IF(AND(Z237&gt;0,AC237="x"),Z237-60,IF(AND(Z237&gt;0,AB237=-30),Z237+AB237,0)))</f>
        <v>0</v>
      </c>
      <c r="AF237" s="339"/>
      <c r="AG237" s="338"/>
      <c r="AH237" s="336"/>
      <c r="AI237" s="161">
        <f t="shared" si="55"/>
        <v>0</v>
      </c>
      <c r="AJ237" s="162">
        <f>(X237*20)+Z237+AA237+AF237</f>
        <v>0</v>
      </c>
      <c r="AK237" s="163">
        <f t="shared" si="56"/>
        <v>0</v>
      </c>
      <c r="AL237" s="164">
        <f>IF(K237="x",AH237,0)</f>
        <v>0</v>
      </c>
      <c r="AM237" s="164">
        <f>IF(K237="x",AI237,0)</f>
        <v>0</v>
      </c>
      <c r="AN237" s="164">
        <f>IF(K237="x",AJ237,0)</f>
        <v>0</v>
      </c>
      <c r="AO237" s="164">
        <f>IF(K237="x",AK237,0)</f>
        <v>0</v>
      </c>
      <c r="AP237" s="610" t="str">
        <f t="shared" si="58"/>
        <v xml:space="preserve"> </v>
      </c>
      <c r="AQ237" s="613" t="str">
        <f t="shared" si="57"/>
        <v xml:space="preserve"> </v>
      </c>
      <c r="AR237" s="613" t="str">
        <f t="shared" si="59"/>
        <v xml:space="preserve"> </v>
      </c>
      <c r="AS237" s="613" t="str">
        <f t="shared" si="60"/>
        <v xml:space="preserve"> </v>
      </c>
      <c r="AT237" s="613" t="str">
        <f t="shared" si="61"/>
        <v xml:space="preserve"> </v>
      </c>
      <c r="AU237" s="613" t="str">
        <f t="shared" si="62"/>
        <v xml:space="preserve"> </v>
      </c>
      <c r="AV237" s="614" t="str">
        <f t="shared" si="63"/>
        <v xml:space="preserve"> </v>
      </c>
      <c r="AW237" s="196" t="str">
        <f>IF(N237&gt;0,N237,"")</f>
        <v/>
      </c>
      <c r="AX237" s="165" t="str">
        <f>IF(AND(K237="x",AW237&gt;0),AW237,"")</f>
        <v/>
      </c>
      <c r="AY237" s="193" t="str">
        <f>IF(OR(K237="x",F237="x",AW237&lt;=0),"",AW237)</f>
        <v/>
      </c>
      <c r="AZ237" s="183" t="str">
        <f>IF(AND(F237="x",AW237&gt;0),AW237,"")</f>
        <v/>
      </c>
      <c r="BA237" s="173" t="str">
        <f>IF(V237&gt;0,V237,"")</f>
        <v/>
      </c>
      <c r="BB237" s="174" t="str">
        <f>IF(AND(K237="x",BA237&gt;0),BA237,"")</f>
        <v/>
      </c>
      <c r="BC237" s="186" t="str">
        <f>IF(OR(K237="x",F237="X",BA237&lt;=0),"",BA237)</f>
        <v/>
      </c>
      <c r="BD237" s="174" t="str">
        <f>IF(AND(F237="x",BA237&gt;0),BA237,"")</f>
        <v/>
      </c>
      <c r="BE237" s="201" t="str">
        <f>IF(W237&gt;0,W237,"")</f>
        <v/>
      </c>
      <c r="BF237" s="174" t="str">
        <f>IF(AND(K237="x",BE237&gt;0),BE237,"")</f>
        <v/>
      </c>
      <c r="BG237" s="186" t="str">
        <f>IF(OR(K237="x",F237="x",BE237&lt;=0),"",BE237)</f>
        <v/>
      </c>
      <c r="BH237" s="175" t="str">
        <f>IF(AND(F237="x",BE237&gt;0),BE237,"")</f>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53"/>
        <v/>
      </c>
      <c r="O238" s="27"/>
      <c r="P238" s="27"/>
      <c r="Q238" s="27"/>
      <c r="R238" s="27"/>
      <c r="S238" s="27"/>
      <c r="T238" s="28"/>
      <c r="U238" s="29"/>
      <c r="V238" s="32"/>
      <c r="W238" s="318"/>
      <c r="X238" s="319"/>
      <c r="Y238" s="160">
        <f t="shared" si="52"/>
        <v>0</v>
      </c>
      <c r="Z238" s="159">
        <f t="shared" si="54"/>
        <v>0</v>
      </c>
      <c r="AA238" s="327"/>
      <c r="AB238" s="400">
        <f>IF(AND(Z238&gt;=0,F238="x"),0,IF(AND(Z238&gt;0,AC238="x"),0,IF(Z238&gt;0,0-30,0)))</f>
        <v>0</v>
      </c>
      <c r="AC238" s="371"/>
      <c r="AD238" s="226" t="str">
        <f>IF(F238="x",(0-((V238*10)+(W238*20))),"")</f>
        <v/>
      </c>
      <c r="AE238" s="368">
        <f>IF(AND(Z238&gt;0,F238="x"),0,IF(AND(Z238&gt;0,AC238="x"),Z238-60,IF(AND(Z238&gt;0,AB238=-30),Z238+AB238,0)))</f>
        <v>0</v>
      </c>
      <c r="AF238" s="339"/>
      <c r="AG238" s="338"/>
      <c r="AH238" s="336"/>
      <c r="AI238" s="161">
        <f t="shared" si="55"/>
        <v>0</v>
      </c>
      <c r="AJ238" s="162">
        <f>(X238*20)+Z238+AA238+AF238</f>
        <v>0</v>
      </c>
      <c r="AK238" s="163">
        <f t="shared" si="56"/>
        <v>0</v>
      </c>
      <c r="AL238" s="164">
        <f>IF(K238="x",AH238,0)</f>
        <v>0</v>
      </c>
      <c r="AM238" s="164">
        <f>IF(K238="x",AI238,0)</f>
        <v>0</v>
      </c>
      <c r="AN238" s="164">
        <f>IF(K238="x",AJ238,0)</f>
        <v>0</v>
      </c>
      <c r="AO238" s="164">
        <f>IF(K238="x",AK238,0)</f>
        <v>0</v>
      </c>
      <c r="AP238" s="610" t="str">
        <f t="shared" si="58"/>
        <v xml:space="preserve"> </v>
      </c>
      <c r="AQ238" s="613" t="str">
        <f t="shared" si="57"/>
        <v xml:space="preserve"> </v>
      </c>
      <c r="AR238" s="613" t="str">
        <f t="shared" si="59"/>
        <v xml:space="preserve"> </v>
      </c>
      <c r="AS238" s="613" t="str">
        <f t="shared" si="60"/>
        <v xml:space="preserve"> </v>
      </c>
      <c r="AT238" s="613" t="str">
        <f t="shared" si="61"/>
        <v xml:space="preserve"> </v>
      </c>
      <c r="AU238" s="613" t="str">
        <f t="shared" si="62"/>
        <v xml:space="preserve"> </v>
      </c>
      <c r="AV238" s="614" t="str">
        <f t="shared" si="63"/>
        <v xml:space="preserve"> </v>
      </c>
      <c r="AW238" s="196" t="str">
        <f>IF(N238&gt;0,N238,"")</f>
        <v/>
      </c>
      <c r="AX238" s="165" t="str">
        <f>IF(AND(K238="x",AW238&gt;0),AW238,"")</f>
        <v/>
      </c>
      <c r="AY238" s="193" t="str">
        <f>IF(OR(K238="x",F238="x",AW238&lt;=0),"",AW238)</f>
        <v/>
      </c>
      <c r="AZ238" s="183" t="str">
        <f>IF(AND(F238="x",AW238&gt;0),AW238,"")</f>
        <v/>
      </c>
      <c r="BA238" s="173" t="str">
        <f>IF(V238&gt;0,V238,"")</f>
        <v/>
      </c>
      <c r="BB238" s="174" t="str">
        <f>IF(AND(K238="x",BA238&gt;0),BA238,"")</f>
        <v/>
      </c>
      <c r="BC238" s="186" t="str">
        <f>IF(OR(K238="x",F238="X",BA238&lt;=0),"",BA238)</f>
        <v/>
      </c>
      <c r="BD238" s="174" t="str">
        <f>IF(AND(F238="x",BA238&gt;0),BA238,"")</f>
        <v/>
      </c>
      <c r="BE238" s="201" t="str">
        <f>IF(W238&gt;0,W238,"")</f>
        <v/>
      </c>
      <c r="BF238" s="174" t="str">
        <f>IF(AND(K238="x",BE238&gt;0),BE238,"")</f>
        <v/>
      </c>
      <c r="BG238" s="186" t="str">
        <f>IF(OR(K238="x",F238="x",BE238&lt;=0),"",BE238)</f>
        <v/>
      </c>
      <c r="BH238" s="175" t="str">
        <f>IF(AND(F238="x",BE238&gt;0),BE238,"")</f>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53"/>
        <v/>
      </c>
      <c r="O239" s="27"/>
      <c r="P239" s="27"/>
      <c r="Q239" s="27"/>
      <c r="R239" s="27"/>
      <c r="S239" s="27"/>
      <c r="T239" s="28"/>
      <c r="U239" s="29"/>
      <c r="V239" s="32"/>
      <c r="W239" s="318"/>
      <c r="X239" s="319"/>
      <c r="Y239" s="160">
        <f t="shared" si="52"/>
        <v>0</v>
      </c>
      <c r="Z239" s="159">
        <f t="shared" si="54"/>
        <v>0</v>
      </c>
      <c r="AA239" s="327"/>
      <c r="AB239" s="400">
        <f>IF(AND(Z239&gt;=0,F239="x"),0,IF(AND(Z239&gt;0,AC239="x"),0,IF(Z239&gt;0,0-30,0)))</f>
        <v>0</v>
      </c>
      <c r="AC239" s="371"/>
      <c r="AD239" s="226" t="str">
        <f>IF(F239="x",(0-((V239*10)+(W239*20))),"")</f>
        <v/>
      </c>
      <c r="AE239" s="368">
        <f>IF(AND(Z239&gt;0,F239="x"),0,IF(AND(Z239&gt;0,AC239="x"),Z239-60,IF(AND(Z239&gt;0,AB239=-30),Z239+AB239,0)))</f>
        <v>0</v>
      </c>
      <c r="AF239" s="339"/>
      <c r="AG239" s="338"/>
      <c r="AH239" s="336"/>
      <c r="AI239" s="161">
        <f t="shared" si="55"/>
        <v>0</v>
      </c>
      <c r="AJ239" s="162">
        <f>(X239*20)+Z239+AA239+AF239</f>
        <v>0</v>
      </c>
      <c r="AK239" s="163">
        <f t="shared" si="56"/>
        <v>0</v>
      </c>
      <c r="AL239" s="164">
        <f>IF(K239="x",AH239,0)</f>
        <v>0</v>
      </c>
      <c r="AM239" s="164">
        <f>IF(K239="x",AI239,0)</f>
        <v>0</v>
      </c>
      <c r="AN239" s="164">
        <f>IF(K239="x",AJ239,0)</f>
        <v>0</v>
      </c>
      <c r="AO239" s="164">
        <f>IF(K239="x",AK239,0)</f>
        <v>0</v>
      </c>
      <c r="AP239" s="610" t="str">
        <f t="shared" si="58"/>
        <v xml:space="preserve"> </v>
      </c>
      <c r="AQ239" s="613" t="str">
        <f t="shared" si="57"/>
        <v xml:space="preserve"> </v>
      </c>
      <c r="AR239" s="613" t="str">
        <f t="shared" si="59"/>
        <v xml:space="preserve"> </v>
      </c>
      <c r="AS239" s="613" t="str">
        <f t="shared" si="60"/>
        <v xml:space="preserve"> </v>
      </c>
      <c r="AT239" s="613" t="str">
        <f t="shared" si="61"/>
        <v xml:space="preserve"> </v>
      </c>
      <c r="AU239" s="613" t="str">
        <f t="shared" si="62"/>
        <v xml:space="preserve"> </v>
      </c>
      <c r="AV239" s="614" t="str">
        <f t="shared" si="63"/>
        <v xml:space="preserve"> </v>
      </c>
      <c r="AW239" s="196" t="str">
        <f>IF(N239&gt;0,N239,"")</f>
        <v/>
      </c>
      <c r="AX239" s="165" t="str">
        <f>IF(AND(K239="x",AW239&gt;0),AW239,"")</f>
        <v/>
      </c>
      <c r="AY239" s="193" t="str">
        <f>IF(OR(K239="x",F239="x",AW239&lt;=0),"",AW239)</f>
        <v/>
      </c>
      <c r="AZ239" s="183" t="str">
        <f>IF(AND(F239="x",AW239&gt;0),AW239,"")</f>
        <v/>
      </c>
      <c r="BA239" s="173" t="str">
        <f>IF(V239&gt;0,V239,"")</f>
        <v/>
      </c>
      <c r="BB239" s="174" t="str">
        <f>IF(AND(K239="x",BA239&gt;0),BA239,"")</f>
        <v/>
      </c>
      <c r="BC239" s="186" t="str">
        <f>IF(OR(K239="x",F239="X",BA239&lt;=0),"",BA239)</f>
        <v/>
      </c>
      <c r="BD239" s="174" t="str">
        <f>IF(AND(F239="x",BA239&gt;0),BA239,"")</f>
        <v/>
      </c>
      <c r="BE239" s="201" t="str">
        <f>IF(W239&gt;0,W239,"")</f>
        <v/>
      </c>
      <c r="BF239" s="174" t="str">
        <f>IF(AND(K239="x",BE239&gt;0),BE239,"")</f>
        <v/>
      </c>
      <c r="BG239" s="186" t="str">
        <f>IF(OR(K239="x",F239="x",BE239&lt;=0),"",BE239)</f>
        <v/>
      </c>
      <c r="BH239" s="175" t="str">
        <f>IF(AND(F239="x",BE239&gt;0),BE239,"")</f>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53"/>
        <v/>
      </c>
      <c r="O240" s="27"/>
      <c r="P240" s="27"/>
      <c r="Q240" s="27"/>
      <c r="R240" s="27"/>
      <c r="S240" s="27"/>
      <c r="T240" s="28"/>
      <c r="U240" s="29"/>
      <c r="V240" s="32"/>
      <c r="W240" s="318"/>
      <c r="X240" s="319"/>
      <c r="Y240" s="160">
        <f t="shared" si="52"/>
        <v>0</v>
      </c>
      <c r="Z240" s="159">
        <f t="shared" si="54"/>
        <v>0</v>
      </c>
      <c r="AA240" s="327"/>
      <c r="AB240" s="400">
        <f>IF(AND(Z240&gt;=0,F240="x"),0,IF(AND(Z240&gt;0,AC240="x"),0,IF(Z240&gt;0,0-30,0)))</f>
        <v>0</v>
      </c>
      <c r="AC240" s="371"/>
      <c r="AD240" s="226" t="str">
        <f>IF(F240="x",(0-((V240*10)+(W240*20))),"")</f>
        <v/>
      </c>
      <c r="AE240" s="368">
        <f>IF(AND(Z240&gt;0,F240="x"),0,IF(AND(Z240&gt;0,AC240="x"),Z240-60,IF(AND(Z240&gt;0,AB240=-30),Z240+AB240,0)))</f>
        <v>0</v>
      </c>
      <c r="AF240" s="339"/>
      <c r="AG240" s="338"/>
      <c r="AH240" s="336"/>
      <c r="AI240" s="161">
        <f t="shared" si="55"/>
        <v>0</v>
      </c>
      <c r="AJ240" s="162">
        <f>(X240*20)+Z240+AA240+AF240</f>
        <v>0</v>
      </c>
      <c r="AK240" s="163">
        <f t="shared" si="56"/>
        <v>0</v>
      </c>
      <c r="AL240" s="164">
        <f>IF(K240="x",AH240,0)</f>
        <v>0</v>
      </c>
      <c r="AM240" s="164">
        <f>IF(K240="x",AI240,0)</f>
        <v>0</v>
      </c>
      <c r="AN240" s="164">
        <f>IF(K240="x",AJ240,0)</f>
        <v>0</v>
      </c>
      <c r="AO240" s="164">
        <f>IF(K240="x",AK240,0)</f>
        <v>0</v>
      </c>
      <c r="AP240" s="610" t="str">
        <f t="shared" si="58"/>
        <v xml:space="preserve"> </v>
      </c>
      <c r="AQ240" s="613" t="str">
        <f t="shared" si="57"/>
        <v xml:space="preserve"> </v>
      </c>
      <c r="AR240" s="613" t="str">
        <f t="shared" si="59"/>
        <v xml:space="preserve"> </v>
      </c>
      <c r="AS240" s="613" t="str">
        <f t="shared" si="60"/>
        <v xml:space="preserve"> </v>
      </c>
      <c r="AT240" s="613" t="str">
        <f t="shared" si="61"/>
        <v xml:space="preserve"> </v>
      </c>
      <c r="AU240" s="613" t="str">
        <f t="shared" si="62"/>
        <v xml:space="preserve"> </v>
      </c>
      <c r="AV240" s="614" t="str">
        <f t="shared" si="63"/>
        <v xml:space="preserve"> </v>
      </c>
      <c r="AW240" s="196" t="str">
        <f>IF(N240&gt;0,N240,"")</f>
        <v/>
      </c>
      <c r="AX240" s="165" t="str">
        <f>IF(AND(K240="x",AW240&gt;0),AW240,"")</f>
        <v/>
      </c>
      <c r="AY240" s="193" t="str">
        <f>IF(OR(K240="x",F240="x",AW240&lt;=0),"",AW240)</f>
        <v/>
      </c>
      <c r="AZ240" s="183" t="str">
        <f>IF(AND(F240="x",AW240&gt;0),AW240,"")</f>
        <v/>
      </c>
      <c r="BA240" s="173" t="str">
        <f>IF(V240&gt;0,V240,"")</f>
        <v/>
      </c>
      <c r="BB240" s="174" t="str">
        <f>IF(AND(K240="x",BA240&gt;0),BA240,"")</f>
        <v/>
      </c>
      <c r="BC240" s="186" t="str">
        <f>IF(OR(K240="x",F240="X",BA240&lt;=0),"",BA240)</f>
        <v/>
      </c>
      <c r="BD240" s="174" t="str">
        <f>IF(AND(F240="x",BA240&gt;0),BA240,"")</f>
        <v/>
      </c>
      <c r="BE240" s="201" t="str">
        <f>IF(W240&gt;0,W240,"")</f>
        <v/>
      </c>
      <c r="BF240" s="174" t="str">
        <f>IF(AND(K240="x",BE240&gt;0),BE240,"")</f>
        <v/>
      </c>
      <c r="BG240" s="186" t="str">
        <f>IF(OR(K240="x",F240="x",BE240&lt;=0),"",BE240)</f>
        <v/>
      </c>
      <c r="BH240" s="175" t="str">
        <f>IF(AND(F240="x",BE240&gt;0),BE240,"")</f>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53"/>
        <v/>
      </c>
      <c r="O241" s="27"/>
      <c r="P241" s="27"/>
      <c r="Q241" s="27"/>
      <c r="R241" s="27"/>
      <c r="S241" s="27"/>
      <c r="T241" s="28"/>
      <c r="U241" s="29"/>
      <c r="V241" s="32"/>
      <c r="W241" s="318"/>
      <c r="X241" s="319"/>
      <c r="Y241" s="160">
        <f t="shared" si="52"/>
        <v>0</v>
      </c>
      <c r="Z241" s="159">
        <f t="shared" si="54"/>
        <v>0</v>
      </c>
      <c r="AA241" s="327"/>
      <c r="AB241" s="400">
        <f>IF(AND(Z241&gt;=0,F241="x"),0,IF(AND(Z241&gt;0,AC241="x"),0,IF(Z241&gt;0,0-30,0)))</f>
        <v>0</v>
      </c>
      <c r="AC241" s="371"/>
      <c r="AD241" s="226" t="str">
        <f>IF(F241="x",(0-((V241*10)+(W241*20))),"")</f>
        <v/>
      </c>
      <c r="AE241" s="368">
        <f>IF(AND(Z241&gt;0,F241="x"),0,IF(AND(Z241&gt;0,AC241="x"),Z241-60,IF(AND(Z241&gt;0,AB241=-30),Z241+AB241,0)))</f>
        <v>0</v>
      </c>
      <c r="AF241" s="339"/>
      <c r="AG241" s="338"/>
      <c r="AH241" s="336"/>
      <c r="AI241" s="161">
        <f t="shared" si="55"/>
        <v>0</v>
      </c>
      <c r="AJ241" s="162">
        <f>(X241*20)+Z241+AA241+AF241</f>
        <v>0</v>
      </c>
      <c r="AK241" s="163">
        <f t="shared" si="56"/>
        <v>0</v>
      </c>
      <c r="AL241" s="164">
        <f>IF(K241="x",AH241,0)</f>
        <v>0</v>
      </c>
      <c r="AM241" s="164">
        <f>IF(K241="x",AI241,0)</f>
        <v>0</v>
      </c>
      <c r="AN241" s="164">
        <f>IF(K241="x",AJ241,0)</f>
        <v>0</v>
      </c>
      <c r="AO241" s="164">
        <f>IF(K241="x",AK241,0)</f>
        <v>0</v>
      </c>
      <c r="AP241" s="610" t="str">
        <f t="shared" si="58"/>
        <v xml:space="preserve"> </v>
      </c>
      <c r="AQ241" s="613" t="str">
        <f t="shared" si="57"/>
        <v xml:space="preserve"> </v>
      </c>
      <c r="AR241" s="613" t="str">
        <f t="shared" si="59"/>
        <v xml:space="preserve"> </v>
      </c>
      <c r="AS241" s="613" t="str">
        <f t="shared" si="60"/>
        <v xml:space="preserve"> </v>
      </c>
      <c r="AT241" s="613" t="str">
        <f t="shared" si="61"/>
        <v xml:space="preserve"> </v>
      </c>
      <c r="AU241" s="613" t="str">
        <f t="shared" si="62"/>
        <v xml:space="preserve"> </v>
      </c>
      <c r="AV241" s="614" t="str">
        <f t="shared" si="63"/>
        <v xml:space="preserve"> </v>
      </c>
      <c r="AW241" s="196" t="str">
        <f>IF(N241&gt;0,N241,"")</f>
        <v/>
      </c>
      <c r="AX241" s="165" t="str">
        <f>IF(AND(K241="x",AW241&gt;0),AW241,"")</f>
        <v/>
      </c>
      <c r="AY241" s="193" t="str">
        <f>IF(OR(K241="x",F241="x",AW241&lt;=0),"",AW241)</f>
        <v/>
      </c>
      <c r="AZ241" s="183" t="str">
        <f>IF(AND(F241="x",AW241&gt;0),AW241,"")</f>
        <v/>
      </c>
      <c r="BA241" s="173" t="str">
        <f>IF(V241&gt;0,V241,"")</f>
        <v/>
      </c>
      <c r="BB241" s="174" t="str">
        <f>IF(AND(K241="x",BA241&gt;0),BA241,"")</f>
        <v/>
      </c>
      <c r="BC241" s="186" t="str">
        <f>IF(OR(K241="x",F241="X",BA241&lt;=0),"",BA241)</f>
        <v/>
      </c>
      <c r="BD241" s="174" t="str">
        <f>IF(AND(F241="x",BA241&gt;0),BA241,"")</f>
        <v/>
      </c>
      <c r="BE241" s="201" t="str">
        <f>IF(W241&gt;0,W241,"")</f>
        <v/>
      </c>
      <c r="BF241" s="174" t="str">
        <f>IF(AND(K241="x",BE241&gt;0),BE241,"")</f>
        <v/>
      </c>
      <c r="BG241" s="186" t="str">
        <f>IF(OR(K241="x",F241="x",BE241&lt;=0),"",BE241)</f>
        <v/>
      </c>
      <c r="BH241" s="175" t="str">
        <f>IF(AND(F241="x",BE241&gt;0),BE241,"")</f>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53"/>
        <v/>
      </c>
      <c r="O242" s="27"/>
      <c r="P242" s="27"/>
      <c r="Q242" s="27"/>
      <c r="R242" s="27"/>
      <c r="S242" s="27"/>
      <c r="T242" s="28"/>
      <c r="U242" s="29"/>
      <c r="V242" s="32"/>
      <c r="W242" s="318"/>
      <c r="X242" s="319"/>
      <c r="Y242" s="160">
        <f t="shared" si="52"/>
        <v>0</v>
      </c>
      <c r="Z242" s="159">
        <f t="shared" si="54"/>
        <v>0</v>
      </c>
      <c r="AA242" s="327"/>
      <c r="AB242" s="400">
        <f>IF(AND(Z242&gt;=0,F242="x"),0,IF(AND(Z242&gt;0,AC242="x"),0,IF(Z242&gt;0,0-30,0)))</f>
        <v>0</v>
      </c>
      <c r="AC242" s="371"/>
      <c r="AD242" s="226" t="str">
        <f>IF(F242="x",(0-((V242*10)+(W242*20))),"")</f>
        <v/>
      </c>
      <c r="AE242" s="368">
        <f>IF(AND(Z242&gt;0,F242="x"),0,IF(AND(Z242&gt;0,AC242="x"),Z242-60,IF(AND(Z242&gt;0,AB242=-30),Z242+AB242,0)))</f>
        <v>0</v>
      </c>
      <c r="AF242" s="339"/>
      <c r="AG242" s="338"/>
      <c r="AH242" s="336"/>
      <c r="AI242" s="161">
        <f t="shared" si="55"/>
        <v>0</v>
      </c>
      <c r="AJ242" s="162">
        <f>(X242*20)+Z242+AA242+AF242</f>
        <v>0</v>
      </c>
      <c r="AK242" s="163">
        <f t="shared" si="56"/>
        <v>0</v>
      </c>
      <c r="AL242" s="164">
        <f>IF(K242="x",AH242,0)</f>
        <v>0</v>
      </c>
      <c r="AM242" s="164">
        <f>IF(K242="x",AI242,0)</f>
        <v>0</v>
      </c>
      <c r="AN242" s="164">
        <f>IF(K242="x",AJ242,0)</f>
        <v>0</v>
      </c>
      <c r="AO242" s="164">
        <f>IF(K242="x",AK242,0)</f>
        <v>0</v>
      </c>
      <c r="AP242" s="610" t="str">
        <f t="shared" si="58"/>
        <v xml:space="preserve"> </v>
      </c>
      <c r="AQ242" s="613" t="str">
        <f t="shared" si="57"/>
        <v xml:space="preserve"> </v>
      </c>
      <c r="AR242" s="613" t="str">
        <f t="shared" si="59"/>
        <v xml:space="preserve"> </v>
      </c>
      <c r="AS242" s="613" t="str">
        <f t="shared" si="60"/>
        <v xml:space="preserve"> </v>
      </c>
      <c r="AT242" s="613" t="str">
        <f t="shared" si="61"/>
        <v xml:space="preserve"> </v>
      </c>
      <c r="AU242" s="613" t="str">
        <f t="shared" si="62"/>
        <v xml:space="preserve"> </v>
      </c>
      <c r="AV242" s="614" t="str">
        <f t="shared" si="63"/>
        <v xml:space="preserve"> </v>
      </c>
      <c r="AW242" s="196" t="str">
        <f>IF(N242&gt;0,N242,"")</f>
        <v/>
      </c>
      <c r="AX242" s="165" t="str">
        <f>IF(AND(K242="x",AW242&gt;0),AW242,"")</f>
        <v/>
      </c>
      <c r="AY242" s="193" t="str">
        <f>IF(OR(K242="x",F242="x",AW242&lt;=0),"",AW242)</f>
        <v/>
      </c>
      <c r="AZ242" s="183" t="str">
        <f>IF(AND(F242="x",AW242&gt;0),AW242,"")</f>
        <v/>
      </c>
      <c r="BA242" s="173" t="str">
        <f>IF(V242&gt;0,V242,"")</f>
        <v/>
      </c>
      <c r="BB242" s="174" t="str">
        <f>IF(AND(K242="x",BA242&gt;0),BA242,"")</f>
        <v/>
      </c>
      <c r="BC242" s="186" t="str">
        <f>IF(OR(K242="x",F242="X",BA242&lt;=0),"",BA242)</f>
        <v/>
      </c>
      <c r="BD242" s="174" t="str">
        <f>IF(AND(F242="x",BA242&gt;0),BA242,"")</f>
        <v/>
      </c>
      <c r="BE242" s="201" t="str">
        <f>IF(W242&gt;0,W242,"")</f>
        <v/>
      </c>
      <c r="BF242" s="174" t="str">
        <f>IF(AND(K242="x",BE242&gt;0),BE242,"")</f>
        <v/>
      </c>
      <c r="BG242" s="186" t="str">
        <f>IF(OR(K242="x",F242="x",BE242&lt;=0),"",BE242)</f>
        <v/>
      </c>
      <c r="BH242" s="175" t="str">
        <f>IF(AND(F242="x",BE242&gt;0),BE242,"")</f>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53"/>
        <v/>
      </c>
      <c r="O243" s="27"/>
      <c r="P243" s="27"/>
      <c r="Q243" s="27"/>
      <c r="R243" s="27"/>
      <c r="S243" s="27"/>
      <c r="T243" s="28"/>
      <c r="U243" s="29"/>
      <c r="V243" s="32"/>
      <c r="W243" s="318"/>
      <c r="X243" s="319"/>
      <c r="Y243" s="160">
        <f t="shared" si="52"/>
        <v>0</v>
      </c>
      <c r="Z243" s="159">
        <f t="shared" si="54"/>
        <v>0</v>
      </c>
      <c r="AA243" s="327"/>
      <c r="AB243" s="400">
        <f>IF(AND(Z243&gt;=0,F243="x"),0,IF(AND(Z243&gt;0,AC243="x"),0,IF(Z243&gt;0,0-30,0)))</f>
        <v>0</v>
      </c>
      <c r="AC243" s="371"/>
      <c r="AD243" s="226" t="str">
        <f>IF(F243="x",(0-((V243*10)+(W243*20))),"")</f>
        <v/>
      </c>
      <c r="AE243" s="368">
        <f>IF(AND(Z243&gt;0,F243="x"),0,IF(AND(Z243&gt;0,AC243="x"),Z243-60,IF(AND(Z243&gt;0,AB243=-30),Z243+AB243,0)))</f>
        <v>0</v>
      </c>
      <c r="AF243" s="339"/>
      <c r="AG243" s="338"/>
      <c r="AH243" s="336"/>
      <c r="AI243" s="161">
        <f t="shared" si="55"/>
        <v>0</v>
      </c>
      <c r="AJ243" s="162">
        <f>(X243*20)+Z243+AA243+AF243</f>
        <v>0</v>
      </c>
      <c r="AK243" s="163">
        <f t="shared" si="56"/>
        <v>0</v>
      </c>
      <c r="AL243" s="164">
        <f>IF(K243="x",AH243,0)</f>
        <v>0</v>
      </c>
      <c r="AM243" s="164">
        <f>IF(K243="x",AI243,0)</f>
        <v>0</v>
      </c>
      <c r="AN243" s="164">
        <f>IF(K243="x",AJ243,0)</f>
        <v>0</v>
      </c>
      <c r="AO243" s="164">
        <f>IF(K243="x",AK243,0)</f>
        <v>0</v>
      </c>
      <c r="AP243" s="610" t="str">
        <f t="shared" si="58"/>
        <v xml:space="preserve"> </v>
      </c>
      <c r="AQ243" s="613" t="str">
        <f t="shared" si="57"/>
        <v xml:space="preserve"> </v>
      </c>
      <c r="AR243" s="613" t="str">
        <f t="shared" si="59"/>
        <v xml:space="preserve"> </v>
      </c>
      <c r="AS243" s="613" t="str">
        <f t="shared" si="60"/>
        <v xml:space="preserve"> </v>
      </c>
      <c r="AT243" s="613" t="str">
        <f t="shared" si="61"/>
        <v xml:space="preserve"> </v>
      </c>
      <c r="AU243" s="613" t="str">
        <f t="shared" si="62"/>
        <v xml:space="preserve"> </v>
      </c>
      <c r="AV243" s="614" t="str">
        <f t="shared" si="63"/>
        <v xml:space="preserve"> </v>
      </c>
      <c r="AW243" s="196" t="str">
        <f>IF(N243&gt;0,N243,"")</f>
        <v/>
      </c>
      <c r="AX243" s="165" t="str">
        <f>IF(AND(K243="x",AW243&gt;0),AW243,"")</f>
        <v/>
      </c>
      <c r="AY243" s="193" t="str">
        <f>IF(OR(K243="x",F243="x",AW243&lt;=0),"",AW243)</f>
        <v/>
      </c>
      <c r="AZ243" s="183" t="str">
        <f>IF(AND(F243="x",AW243&gt;0),AW243,"")</f>
        <v/>
      </c>
      <c r="BA243" s="173" t="str">
        <f>IF(V243&gt;0,V243,"")</f>
        <v/>
      </c>
      <c r="BB243" s="174" t="str">
        <f>IF(AND(K243="x",BA243&gt;0),BA243,"")</f>
        <v/>
      </c>
      <c r="BC243" s="186" t="str">
        <f>IF(OR(K243="x",F243="X",BA243&lt;=0),"",BA243)</f>
        <v/>
      </c>
      <c r="BD243" s="174" t="str">
        <f>IF(AND(F243="x",BA243&gt;0),BA243,"")</f>
        <v/>
      </c>
      <c r="BE243" s="201" t="str">
        <f>IF(W243&gt;0,W243,"")</f>
        <v/>
      </c>
      <c r="BF243" s="174" t="str">
        <f>IF(AND(K243="x",BE243&gt;0),BE243,"")</f>
        <v/>
      </c>
      <c r="BG243" s="186" t="str">
        <f>IF(OR(K243="x",F243="x",BE243&lt;=0),"",BE243)</f>
        <v/>
      </c>
      <c r="BH243" s="175" t="str">
        <f>IF(AND(F243="x",BE243&gt;0),BE243,"")</f>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53"/>
        <v/>
      </c>
      <c r="O244" s="27"/>
      <c r="P244" s="27"/>
      <c r="Q244" s="27"/>
      <c r="R244" s="27"/>
      <c r="S244" s="27"/>
      <c r="T244" s="28"/>
      <c r="U244" s="29"/>
      <c r="V244" s="32"/>
      <c r="W244" s="318"/>
      <c r="X244" s="319"/>
      <c r="Y244" s="160">
        <f t="shared" si="52"/>
        <v>0</v>
      </c>
      <c r="Z244" s="159">
        <f t="shared" si="54"/>
        <v>0</v>
      </c>
      <c r="AA244" s="327"/>
      <c r="AB244" s="400">
        <f>IF(AND(Z244&gt;=0,F244="x"),0,IF(AND(Z244&gt;0,AC244="x"),0,IF(Z244&gt;0,0-30,0)))</f>
        <v>0</v>
      </c>
      <c r="AC244" s="371"/>
      <c r="AD244" s="226" t="str">
        <f>IF(F244="x",(0-((V244*10)+(W244*20))),"")</f>
        <v/>
      </c>
      <c r="AE244" s="368">
        <f>IF(AND(Z244&gt;0,F244="x"),0,IF(AND(Z244&gt;0,AC244="x"),Z244-60,IF(AND(Z244&gt;0,AB244=-30),Z244+AB244,0)))</f>
        <v>0</v>
      </c>
      <c r="AF244" s="339"/>
      <c r="AG244" s="338"/>
      <c r="AH244" s="336"/>
      <c r="AI244" s="161">
        <f t="shared" si="55"/>
        <v>0</v>
      </c>
      <c r="AJ244" s="162">
        <f>(X244*20)+Z244+AA244+AF244</f>
        <v>0</v>
      </c>
      <c r="AK244" s="163">
        <f t="shared" si="56"/>
        <v>0</v>
      </c>
      <c r="AL244" s="164">
        <f>IF(K244="x",AH244,0)</f>
        <v>0</v>
      </c>
      <c r="AM244" s="164">
        <f>IF(K244="x",AI244,0)</f>
        <v>0</v>
      </c>
      <c r="AN244" s="164">
        <f>IF(K244="x",AJ244,0)</f>
        <v>0</v>
      </c>
      <c r="AO244" s="164">
        <f>IF(K244="x",AK244,0)</f>
        <v>0</v>
      </c>
      <c r="AP244" s="610" t="str">
        <f t="shared" si="58"/>
        <v xml:space="preserve"> </v>
      </c>
      <c r="AQ244" s="613" t="str">
        <f t="shared" si="57"/>
        <v xml:space="preserve"> </v>
      </c>
      <c r="AR244" s="613" t="str">
        <f t="shared" si="59"/>
        <v xml:space="preserve"> </v>
      </c>
      <c r="AS244" s="613" t="str">
        <f t="shared" si="60"/>
        <v xml:space="preserve"> </v>
      </c>
      <c r="AT244" s="613" t="str">
        <f t="shared" si="61"/>
        <v xml:space="preserve"> </v>
      </c>
      <c r="AU244" s="613" t="str">
        <f t="shared" si="62"/>
        <v xml:space="preserve"> </v>
      </c>
      <c r="AV244" s="614" t="str">
        <f t="shared" si="63"/>
        <v xml:space="preserve"> </v>
      </c>
      <c r="AW244" s="196" t="str">
        <f>IF(N244&gt;0,N244,"")</f>
        <v/>
      </c>
      <c r="AX244" s="165" t="str">
        <f>IF(AND(K244="x",AW244&gt;0),AW244,"")</f>
        <v/>
      </c>
      <c r="AY244" s="193" t="str">
        <f>IF(OR(K244="x",F244="x",AW244&lt;=0),"",AW244)</f>
        <v/>
      </c>
      <c r="AZ244" s="183" t="str">
        <f>IF(AND(F244="x",AW244&gt;0),AW244,"")</f>
        <v/>
      </c>
      <c r="BA244" s="173" t="str">
        <f>IF(V244&gt;0,V244,"")</f>
        <v/>
      </c>
      <c r="BB244" s="174" t="str">
        <f>IF(AND(K244="x",BA244&gt;0),BA244,"")</f>
        <v/>
      </c>
      <c r="BC244" s="186" t="str">
        <f>IF(OR(K244="x",F244="X",BA244&lt;=0),"",BA244)</f>
        <v/>
      </c>
      <c r="BD244" s="174" t="str">
        <f>IF(AND(F244="x",BA244&gt;0),BA244,"")</f>
        <v/>
      </c>
      <c r="BE244" s="201" t="str">
        <f>IF(W244&gt;0,W244,"")</f>
        <v/>
      </c>
      <c r="BF244" s="174" t="str">
        <f>IF(AND(K244="x",BE244&gt;0),BE244,"")</f>
        <v/>
      </c>
      <c r="BG244" s="186" t="str">
        <f>IF(OR(K244="x",F244="x",BE244&lt;=0),"",BE244)</f>
        <v/>
      </c>
      <c r="BH244" s="175" t="str">
        <f>IF(AND(F244="x",BE244&gt;0),BE244,"")</f>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53"/>
        <v/>
      </c>
      <c r="O245" s="27"/>
      <c r="P245" s="27"/>
      <c r="Q245" s="27"/>
      <c r="R245" s="27"/>
      <c r="S245" s="27"/>
      <c r="T245" s="28"/>
      <c r="U245" s="29"/>
      <c r="V245" s="32"/>
      <c r="W245" s="318"/>
      <c r="X245" s="319"/>
      <c r="Y245" s="160">
        <f t="shared" si="52"/>
        <v>0</v>
      </c>
      <c r="Z245" s="159">
        <f t="shared" si="54"/>
        <v>0</v>
      </c>
      <c r="AA245" s="327"/>
      <c r="AB245" s="400">
        <f>IF(AND(Z245&gt;=0,F245="x"),0,IF(AND(Z245&gt;0,AC245="x"),0,IF(Z245&gt;0,0-30,0)))</f>
        <v>0</v>
      </c>
      <c r="AC245" s="371"/>
      <c r="AD245" s="226" t="str">
        <f>IF(F245="x",(0-((V245*10)+(W245*20))),"")</f>
        <v/>
      </c>
      <c r="AE245" s="368">
        <f>IF(AND(Z245&gt;0,F245="x"),0,IF(AND(Z245&gt;0,AC245="x"),Z245-60,IF(AND(Z245&gt;0,AB245=-30),Z245+AB245,0)))</f>
        <v>0</v>
      </c>
      <c r="AF245" s="339"/>
      <c r="AG245" s="338"/>
      <c r="AH245" s="336"/>
      <c r="AI245" s="161">
        <f t="shared" si="55"/>
        <v>0</v>
      </c>
      <c r="AJ245" s="162">
        <f>(X245*20)+Z245+AA245+AF245</f>
        <v>0</v>
      </c>
      <c r="AK245" s="163">
        <f t="shared" si="56"/>
        <v>0</v>
      </c>
      <c r="AL245" s="164">
        <f>IF(K245="x",AH245,0)</f>
        <v>0</v>
      </c>
      <c r="AM245" s="164">
        <f>IF(K245="x",AI245,0)</f>
        <v>0</v>
      </c>
      <c r="AN245" s="164">
        <f>IF(K245="x",AJ245,0)</f>
        <v>0</v>
      </c>
      <c r="AO245" s="164">
        <f>IF(K245="x",AK245,0)</f>
        <v>0</v>
      </c>
      <c r="AP245" s="610" t="str">
        <f t="shared" si="58"/>
        <v xml:space="preserve"> </v>
      </c>
      <c r="AQ245" s="613" t="str">
        <f t="shared" si="57"/>
        <v xml:space="preserve"> </v>
      </c>
      <c r="AR245" s="613" t="str">
        <f t="shared" si="59"/>
        <v xml:space="preserve"> </v>
      </c>
      <c r="AS245" s="613" t="str">
        <f t="shared" si="60"/>
        <v xml:space="preserve"> </v>
      </c>
      <c r="AT245" s="613" t="str">
        <f t="shared" si="61"/>
        <v xml:space="preserve"> </v>
      </c>
      <c r="AU245" s="613" t="str">
        <f t="shared" si="62"/>
        <v xml:space="preserve"> </v>
      </c>
      <c r="AV245" s="614" t="str">
        <f t="shared" si="63"/>
        <v xml:space="preserve"> </v>
      </c>
      <c r="AW245" s="196" t="str">
        <f>IF(N245&gt;0,N245,"")</f>
        <v/>
      </c>
      <c r="AX245" s="165" t="str">
        <f>IF(AND(K245="x",AW245&gt;0),AW245,"")</f>
        <v/>
      </c>
      <c r="AY245" s="193" t="str">
        <f>IF(OR(K245="x",F245="x",AW245&lt;=0),"",AW245)</f>
        <v/>
      </c>
      <c r="AZ245" s="183" t="str">
        <f>IF(AND(F245="x",AW245&gt;0),AW245,"")</f>
        <v/>
      </c>
      <c r="BA245" s="173" t="str">
        <f>IF(V245&gt;0,V245,"")</f>
        <v/>
      </c>
      <c r="BB245" s="174" t="str">
        <f>IF(AND(K245="x",BA245&gt;0),BA245,"")</f>
        <v/>
      </c>
      <c r="BC245" s="186" t="str">
        <f>IF(OR(K245="x",F245="X",BA245&lt;=0),"",BA245)</f>
        <v/>
      </c>
      <c r="BD245" s="174" t="str">
        <f>IF(AND(F245="x",BA245&gt;0),BA245,"")</f>
        <v/>
      </c>
      <c r="BE245" s="201" t="str">
        <f>IF(W245&gt;0,W245,"")</f>
        <v/>
      </c>
      <c r="BF245" s="174" t="str">
        <f>IF(AND(K245="x",BE245&gt;0),BE245,"")</f>
        <v/>
      </c>
      <c r="BG245" s="186" t="str">
        <f>IF(OR(K245="x",F245="x",BE245&lt;=0),"",BE245)</f>
        <v/>
      </c>
      <c r="BH245" s="175" t="str">
        <f>IF(AND(F245="x",BE245&gt;0),BE245,"")</f>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53"/>
        <v/>
      </c>
      <c r="O246" s="27"/>
      <c r="P246" s="27"/>
      <c r="Q246" s="27"/>
      <c r="R246" s="27"/>
      <c r="S246" s="27"/>
      <c r="T246" s="28"/>
      <c r="U246" s="29"/>
      <c r="V246" s="32"/>
      <c r="W246" s="318"/>
      <c r="X246" s="319"/>
      <c r="Y246" s="160">
        <f t="shared" si="52"/>
        <v>0</v>
      </c>
      <c r="Z246" s="159">
        <f t="shared" si="54"/>
        <v>0</v>
      </c>
      <c r="AA246" s="327"/>
      <c r="AB246" s="400">
        <f>IF(AND(Z246&gt;=0,F246="x"),0,IF(AND(Z246&gt;0,AC246="x"),0,IF(Z246&gt;0,0-30,0)))</f>
        <v>0</v>
      </c>
      <c r="AC246" s="371"/>
      <c r="AD246" s="226" t="str">
        <f>IF(F246="x",(0-((V246*10)+(W246*20))),"")</f>
        <v/>
      </c>
      <c r="AE246" s="368">
        <f>IF(AND(Z246&gt;0,F246="x"),0,IF(AND(Z246&gt;0,AC246="x"),Z246-60,IF(AND(Z246&gt;0,AB246=-30),Z246+AB246,0)))</f>
        <v>0</v>
      </c>
      <c r="AF246" s="339"/>
      <c r="AG246" s="338"/>
      <c r="AH246" s="336"/>
      <c r="AI246" s="161">
        <f t="shared" si="55"/>
        <v>0</v>
      </c>
      <c r="AJ246" s="162">
        <f>(X246*20)+Z246+AA246+AF246</f>
        <v>0</v>
      </c>
      <c r="AK246" s="163">
        <f t="shared" si="56"/>
        <v>0</v>
      </c>
      <c r="AL246" s="164">
        <f>IF(K246="x",AH246,0)</f>
        <v>0</v>
      </c>
      <c r="AM246" s="164">
        <f>IF(K246="x",AI246,0)</f>
        <v>0</v>
      </c>
      <c r="AN246" s="164">
        <f>IF(K246="x",AJ246,0)</f>
        <v>0</v>
      </c>
      <c r="AO246" s="164">
        <f>IF(K246="x",AK246,0)</f>
        <v>0</v>
      </c>
      <c r="AP246" s="610" t="str">
        <f t="shared" si="58"/>
        <v xml:space="preserve"> </v>
      </c>
      <c r="AQ246" s="613" t="str">
        <f t="shared" si="57"/>
        <v xml:space="preserve"> </v>
      </c>
      <c r="AR246" s="613" t="str">
        <f t="shared" si="59"/>
        <v xml:space="preserve"> </v>
      </c>
      <c r="AS246" s="613" t="str">
        <f t="shared" si="60"/>
        <v xml:space="preserve"> </v>
      </c>
      <c r="AT246" s="613" t="str">
        <f t="shared" si="61"/>
        <v xml:space="preserve"> </v>
      </c>
      <c r="AU246" s="613" t="str">
        <f t="shared" si="62"/>
        <v xml:space="preserve"> </v>
      </c>
      <c r="AV246" s="614" t="str">
        <f t="shared" si="63"/>
        <v xml:space="preserve"> </v>
      </c>
      <c r="AW246" s="196" t="str">
        <f>IF(N246&gt;0,N246,"")</f>
        <v/>
      </c>
      <c r="AX246" s="165" t="str">
        <f>IF(AND(K246="x",AW246&gt;0),AW246,"")</f>
        <v/>
      </c>
      <c r="AY246" s="193" t="str">
        <f>IF(OR(K246="x",F246="x",AW246&lt;=0),"",AW246)</f>
        <v/>
      </c>
      <c r="AZ246" s="183" t="str">
        <f>IF(AND(F246="x",AW246&gt;0),AW246,"")</f>
        <v/>
      </c>
      <c r="BA246" s="173" t="str">
        <f>IF(V246&gt;0,V246,"")</f>
        <v/>
      </c>
      <c r="BB246" s="174" t="str">
        <f>IF(AND(K246="x",BA246&gt;0),BA246,"")</f>
        <v/>
      </c>
      <c r="BC246" s="186" t="str">
        <f>IF(OR(K246="x",F246="X",BA246&lt;=0),"",BA246)</f>
        <v/>
      </c>
      <c r="BD246" s="174" t="str">
        <f>IF(AND(F246="x",BA246&gt;0),BA246,"")</f>
        <v/>
      </c>
      <c r="BE246" s="201" t="str">
        <f>IF(W246&gt;0,W246,"")</f>
        <v/>
      </c>
      <c r="BF246" s="174" t="str">
        <f>IF(AND(K246="x",BE246&gt;0),BE246,"")</f>
        <v/>
      </c>
      <c r="BG246" s="186" t="str">
        <f>IF(OR(K246="x",F246="x",BE246&lt;=0),"",BE246)</f>
        <v/>
      </c>
      <c r="BH246" s="175" t="str">
        <f>IF(AND(F246="x",BE246&gt;0),BE246,"")</f>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53"/>
        <v/>
      </c>
      <c r="O247" s="27"/>
      <c r="P247" s="27"/>
      <c r="Q247" s="27"/>
      <c r="R247" s="27"/>
      <c r="S247" s="27"/>
      <c r="T247" s="28"/>
      <c r="U247" s="29"/>
      <c r="V247" s="32"/>
      <c r="W247" s="318"/>
      <c r="X247" s="319"/>
      <c r="Y247" s="160">
        <f t="shared" si="52"/>
        <v>0</v>
      </c>
      <c r="Z247" s="159">
        <f t="shared" si="54"/>
        <v>0</v>
      </c>
      <c r="AA247" s="327"/>
      <c r="AB247" s="400">
        <f>IF(AND(Z247&gt;=0,F247="x"),0,IF(AND(Z247&gt;0,AC247="x"),0,IF(Z247&gt;0,0-30,0)))</f>
        <v>0</v>
      </c>
      <c r="AC247" s="371"/>
      <c r="AD247" s="226" t="str">
        <f>IF(F247="x",(0-((V247*10)+(W247*20))),"")</f>
        <v/>
      </c>
      <c r="AE247" s="368">
        <f>IF(AND(Z247&gt;0,F247="x"),0,IF(AND(Z247&gt;0,AC247="x"),Z247-60,IF(AND(Z247&gt;0,AB247=-30),Z247+AB247,0)))</f>
        <v>0</v>
      </c>
      <c r="AF247" s="339"/>
      <c r="AG247" s="338"/>
      <c r="AH247" s="336"/>
      <c r="AI247" s="161">
        <f t="shared" si="55"/>
        <v>0</v>
      </c>
      <c r="AJ247" s="162">
        <f>(X247*20)+Z247+AA247+AF247</f>
        <v>0</v>
      </c>
      <c r="AK247" s="163">
        <f t="shared" si="56"/>
        <v>0</v>
      </c>
      <c r="AL247" s="164">
        <f>IF(K247="x",AH247,0)</f>
        <v>0</v>
      </c>
      <c r="AM247" s="164">
        <f>IF(K247="x",AI247,0)</f>
        <v>0</v>
      </c>
      <c r="AN247" s="164">
        <f>IF(K247="x",AJ247,0)</f>
        <v>0</v>
      </c>
      <c r="AO247" s="164">
        <f>IF(K247="x",AK247,0)</f>
        <v>0</v>
      </c>
      <c r="AP247" s="610" t="str">
        <f t="shared" si="58"/>
        <v xml:space="preserve"> </v>
      </c>
      <c r="AQ247" s="613" t="str">
        <f t="shared" si="57"/>
        <v xml:space="preserve"> </v>
      </c>
      <c r="AR247" s="613" t="str">
        <f t="shared" si="59"/>
        <v xml:space="preserve"> </v>
      </c>
      <c r="AS247" s="613" t="str">
        <f t="shared" si="60"/>
        <v xml:space="preserve"> </v>
      </c>
      <c r="AT247" s="613" t="str">
        <f t="shared" si="61"/>
        <v xml:space="preserve"> </v>
      </c>
      <c r="AU247" s="613" t="str">
        <f t="shared" si="62"/>
        <v xml:space="preserve"> </v>
      </c>
      <c r="AV247" s="614" t="str">
        <f t="shared" si="63"/>
        <v xml:space="preserve"> </v>
      </c>
      <c r="AW247" s="196" t="str">
        <f>IF(N247&gt;0,N247,"")</f>
        <v/>
      </c>
      <c r="AX247" s="165" t="str">
        <f>IF(AND(K247="x",AW247&gt;0),AW247,"")</f>
        <v/>
      </c>
      <c r="AY247" s="193" t="str">
        <f>IF(OR(K247="x",F247="x",AW247&lt;=0),"",AW247)</f>
        <v/>
      </c>
      <c r="AZ247" s="183" t="str">
        <f>IF(AND(F247="x",AW247&gt;0),AW247,"")</f>
        <v/>
      </c>
      <c r="BA247" s="173" t="str">
        <f>IF(V247&gt;0,V247,"")</f>
        <v/>
      </c>
      <c r="BB247" s="174" t="str">
        <f>IF(AND(K247="x",BA247&gt;0),BA247,"")</f>
        <v/>
      </c>
      <c r="BC247" s="186" t="str">
        <f>IF(OR(K247="x",F247="X",BA247&lt;=0),"",BA247)</f>
        <v/>
      </c>
      <c r="BD247" s="174" t="str">
        <f>IF(AND(F247="x",BA247&gt;0),BA247,"")</f>
        <v/>
      </c>
      <c r="BE247" s="201" t="str">
        <f>IF(W247&gt;0,W247,"")</f>
        <v/>
      </c>
      <c r="BF247" s="174" t="str">
        <f>IF(AND(K247="x",BE247&gt;0),BE247,"")</f>
        <v/>
      </c>
      <c r="BG247" s="186" t="str">
        <f>IF(OR(K247="x",F247="x",BE247&lt;=0),"",BE247)</f>
        <v/>
      </c>
      <c r="BH247" s="175" t="str">
        <f>IF(AND(F247="x",BE247&gt;0),BE247,"")</f>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53"/>
        <v/>
      </c>
      <c r="O248" s="27"/>
      <c r="P248" s="27"/>
      <c r="Q248" s="27"/>
      <c r="R248" s="27"/>
      <c r="S248" s="27"/>
      <c r="T248" s="28"/>
      <c r="U248" s="29"/>
      <c r="V248" s="32"/>
      <c r="W248" s="318"/>
      <c r="X248" s="319"/>
      <c r="Y248" s="160">
        <f t="shared" si="52"/>
        <v>0</v>
      </c>
      <c r="Z248" s="159">
        <f t="shared" si="54"/>
        <v>0</v>
      </c>
      <c r="AA248" s="327"/>
      <c r="AB248" s="400">
        <f>IF(AND(Z248&gt;=0,F248="x"),0,IF(AND(Z248&gt;0,AC248="x"),0,IF(Z248&gt;0,0-30,0)))</f>
        <v>0</v>
      </c>
      <c r="AC248" s="371"/>
      <c r="AD248" s="226" t="str">
        <f>IF(F248="x",(0-((V248*10)+(W248*20))),"")</f>
        <v/>
      </c>
      <c r="AE248" s="368">
        <f>IF(AND(Z248&gt;0,F248="x"),0,IF(AND(Z248&gt;0,AC248="x"),Z248-60,IF(AND(Z248&gt;0,AB248=-30),Z248+AB248,0)))</f>
        <v>0</v>
      </c>
      <c r="AF248" s="339"/>
      <c r="AG248" s="338"/>
      <c r="AH248" s="336"/>
      <c r="AI248" s="161">
        <f t="shared" si="55"/>
        <v>0</v>
      </c>
      <c r="AJ248" s="162">
        <f>(X248*20)+Z248+AA248+AF248</f>
        <v>0</v>
      </c>
      <c r="AK248" s="163">
        <f t="shared" si="56"/>
        <v>0</v>
      </c>
      <c r="AL248" s="164">
        <f>IF(K248="x",AH248,0)</f>
        <v>0</v>
      </c>
      <c r="AM248" s="164">
        <f>IF(K248="x",AI248,0)</f>
        <v>0</v>
      </c>
      <c r="AN248" s="164">
        <f>IF(K248="x",AJ248,0)</f>
        <v>0</v>
      </c>
      <c r="AO248" s="164">
        <f>IF(K248="x",AK248,0)</f>
        <v>0</v>
      </c>
      <c r="AP248" s="610" t="str">
        <f t="shared" si="58"/>
        <v xml:space="preserve"> </v>
      </c>
      <c r="AQ248" s="613" t="str">
        <f t="shared" si="57"/>
        <v xml:space="preserve"> </v>
      </c>
      <c r="AR248" s="613" t="str">
        <f t="shared" si="59"/>
        <v xml:space="preserve"> </v>
      </c>
      <c r="AS248" s="613" t="str">
        <f t="shared" si="60"/>
        <v xml:space="preserve"> </v>
      </c>
      <c r="AT248" s="613" t="str">
        <f t="shared" si="61"/>
        <v xml:space="preserve"> </v>
      </c>
      <c r="AU248" s="613" t="str">
        <f t="shared" si="62"/>
        <v xml:space="preserve"> </v>
      </c>
      <c r="AV248" s="614" t="str">
        <f t="shared" si="63"/>
        <v xml:space="preserve"> </v>
      </c>
      <c r="AW248" s="196" t="str">
        <f>IF(N248&gt;0,N248,"")</f>
        <v/>
      </c>
      <c r="AX248" s="165" t="str">
        <f>IF(AND(K248="x",AW248&gt;0),AW248,"")</f>
        <v/>
      </c>
      <c r="AY248" s="193" t="str">
        <f>IF(OR(K248="x",F248="x",AW248&lt;=0),"",AW248)</f>
        <v/>
      </c>
      <c r="AZ248" s="183" t="str">
        <f>IF(AND(F248="x",AW248&gt;0),AW248,"")</f>
        <v/>
      </c>
      <c r="BA248" s="173" t="str">
        <f>IF(V248&gt;0,V248,"")</f>
        <v/>
      </c>
      <c r="BB248" s="174" t="str">
        <f>IF(AND(K248="x",BA248&gt;0),BA248,"")</f>
        <v/>
      </c>
      <c r="BC248" s="186" t="str">
        <f>IF(OR(K248="x",F248="X",BA248&lt;=0),"",BA248)</f>
        <v/>
      </c>
      <c r="BD248" s="174" t="str">
        <f>IF(AND(F248="x",BA248&gt;0),BA248,"")</f>
        <v/>
      </c>
      <c r="BE248" s="201" t="str">
        <f>IF(W248&gt;0,W248,"")</f>
        <v/>
      </c>
      <c r="BF248" s="174" t="str">
        <f>IF(AND(K248="x",BE248&gt;0),BE248,"")</f>
        <v/>
      </c>
      <c r="BG248" s="186" t="str">
        <f>IF(OR(K248="x",F248="x",BE248&lt;=0),"",BE248)</f>
        <v/>
      </c>
      <c r="BH248" s="175" t="str">
        <f>IF(AND(F248="x",BE248&gt;0),BE248,"")</f>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53"/>
        <v/>
      </c>
      <c r="O249" s="27"/>
      <c r="P249" s="27"/>
      <c r="Q249" s="27"/>
      <c r="R249" s="27"/>
      <c r="S249" s="27"/>
      <c r="T249" s="28"/>
      <c r="U249" s="29"/>
      <c r="V249" s="32"/>
      <c r="W249" s="318"/>
      <c r="X249" s="319"/>
      <c r="Y249" s="160">
        <f t="shared" si="52"/>
        <v>0</v>
      </c>
      <c r="Z249" s="159">
        <f t="shared" si="54"/>
        <v>0</v>
      </c>
      <c r="AA249" s="327"/>
      <c r="AB249" s="400">
        <f>IF(AND(Z249&gt;=0,F249="x"),0,IF(AND(Z249&gt;0,AC249="x"),0,IF(Z249&gt;0,0-30,0)))</f>
        <v>0</v>
      </c>
      <c r="AC249" s="371"/>
      <c r="AD249" s="226" t="str">
        <f>IF(F249="x",(0-((V249*10)+(W249*20))),"")</f>
        <v/>
      </c>
      <c r="AE249" s="368">
        <f>IF(AND(Z249&gt;0,F249="x"),0,IF(AND(Z249&gt;0,AC249="x"),Z249-60,IF(AND(Z249&gt;0,AB249=-30),Z249+AB249,0)))</f>
        <v>0</v>
      </c>
      <c r="AF249" s="339"/>
      <c r="AG249" s="338"/>
      <c r="AH249" s="336"/>
      <c r="AI249" s="161">
        <f t="shared" si="55"/>
        <v>0</v>
      </c>
      <c r="AJ249" s="162">
        <f>(X249*20)+Z249+AA249+AF249</f>
        <v>0</v>
      </c>
      <c r="AK249" s="163">
        <f t="shared" si="56"/>
        <v>0</v>
      </c>
      <c r="AL249" s="164">
        <f>IF(K249="x",AH249,0)</f>
        <v>0</v>
      </c>
      <c r="AM249" s="164">
        <f>IF(K249="x",AI249,0)</f>
        <v>0</v>
      </c>
      <c r="AN249" s="164">
        <f>IF(K249="x",AJ249,0)</f>
        <v>0</v>
      </c>
      <c r="AO249" s="164">
        <f>IF(K249="x",AK249,0)</f>
        <v>0</v>
      </c>
      <c r="AP249" s="610" t="str">
        <f t="shared" si="58"/>
        <v xml:space="preserve"> </v>
      </c>
      <c r="AQ249" s="613" t="str">
        <f t="shared" si="57"/>
        <v xml:space="preserve"> </v>
      </c>
      <c r="AR249" s="613" t="str">
        <f t="shared" si="59"/>
        <v xml:space="preserve"> </v>
      </c>
      <c r="AS249" s="613" t="str">
        <f t="shared" si="60"/>
        <v xml:space="preserve"> </v>
      </c>
      <c r="AT249" s="613" t="str">
        <f t="shared" si="61"/>
        <v xml:space="preserve"> </v>
      </c>
      <c r="AU249" s="613" t="str">
        <f t="shared" si="62"/>
        <v xml:space="preserve"> </v>
      </c>
      <c r="AV249" s="614" t="str">
        <f t="shared" si="63"/>
        <v xml:space="preserve"> </v>
      </c>
      <c r="AW249" s="196" t="str">
        <f>IF(N249&gt;0,N249,"")</f>
        <v/>
      </c>
      <c r="AX249" s="165" t="str">
        <f>IF(AND(K249="x",AW249&gt;0),AW249,"")</f>
        <v/>
      </c>
      <c r="AY249" s="193" t="str">
        <f>IF(OR(K249="x",F249="x",AW249&lt;=0),"",AW249)</f>
        <v/>
      </c>
      <c r="AZ249" s="183" t="str">
        <f>IF(AND(F249="x",AW249&gt;0),AW249,"")</f>
        <v/>
      </c>
      <c r="BA249" s="173" t="str">
        <f>IF(V249&gt;0,V249,"")</f>
        <v/>
      </c>
      <c r="BB249" s="174" t="str">
        <f>IF(AND(K249="x",BA249&gt;0),BA249,"")</f>
        <v/>
      </c>
      <c r="BC249" s="186" t="str">
        <f>IF(OR(K249="x",F249="X",BA249&lt;=0),"",BA249)</f>
        <v/>
      </c>
      <c r="BD249" s="174" t="str">
        <f>IF(AND(F249="x",BA249&gt;0),BA249,"")</f>
        <v/>
      </c>
      <c r="BE249" s="201" t="str">
        <f>IF(W249&gt;0,W249,"")</f>
        <v/>
      </c>
      <c r="BF249" s="174" t="str">
        <f>IF(AND(K249="x",BE249&gt;0),BE249,"")</f>
        <v/>
      </c>
      <c r="BG249" s="186" t="str">
        <f>IF(OR(K249="x",F249="x",BE249&lt;=0),"",BE249)</f>
        <v/>
      </c>
      <c r="BH249" s="175" t="str">
        <f>IF(AND(F249="x",BE249&gt;0),BE249,"")</f>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53"/>
        <v/>
      </c>
      <c r="O250" s="27"/>
      <c r="P250" s="27"/>
      <c r="Q250" s="27"/>
      <c r="R250" s="27"/>
      <c r="S250" s="27"/>
      <c r="T250" s="28"/>
      <c r="U250" s="29"/>
      <c r="V250" s="32"/>
      <c r="W250" s="318"/>
      <c r="X250" s="319"/>
      <c r="Y250" s="160">
        <f t="shared" si="52"/>
        <v>0</v>
      </c>
      <c r="Z250" s="159">
        <f t="shared" si="54"/>
        <v>0</v>
      </c>
      <c r="AA250" s="327"/>
      <c r="AB250" s="400">
        <f>IF(AND(Z250&gt;=0,F250="x"),0,IF(AND(Z250&gt;0,AC250="x"),0,IF(Z250&gt;0,0-30,0)))</f>
        <v>0</v>
      </c>
      <c r="AC250" s="371"/>
      <c r="AD250" s="226" t="str">
        <f>IF(F250="x",(0-((V250*10)+(W250*20))),"")</f>
        <v/>
      </c>
      <c r="AE250" s="368">
        <f>IF(AND(Z250&gt;0,F250="x"),0,IF(AND(Z250&gt;0,AC250="x"),Z250-60,IF(AND(Z250&gt;0,AB250=-30),Z250+AB250,0)))</f>
        <v>0</v>
      </c>
      <c r="AF250" s="339"/>
      <c r="AG250" s="338"/>
      <c r="AH250" s="336"/>
      <c r="AI250" s="161">
        <f t="shared" si="55"/>
        <v>0</v>
      </c>
      <c r="AJ250" s="162">
        <f>(X250*20)+Z250+AA250+AF250</f>
        <v>0</v>
      </c>
      <c r="AK250" s="163">
        <f t="shared" si="56"/>
        <v>0</v>
      </c>
      <c r="AL250" s="164">
        <f>IF(K250="x",AH250,0)</f>
        <v>0</v>
      </c>
      <c r="AM250" s="164">
        <f>IF(K250="x",AI250,0)</f>
        <v>0</v>
      </c>
      <c r="AN250" s="164">
        <f>IF(K250="x",AJ250,0)</f>
        <v>0</v>
      </c>
      <c r="AO250" s="164">
        <f>IF(K250="x",AK250,0)</f>
        <v>0</v>
      </c>
      <c r="AP250" s="610" t="str">
        <f t="shared" si="58"/>
        <v xml:space="preserve"> </v>
      </c>
      <c r="AQ250" s="613" t="str">
        <f t="shared" si="57"/>
        <v xml:space="preserve"> </v>
      </c>
      <c r="AR250" s="613" t="str">
        <f t="shared" si="59"/>
        <v xml:space="preserve"> </v>
      </c>
      <c r="AS250" s="613" t="str">
        <f t="shared" si="60"/>
        <v xml:space="preserve"> </v>
      </c>
      <c r="AT250" s="613" t="str">
        <f t="shared" si="61"/>
        <v xml:space="preserve"> </v>
      </c>
      <c r="AU250" s="613" t="str">
        <f t="shared" si="62"/>
        <v xml:space="preserve"> </v>
      </c>
      <c r="AV250" s="614" t="str">
        <f t="shared" si="63"/>
        <v xml:space="preserve"> </v>
      </c>
      <c r="AW250" s="196" t="str">
        <f>IF(N250&gt;0,N250,"")</f>
        <v/>
      </c>
      <c r="AX250" s="165" t="str">
        <f>IF(AND(K250="x",AW250&gt;0),AW250,"")</f>
        <v/>
      </c>
      <c r="AY250" s="193" t="str">
        <f>IF(OR(K250="x",F250="x",AW250&lt;=0),"",AW250)</f>
        <v/>
      </c>
      <c r="AZ250" s="183" t="str">
        <f>IF(AND(F250="x",AW250&gt;0),AW250,"")</f>
        <v/>
      </c>
      <c r="BA250" s="173" t="str">
        <f>IF(V250&gt;0,V250,"")</f>
        <v/>
      </c>
      <c r="BB250" s="174" t="str">
        <f>IF(AND(K250="x",BA250&gt;0),BA250,"")</f>
        <v/>
      </c>
      <c r="BC250" s="186" t="str">
        <f>IF(OR(K250="x",F250="X",BA250&lt;=0),"",BA250)</f>
        <v/>
      </c>
      <c r="BD250" s="174" t="str">
        <f>IF(AND(F250="x",BA250&gt;0),BA250,"")</f>
        <v/>
      </c>
      <c r="BE250" s="201" t="str">
        <f>IF(W250&gt;0,W250,"")</f>
        <v/>
      </c>
      <c r="BF250" s="174" t="str">
        <f>IF(AND(K250="x",BE250&gt;0),BE250,"")</f>
        <v/>
      </c>
      <c r="BG250" s="186" t="str">
        <f>IF(OR(K250="x",F250="x",BE250&lt;=0),"",BE250)</f>
        <v/>
      </c>
      <c r="BH250" s="175" t="str">
        <f>IF(AND(F250="x",BE250&gt;0),BE250,"")</f>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53"/>
        <v/>
      </c>
      <c r="O251" s="27"/>
      <c r="P251" s="27"/>
      <c r="Q251" s="27"/>
      <c r="R251" s="27"/>
      <c r="S251" s="27"/>
      <c r="T251" s="28"/>
      <c r="U251" s="29"/>
      <c r="V251" s="32"/>
      <c r="W251" s="318"/>
      <c r="X251" s="319"/>
      <c r="Y251" s="160">
        <f t="shared" si="52"/>
        <v>0</v>
      </c>
      <c r="Z251" s="159">
        <f t="shared" si="54"/>
        <v>0</v>
      </c>
      <c r="AA251" s="327"/>
      <c r="AB251" s="400">
        <f>IF(AND(Z251&gt;=0,F251="x"),0,IF(AND(Z251&gt;0,AC251="x"),0,IF(Z251&gt;0,0-30,0)))</f>
        <v>0</v>
      </c>
      <c r="AC251" s="371"/>
      <c r="AD251" s="226" t="str">
        <f>IF(F251="x",(0-((V251*10)+(W251*20))),"")</f>
        <v/>
      </c>
      <c r="AE251" s="368">
        <f>IF(AND(Z251&gt;0,F251="x"),0,IF(AND(Z251&gt;0,AC251="x"),Z251-60,IF(AND(Z251&gt;0,AB251=-30),Z251+AB251,0)))</f>
        <v>0</v>
      </c>
      <c r="AF251" s="339"/>
      <c r="AG251" s="338"/>
      <c r="AH251" s="336"/>
      <c r="AI251" s="161">
        <f t="shared" si="55"/>
        <v>0</v>
      </c>
      <c r="AJ251" s="162">
        <f>(X251*20)+Z251+AA251+AF251</f>
        <v>0</v>
      </c>
      <c r="AK251" s="163">
        <f t="shared" si="56"/>
        <v>0</v>
      </c>
      <c r="AL251" s="164">
        <f>IF(K251="x",AH251,0)</f>
        <v>0</v>
      </c>
      <c r="AM251" s="164">
        <f>IF(K251="x",AI251,0)</f>
        <v>0</v>
      </c>
      <c r="AN251" s="164">
        <f>IF(K251="x",AJ251,0)</f>
        <v>0</v>
      </c>
      <c r="AO251" s="164">
        <f>IF(K251="x",AK251,0)</f>
        <v>0</v>
      </c>
      <c r="AP251" s="610" t="str">
        <f t="shared" si="58"/>
        <v xml:space="preserve"> </v>
      </c>
      <c r="AQ251" s="613" t="str">
        <f t="shared" si="57"/>
        <v xml:space="preserve"> </v>
      </c>
      <c r="AR251" s="613" t="str">
        <f t="shared" si="59"/>
        <v xml:space="preserve"> </v>
      </c>
      <c r="AS251" s="613" t="str">
        <f t="shared" si="60"/>
        <v xml:space="preserve"> </v>
      </c>
      <c r="AT251" s="613" t="str">
        <f t="shared" si="61"/>
        <v xml:space="preserve"> </v>
      </c>
      <c r="AU251" s="613" t="str">
        <f t="shared" si="62"/>
        <v xml:space="preserve"> </v>
      </c>
      <c r="AV251" s="614" t="str">
        <f t="shared" si="63"/>
        <v xml:space="preserve"> </v>
      </c>
      <c r="AW251" s="196" t="str">
        <f>IF(N251&gt;0,N251,"")</f>
        <v/>
      </c>
      <c r="AX251" s="165" t="str">
        <f>IF(AND(K251="x",AW251&gt;0),AW251,"")</f>
        <v/>
      </c>
      <c r="AY251" s="193" t="str">
        <f>IF(OR(K251="x",F251="x",AW251&lt;=0),"",AW251)</f>
        <v/>
      </c>
      <c r="AZ251" s="183" t="str">
        <f>IF(AND(F251="x",AW251&gt;0),AW251,"")</f>
        <v/>
      </c>
      <c r="BA251" s="173" t="str">
        <f>IF(V251&gt;0,V251,"")</f>
        <v/>
      </c>
      <c r="BB251" s="174" t="str">
        <f>IF(AND(K251="x",BA251&gt;0),BA251,"")</f>
        <v/>
      </c>
      <c r="BC251" s="186" t="str">
        <f>IF(OR(K251="x",F251="X",BA251&lt;=0),"",BA251)</f>
        <v/>
      </c>
      <c r="BD251" s="174" t="str">
        <f>IF(AND(F251="x",BA251&gt;0),BA251,"")</f>
        <v/>
      </c>
      <c r="BE251" s="201" t="str">
        <f>IF(W251&gt;0,W251,"")</f>
        <v/>
      </c>
      <c r="BF251" s="174" t="str">
        <f>IF(AND(K251="x",BE251&gt;0),BE251,"")</f>
        <v/>
      </c>
      <c r="BG251" s="186" t="str">
        <f>IF(OR(K251="x",F251="x",BE251&lt;=0),"",BE251)</f>
        <v/>
      </c>
      <c r="BH251" s="175" t="str">
        <f>IF(AND(F251="x",BE251&gt;0),BE251,"")</f>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53"/>
        <v/>
      </c>
      <c r="O252" s="27"/>
      <c r="P252" s="27"/>
      <c r="Q252" s="27"/>
      <c r="R252" s="27"/>
      <c r="S252" s="27"/>
      <c r="T252" s="28"/>
      <c r="U252" s="29"/>
      <c r="V252" s="32"/>
      <c r="W252" s="318"/>
      <c r="X252" s="319"/>
      <c r="Y252" s="160">
        <f t="shared" si="52"/>
        <v>0</v>
      </c>
      <c r="Z252" s="159">
        <f t="shared" si="54"/>
        <v>0</v>
      </c>
      <c r="AA252" s="327"/>
      <c r="AB252" s="400">
        <f>IF(AND(Z252&gt;=0,F252="x"),0,IF(AND(Z252&gt;0,AC252="x"),0,IF(Z252&gt;0,0-30,0)))</f>
        <v>0</v>
      </c>
      <c r="AC252" s="371"/>
      <c r="AD252" s="226" t="str">
        <f>IF(F252="x",(0-((V252*10)+(W252*20))),"")</f>
        <v/>
      </c>
      <c r="AE252" s="368">
        <f>IF(AND(Z252&gt;0,F252="x"),0,IF(AND(Z252&gt;0,AC252="x"),Z252-60,IF(AND(Z252&gt;0,AB252=-30),Z252+AB252,0)))</f>
        <v>0</v>
      </c>
      <c r="AF252" s="339"/>
      <c r="AG252" s="338"/>
      <c r="AH252" s="336"/>
      <c r="AI252" s="161">
        <f t="shared" si="55"/>
        <v>0</v>
      </c>
      <c r="AJ252" s="162">
        <f>(X252*20)+Z252+AA252+AF252</f>
        <v>0</v>
      </c>
      <c r="AK252" s="163">
        <f t="shared" si="56"/>
        <v>0</v>
      </c>
      <c r="AL252" s="164">
        <f>IF(K252="x",AH252,0)</f>
        <v>0</v>
      </c>
      <c r="AM252" s="164">
        <f>IF(K252="x",AI252,0)</f>
        <v>0</v>
      </c>
      <c r="AN252" s="164">
        <f>IF(K252="x",AJ252,0)</f>
        <v>0</v>
      </c>
      <c r="AO252" s="164">
        <f>IF(K252="x",AK252,0)</f>
        <v>0</v>
      </c>
      <c r="AP252" s="610" t="str">
        <f t="shared" si="58"/>
        <v xml:space="preserve"> </v>
      </c>
      <c r="AQ252" s="613" t="str">
        <f t="shared" si="57"/>
        <v xml:space="preserve"> </v>
      </c>
      <c r="AR252" s="613" t="str">
        <f t="shared" si="59"/>
        <v xml:space="preserve"> </v>
      </c>
      <c r="AS252" s="613" t="str">
        <f t="shared" si="60"/>
        <v xml:space="preserve"> </v>
      </c>
      <c r="AT252" s="613" t="str">
        <f t="shared" si="61"/>
        <v xml:space="preserve"> </v>
      </c>
      <c r="AU252" s="613" t="str">
        <f t="shared" si="62"/>
        <v xml:space="preserve"> </v>
      </c>
      <c r="AV252" s="614" t="str">
        <f t="shared" si="63"/>
        <v xml:space="preserve"> </v>
      </c>
      <c r="AW252" s="196" t="str">
        <f>IF(N252&gt;0,N252,"")</f>
        <v/>
      </c>
      <c r="AX252" s="165" t="str">
        <f>IF(AND(K252="x",AW252&gt;0),AW252,"")</f>
        <v/>
      </c>
      <c r="AY252" s="193" t="str">
        <f>IF(OR(K252="x",F252="x",AW252&lt;=0),"",AW252)</f>
        <v/>
      </c>
      <c r="AZ252" s="183" t="str">
        <f>IF(AND(F252="x",AW252&gt;0),AW252,"")</f>
        <v/>
      </c>
      <c r="BA252" s="173" t="str">
        <f>IF(V252&gt;0,V252,"")</f>
        <v/>
      </c>
      <c r="BB252" s="174" t="str">
        <f>IF(AND(K252="x",BA252&gt;0),BA252,"")</f>
        <v/>
      </c>
      <c r="BC252" s="186" t="str">
        <f>IF(OR(K252="x",F252="X",BA252&lt;=0),"",BA252)</f>
        <v/>
      </c>
      <c r="BD252" s="174" t="str">
        <f>IF(AND(F252="x",BA252&gt;0),BA252,"")</f>
        <v/>
      </c>
      <c r="BE252" s="201" t="str">
        <f>IF(W252&gt;0,W252,"")</f>
        <v/>
      </c>
      <c r="BF252" s="174" t="str">
        <f>IF(AND(K252="x",BE252&gt;0),BE252,"")</f>
        <v/>
      </c>
      <c r="BG252" s="186" t="str">
        <f>IF(OR(K252="x",F252="x",BE252&lt;=0),"",BE252)</f>
        <v/>
      </c>
      <c r="BH252" s="175" t="str">
        <f>IF(AND(F252="x",BE252&gt;0),BE252,"")</f>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53"/>
        <v/>
      </c>
      <c r="O253" s="27"/>
      <c r="P253" s="27"/>
      <c r="Q253" s="27"/>
      <c r="R253" s="27"/>
      <c r="S253" s="27"/>
      <c r="T253" s="28"/>
      <c r="U253" s="29"/>
      <c r="V253" s="32"/>
      <c r="W253" s="318"/>
      <c r="X253" s="319"/>
      <c r="Y253" s="160">
        <f t="shared" si="52"/>
        <v>0</v>
      </c>
      <c r="Z253" s="159">
        <f t="shared" si="54"/>
        <v>0</v>
      </c>
      <c r="AA253" s="327"/>
      <c r="AB253" s="400">
        <f>IF(AND(Z253&gt;=0,F253="x"),0,IF(AND(Z253&gt;0,AC253="x"),0,IF(Z253&gt;0,0-30,0)))</f>
        <v>0</v>
      </c>
      <c r="AC253" s="371"/>
      <c r="AD253" s="226" t="str">
        <f>IF(F253="x",(0-((V253*10)+(W253*20))),"")</f>
        <v/>
      </c>
      <c r="AE253" s="368">
        <f>IF(AND(Z253&gt;0,F253="x"),0,IF(AND(Z253&gt;0,AC253="x"),Z253-60,IF(AND(Z253&gt;0,AB253=-30),Z253+AB253,0)))</f>
        <v>0</v>
      </c>
      <c r="AF253" s="339"/>
      <c r="AG253" s="338"/>
      <c r="AH253" s="336"/>
      <c r="AI253" s="161">
        <f t="shared" si="55"/>
        <v>0</v>
      </c>
      <c r="AJ253" s="162">
        <f>(X253*20)+Z253+AA253+AF253</f>
        <v>0</v>
      </c>
      <c r="AK253" s="163">
        <f t="shared" si="56"/>
        <v>0</v>
      </c>
      <c r="AL253" s="164">
        <f>IF(K253="x",AH253,0)</f>
        <v>0</v>
      </c>
      <c r="AM253" s="164">
        <f>IF(K253="x",AI253,0)</f>
        <v>0</v>
      </c>
      <c r="AN253" s="164">
        <f>IF(K253="x",AJ253,0)</f>
        <v>0</v>
      </c>
      <c r="AO253" s="164">
        <f>IF(K253="x",AK253,0)</f>
        <v>0</v>
      </c>
      <c r="AP253" s="610" t="str">
        <f t="shared" si="58"/>
        <v xml:space="preserve"> </v>
      </c>
      <c r="AQ253" s="613" t="str">
        <f t="shared" si="57"/>
        <v xml:space="preserve"> </v>
      </c>
      <c r="AR253" s="613" t="str">
        <f t="shared" si="59"/>
        <v xml:space="preserve"> </v>
      </c>
      <c r="AS253" s="613" t="str">
        <f t="shared" si="60"/>
        <v xml:space="preserve"> </v>
      </c>
      <c r="AT253" s="613" t="str">
        <f t="shared" si="61"/>
        <v xml:space="preserve"> </v>
      </c>
      <c r="AU253" s="613" t="str">
        <f t="shared" si="62"/>
        <v xml:space="preserve"> </v>
      </c>
      <c r="AV253" s="614" t="str">
        <f t="shared" si="63"/>
        <v xml:space="preserve"> </v>
      </c>
      <c r="AW253" s="196" t="str">
        <f>IF(N253&gt;0,N253,"")</f>
        <v/>
      </c>
      <c r="AX253" s="165" t="str">
        <f>IF(AND(K253="x",AW253&gt;0),AW253,"")</f>
        <v/>
      </c>
      <c r="AY253" s="193" t="str">
        <f>IF(OR(K253="x",F253="x",AW253&lt;=0),"",AW253)</f>
        <v/>
      </c>
      <c r="AZ253" s="183" t="str">
        <f>IF(AND(F253="x",AW253&gt;0),AW253,"")</f>
        <v/>
      </c>
      <c r="BA253" s="173" t="str">
        <f>IF(V253&gt;0,V253,"")</f>
        <v/>
      </c>
      <c r="BB253" s="174" t="str">
        <f>IF(AND(K253="x",BA253&gt;0),BA253,"")</f>
        <v/>
      </c>
      <c r="BC253" s="186" t="str">
        <f>IF(OR(K253="x",F253="X",BA253&lt;=0),"",BA253)</f>
        <v/>
      </c>
      <c r="BD253" s="174" t="str">
        <f>IF(AND(F253="x",BA253&gt;0),BA253,"")</f>
        <v/>
      </c>
      <c r="BE253" s="201" t="str">
        <f>IF(W253&gt;0,W253,"")</f>
        <v/>
      </c>
      <c r="BF253" s="174" t="str">
        <f>IF(AND(K253="x",BE253&gt;0),BE253,"")</f>
        <v/>
      </c>
      <c r="BG253" s="186" t="str">
        <f>IF(OR(K253="x",F253="x",BE253&lt;=0),"",BE253)</f>
        <v/>
      </c>
      <c r="BH253" s="175" t="str">
        <f>IF(AND(F253="x",BE253&gt;0),BE253,"")</f>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53"/>
        <v/>
      </c>
      <c r="O254" s="27"/>
      <c r="P254" s="27"/>
      <c r="Q254" s="27"/>
      <c r="R254" s="27"/>
      <c r="S254" s="27"/>
      <c r="T254" s="28"/>
      <c r="U254" s="29"/>
      <c r="V254" s="32"/>
      <c r="W254" s="318"/>
      <c r="X254" s="319"/>
      <c r="Y254" s="160">
        <f t="shared" si="52"/>
        <v>0</v>
      </c>
      <c r="Z254" s="159">
        <f t="shared" si="54"/>
        <v>0</v>
      </c>
      <c r="AA254" s="327"/>
      <c r="AB254" s="400">
        <f>IF(AND(Z254&gt;=0,F254="x"),0,IF(AND(Z254&gt;0,AC254="x"),0,IF(Z254&gt;0,0-30,0)))</f>
        <v>0</v>
      </c>
      <c r="AC254" s="371"/>
      <c r="AD254" s="226" t="str">
        <f>IF(F254="x",(0-((V254*10)+(W254*20))),"")</f>
        <v/>
      </c>
      <c r="AE254" s="368">
        <f>IF(AND(Z254&gt;0,F254="x"),0,IF(AND(Z254&gt;0,AC254="x"),Z254-60,IF(AND(Z254&gt;0,AB254=-30),Z254+AB254,0)))</f>
        <v>0</v>
      </c>
      <c r="AF254" s="339"/>
      <c r="AG254" s="338"/>
      <c r="AH254" s="336"/>
      <c r="AI254" s="161">
        <f t="shared" si="55"/>
        <v>0</v>
      </c>
      <c r="AJ254" s="162">
        <f>(X254*20)+Z254+AA254+AF254</f>
        <v>0</v>
      </c>
      <c r="AK254" s="163">
        <f t="shared" si="56"/>
        <v>0</v>
      </c>
      <c r="AL254" s="164">
        <f>IF(K254="x",AH254,0)</f>
        <v>0</v>
      </c>
      <c r="AM254" s="164">
        <f>IF(K254="x",AI254,0)</f>
        <v>0</v>
      </c>
      <c r="AN254" s="164">
        <f>IF(K254="x",AJ254,0)</f>
        <v>0</v>
      </c>
      <c r="AO254" s="164">
        <f>IF(K254="x",AK254,0)</f>
        <v>0</v>
      </c>
      <c r="AP254" s="610" t="str">
        <f t="shared" si="58"/>
        <v xml:space="preserve"> </v>
      </c>
      <c r="AQ254" s="613" t="str">
        <f t="shared" si="57"/>
        <v xml:space="preserve"> </v>
      </c>
      <c r="AR254" s="613" t="str">
        <f t="shared" si="59"/>
        <v xml:space="preserve"> </v>
      </c>
      <c r="AS254" s="613" t="str">
        <f t="shared" si="60"/>
        <v xml:space="preserve"> </v>
      </c>
      <c r="AT254" s="613" t="str">
        <f t="shared" si="61"/>
        <v xml:space="preserve"> </v>
      </c>
      <c r="AU254" s="613" t="str">
        <f t="shared" si="62"/>
        <v xml:space="preserve"> </v>
      </c>
      <c r="AV254" s="614" t="str">
        <f t="shared" si="63"/>
        <v xml:space="preserve"> </v>
      </c>
      <c r="AW254" s="196" t="str">
        <f>IF(N254&gt;0,N254,"")</f>
        <v/>
      </c>
      <c r="AX254" s="165" t="str">
        <f>IF(AND(K254="x",AW254&gt;0),AW254,"")</f>
        <v/>
      </c>
      <c r="AY254" s="193" t="str">
        <f>IF(OR(K254="x",F254="x",AW254&lt;=0),"",AW254)</f>
        <v/>
      </c>
      <c r="AZ254" s="183" t="str">
        <f>IF(AND(F254="x",AW254&gt;0),AW254,"")</f>
        <v/>
      </c>
      <c r="BA254" s="173" t="str">
        <f>IF(V254&gt;0,V254,"")</f>
        <v/>
      </c>
      <c r="BB254" s="174" t="str">
        <f>IF(AND(K254="x",BA254&gt;0),BA254,"")</f>
        <v/>
      </c>
      <c r="BC254" s="186" t="str">
        <f>IF(OR(K254="x",F254="X",BA254&lt;=0),"",BA254)</f>
        <v/>
      </c>
      <c r="BD254" s="174" t="str">
        <f>IF(AND(F254="x",BA254&gt;0),BA254,"")</f>
        <v/>
      </c>
      <c r="BE254" s="201" t="str">
        <f>IF(W254&gt;0,W254,"")</f>
        <v/>
      </c>
      <c r="BF254" s="174" t="str">
        <f>IF(AND(K254="x",BE254&gt;0),BE254,"")</f>
        <v/>
      </c>
      <c r="BG254" s="186" t="str">
        <f>IF(OR(K254="x",F254="x",BE254&lt;=0),"",BE254)</f>
        <v/>
      </c>
      <c r="BH254" s="175" t="str">
        <f>IF(AND(F254="x",BE254&gt;0),BE254,"")</f>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53"/>
        <v/>
      </c>
      <c r="O255" s="27"/>
      <c r="P255" s="27"/>
      <c r="Q255" s="27"/>
      <c r="R255" s="27"/>
      <c r="S255" s="27"/>
      <c r="T255" s="28"/>
      <c r="U255" s="29"/>
      <c r="V255" s="32"/>
      <c r="W255" s="318"/>
      <c r="X255" s="319"/>
      <c r="Y255" s="160">
        <f t="shared" si="52"/>
        <v>0</v>
      </c>
      <c r="Z255" s="159">
        <f t="shared" si="54"/>
        <v>0</v>
      </c>
      <c r="AA255" s="327"/>
      <c r="AB255" s="400">
        <f>IF(AND(Z255&gt;=0,F255="x"),0,IF(AND(Z255&gt;0,AC255="x"),0,IF(Z255&gt;0,0-30,0)))</f>
        <v>0</v>
      </c>
      <c r="AC255" s="371"/>
      <c r="AD255" s="226" t="str">
        <f>IF(F255="x",(0-((V255*10)+(W255*20))),"")</f>
        <v/>
      </c>
      <c r="AE255" s="368">
        <f>IF(AND(Z255&gt;0,F255="x"),0,IF(AND(Z255&gt;0,AC255="x"),Z255-60,IF(AND(Z255&gt;0,AB255=-30),Z255+AB255,0)))</f>
        <v>0</v>
      </c>
      <c r="AF255" s="339"/>
      <c r="AG255" s="338"/>
      <c r="AH255" s="336"/>
      <c r="AI255" s="161">
        <f t="shared" si="55"/>
        <v>0</v>
      </c>
      <c r="AJ255" s="162">
        <f>(X255*20)+Z255+AA255+AF255</f>
        <v>0</v>
      </c>
      <c r="AK255" s="163">
        <f t="shared" si="56"/>
        <v>0</v>
      </c>
      <c r="AL255" s="164">
        <f>IF(K255="x",AH255,0)</f>
        <v>0</v>
      </c>
      <c r="AM255" s="164">
        <f>IF(K255="x",AI255,0)</f>
        <v>0</v>
      </c>
      <c r="AN255" s="164">
        <f>IF(K255="x",AJ255,0)</f>
        <v>0</v>
      </c>
      <c r="AO255" s="164">
        <f>IF(K255="x",AK255,0)</f>
        <v>0</v>
      </c>
      <c r="AP255" s="610" t="str">
        <f t="shared" si="58"/>
        <v xml:space="preserve"> </v>
      </c>
      <c r="AQ255" s="613" t="str">
        <f t="shared" si="57"/>
        <v xml:space="preserve"> </v>
      </c>
      <c r="AR255" s="613" t="str">
        <f t="shared" si="59"/>
        <v xml:space="preserve"> </v>
      </c>
      <c r="AS255" s="613" t="str">
        <f t="shared" si="60"/>
        <v xml:space="preserve"> </v>
      </c>
      <c r="AT255" s="613" t="str">
        <f t="shared" si="61"/>
        <v xml:space="preserve"> </v>
      </c>
      <c r="AU255" s="613" t="str">
        <f t="shared" si="62"/>
        <v xml:space="preserve"> </v>
      </c>
      <c r="AV255" s="614" t="str">
        <f t="shared" si="63"/>
        <v xml:space="preserve"> </v>
      </c>
      <c r="AW255" s="196" t="str">
        <f>IF(N255&gt;0,N255,"")</f>
        <v/>
      </c>
      <c r="AX255" s="165" t="str">
        <f>IF(AND(K255="x",AW255&gt;0),AW255,"")</f>
        <v/>
      </c>
      <c r="AY255" s="193" t="str">
        <f>IF(OR(K255="x",F255="x",AW255&lt;=0),"",AW255)</f>
        <v/>
      </c>
      <c r="AZ255" s="183" t="str">
        <f>IF(AND(F255="x",AW255&gt;0),AW255,"")</f>
        <v/>
      </c>
      <c r="BA255" s="173" t="str">
        <f>IF(V255&gt;0,V255,"")</f>
        <v/>
      </c>
      <c r="BB255" s="174" t="str">
        <f>IF(AND(K255="x",BA255&gt;0),BA255,"")</f>
        <v/>
      </c>
      <c r="BC255" s="186" t="str">
        <f>IF(OR(K255="x",F255="X",BA255&lt;=0),"",BA255)</f>
        <v/>
      </c>
      <c r="BD255" s="174" t="str">
        <f>IF(AND(F255="x",BA255&gt;0),BA255,"")</f>
        <v/>
      </c>
      <c r="BE255" s="201" t="str">
        <f>IF(W255&gt;0,W255,"")</f>
        <v/>
      </c>
      <c r="BF255" s="174" t="str">
        <f>IF(AND(K255="x",BE255&gt;0),BE255,"")</f>
        <v/>
      </c>
      <c r="BG255" s="186" t="str">
        <f>IF(OR(K255="x",F255="x",BE255&lt;=0),"",BE255)</f>
        <v/>
      </c>
      <c r="BH255" s="175" t="str">
        <f>IF(AND(F255="x",BE255&gt;0),BE255,"")</f>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53"/>
        <v/>
      </c>
      <c r="O256" s="27"/>
      <c r="P256" s="27"/>
      <c r="Q256" s="27"/>
      <c r="R256" s="27"/>
      <c r="S256" s="27"/>
      <c r="T256" s="28"/>
      <c r="U256" s="29"/>
      <c r="V256" s="32"/>
      <c r="W256" s="318"/>
      <c r="X256" s="319"/>
      <c r="Y256" s="160">
        <f t="shared" si="52"/>
        <v>0</v>
      </c>
      <c r="Z256" s="159">
        <f t="shared" si="54"/>
        <v>0</v>
      </c>
      <c r="AA256" s="327"/>
      <c r="AB256" s="400">
        <f>IF(AND(Z256&gt;=0,F256="x"),0,IF(AND(Z256&gt;0,AC256="x"),0,IF(Z256&gt;0,0-30,0)))</f>
        <v>0</v>
      </c>
      <c r="AC256" s="371"/>
      <c r="AD256" s="226" t="str">
        <f>IF(F256="x",(0-((V256*10)+(W256*20))),"")</f>
        <v/>
      </c>
      <c r="AE256" s="368">
        <f>IF(AND(Z256&gt;0,F256="x"),0,IF(AND(Z256&gt;0,AC256="x"),Z256-60,IF(AND(Z256&gt;0,AB256=-30),Z256+AB256,0)))</f>
        <v>0</v>
      </c>
      <c r="AF256" s="339"/>
      <c r="AG256" s="338"/>
      <c r="AH256" s="336"/>
      <c r="AI256" s="161">
        <f t="shared" si="55"/>
        <v>0</v>
      </c>
      <c r="AJ256" s="162">
        <f>(X256*20)+Z256+AA256+AF256</f>
        <v>0</v>
      </c>
      <c r="AK256" s="163">
        <f t="shared" si="56"/>
        <v>0</v>
      </c>
      <c r="AL256" s="164">
        <f>IF(K256="x",AH256,0)</f>
        <v>0</v>
      </c>
      <c r="AM256" s="164">
        <f>IF(K256="x",AI256,0)</f>
        <v>0</v>
      </c>
      <c r="AN256" s="164">
        <f>IF(K256="x",AJ256,0)</f>
        <v>0</v>
      </c>
      <c r="AO256" s="164">
        <f>IF(K256="x",AK256,0)</f>
        <v>0</v>
      </c>
      <c r="AP256" s="610" t="str">
        <f t="shared" si="58"/>
        <v xml:space="preserve"> </v>
      </c>
      <c r="AQ256" s="613" t="str">
        <f t="shared" si="57"/>
        <v xml:space="preserve"> </v>
      </c>
      <c r="AR256" s="613" t="str">
        <f t="shared" si="59"/>
        <v xml:space="preserve"> </v>
      </c>
      <c r="AS256" s="613" t="str">
        <f t="shared" si="60"/>
        <v xml:space="preserve"> </v>
      </c>
      <c r="AT256" s="613" t="str">
        <f t="shared" si="61"/>
        <v xml:space="preserve"> </v>
      </c>
      <c r="AU256" s="613" t="str">
        <f t="shared" si="62"/>
        <v xml:space="preserve"> </v>
      </c>
      <c r="AV256" s="614" t="str">
        <f t="shared" si="63"/>
        <v xml:space="preserve"> </v>
      </c>
      <c r="AW256" s="196" t="str">
        <f>IF(N256&gt;0,N256,"")</f>
        <v/>
      </c>
      <c r="AX256" s="165" t="str">
        <f>IF(AND(K256="x",AW256&gt;0),AW256,"")</f>
        <v/>
      </c>
      <c r="AY256" s="193" t="str">
        <f>IF(OR(K256="x",F256="x",AW256&lt;=0),"",AW256)</f>
        <v/>
      </c>
      <c r="AZ256" s="183" t="str">
        <f>IF(AND(F256="x",AW256&gt;0),AW256,"")</f>
        <v/>
      </c>
      <c r="BA256" s="173" t="str">
        <f>IF(V256&gt;0,V256,"")</f>
        <v/>
      </c>
      <c r="BB256" s="174" t="str">
        <f>IF(AND(K256="x",BA256&gt;0),BA256,"")</f>
        <v/>
      </c>
      <c r="BC256" s="186" t="str">
        <f>IF(OR(K256="x",F256="X",BA256&lt;=0),"",BA256)</f>
        <v/>
      </c>
      <c r="BD256" s="174" t="str">
        <f>IF(AND(F256="x",BA256&gt;0),BA256,"")</f>
        <v/>
      </c>
      <c r="BE256" s="201" t="str">
        <f>IF(W256&gt;0,W256,"")</f>
        <v/>
      </c>
      <c r="BF256" s="174" t="str">
        <f>IF(AND(K256="x",BE256&gt;0),BE256,"")</f>
        <v/>
      </c>
      <c r="BG256" s="186" t="str">
        <f>IF(OR(K256="x",F256="x",BE256&lt;=0),"",BE256)</f>
        <v/>
      </c>
      <c r="BH256" s="175" t="str">
        <f>IF(AND(F256="x",BE256&gt;0),BE256,"")</f>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53"/>
        <v/>
      </c>
      <c r="O257" s="27"/>
      <c r="P257" s="27"/>
      <c r="Q257" s="27"/>
      <c r="R257" s="27"/>
      <c r="S257" s="27"/>
      <c r="T257" s="28"/>
      <c r="U257" s="29"/>
      <c r="V257" s="32"/>
      <c r="W257" s="318"/>
      <c r="X257" s="319"/>
      <c r="Y257" s="160">
        <f t="shared" si="52"/>
        <v>0</v>
      </c>
      <c r="Z257" s="159">
        <f t="shared" si="54"/>
        <v>0</v>
      </c>
      <c r="AA257" s="327"/>
      <c r="AB257" s="400">
        <f>IF(AND(Z257&gt;=0,F257="x"),0,IF(AND(Z257&gt;0,AC257="x"),0,IF(Z257&gt;0,0-30,0)))</f>
        <v>0</v>
      </c>
      <c r="AC257" s="371"/>
      <c r="AD257" s="226" t="str">
        <f>IF(F257="x",(0-((V257*10)+(W257*20))),"")</f>
        <v/>
      </c>
      <c r="AE257" s="368">
        <f>IF(AND(Z257&gt;0,F257="x"),0,IF(AND(Z257&gt;0,AC257="x"),Z257-60,IF(AND(Z257&gt;0,AB257=-30),Z257+AB257,0)))</f>
        <v>0</v>
      </c>
      <c r="AF257" s="339"/>
      <c r="AG257" s="338"/>
      <c r="AH257" s="336"/>
      <c r="AI257" s="161">
        <f t="shared" si="55"/>
        <v>0</v>
      </c>
      <c r="AJ257" s="162">
        <f>(X257*20)+Z257+AA257+AF257</f>
        <v>0</v>
      </c>
      <c r="AK257" s="163">
        <f t="shared" si="56"/>
        <v>0</v>
      </c>
      <c r="AL257" s="164">
        <f>IF(K257="x",AH257,0)</f>
        <v>0</v>
      </c>
      <c r="AM257" s="164">
        <f>IF(K257="x",AI257,0)</f>
        <v>0</v>
      </c>
      <c r="AN257" s="164">
        <f>IF(K257="x",AJ257,0)</f>
        <v>0</v>
      </c>
      <c r="AO257" s="164">
        <f>IF(K257="x",AK257,0)</f>
        <v>0</v>
      </c>
      <c r="AP257" s="610" t="str">
        <f t="shared" si="58"/>
        <v xml:space="preserve"> </v>
      </c>
      <c r="AQ257" s="613" t="str">
        <f t="shared" si="57"/>
        <v xml:space="preserve"> </v>
      </c>
      <c r="AR257" s="613" t="str">
        <f t="shared" si="59"/>
        <v xml:space="preserve"> </v>
      </c>
      <c r="AS257" s="613" t="str">
        <f t="shared" si="60"/>
        <v xml:space="preserve"> </v>
      </c>
      <c r="AT257" s="613" t="str">
        <f t="shared" si="61"/>
        <v xml:space="preserve"> </v>
      </c>
      <c r="AU257" s="613" t="str">
        <f t="shared" si="62"/>
        <v xml:space="preserve"> </v>
      </c>
      <c r="AV257" s="614" t="str">
        <f t="shared" si="63"/>
        <v xml:space="preserve"> </v>
      </c>
      <c r="AW257" s="196" t="str">
        <f>IF(N257&gt;0,N257,"")</f>
        <v/>
      </c>
      <c r="AX257" s="165" t="str">
        <f>IF(AND(K257="x",AW257&gt;0),AW257,"")</f>
        <v/>
      </c>
      <c r="AY257" s="193" t="str">
        <f>IF(OR(K257="x",F257="x",AW257&lt;=0),"",AW257)</f>
        <v/>
      </c>
      <c r="AZ257" s="183" t="str">
        <f>IF(AND(F257="x",AW257&gt;0),AW257,"")</f>
        <v/>
      </c>
      <c r="BA257" s="173" t="str">
        <f>IF(V257&gt;0,V257,"")</f>
        <v/>
      </c>
      <c r="BB257" s="174" t="str">
        <f>IF(AND(K257="x",BA257&gt;0),BA257,"")</f>
        <v/>
      </c>
      <c r="BC257" s="186" t="str">
        <f>IF(OR(K257="x",F257="X",BA257&lt;=0),"",BA257)</f>
        <v/>
      </c>
      <c r="BD257" s="174" t="str">
        <f>IF(AND(F257="x",BA257&gt;0),BA257,"")</f>
        <v/>
      </c>
      <c r="BE257" s="201" t="str">
        <f>IF(W257&gt;0,W257,"")</f>
        <v/>
      </c>
      <c r="BF257" s="174" t="str">
        <f>IF(AND(K257="x",BE257&gt;0),BE257,"")</f>
        <v/>
      </c>
      <c r="BG257" s="186" t="str">
        <f>IF(OR(K257="x",F257="x",BE257&lt;=0),"",BE257)</f>
        <v/>
      </c>
      <c r="BH257" s="175" t="str">
        <f>IF(AND(F257="x",BE257&gt;0),BE257,"")</f>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53"/>
        <v/>
      </c>
      <c r="O258" s="27"/>
      <c r="P258" s="27"/>
      <c r="Q258" s="27"/>
      <c r="R258" s="27"/>
      <c r="S258" s="27"/>
      <c r="T258" s="28"/>
      <c r="U258" s="29"/>
      <c r="V258" s="32"/>
      <c r="W258" s="318"/>
      <c r="X258" s="319"/>
      <c r="Y258" s="160">
        <f t="shared" si="52"/>
        <v>0</v>
      </c>
      <c r="Z258" s="159">
        <f t="shared" si="54"/>
        <v>0</v>
      </c>
      <c r="AA258" s="327"/>
      <c r="AB258" s="400">
        <f>IF(AND(Z258&gt;=0,F258="x"),0,IF(AND(Z258&gt;0,AC258="x"),0,IF(Z258&gt;0,0-30,0)))</f>
        <v>0</v>
      </c>
      <c r="AC258" s="371"/>
      <c r="AD258" s="226" t="str">
        <f>IF(F258="x",(0-((V258*10)+(W258*20))),"")</f>
        <v/>
      </c>
      <c r="AE258" s="368">
        <f>IF(AND(Z258&gt;0,F258="x"),0,IF(AND(Z258&gt;0,AC258="x"),Z258-60,IF(AND(Z258&gt;0,AB258=-30),Z258+AB258,0)))</f>
        <v>0</v>
      </c>
      <c r="AF258" s="339"/>
      <c r="AG258" s="338"/>
      <c r="AH258" s="336"/>
      <c r="AI258" s="161">
        <f t="shared" si="55"/>
        <v>0</v>
      </c>
      <c r="AJ258" s="162">
        <f>(X258*20)+Z258+AA258+AF258</f>
        <v>0</v>
      </c>
      <c r="AK258" s="163">
        <f t="shared" si="56"/>
        <v>0</v>
      </c>
      <c r="AL258" s="164">
        <f>IF(K258="x",AH258,0)</f>
        <v>0</v>
      </c>
      <c r="AM258" s="164">
        <f>IF(K258="x",AI258,0)</f>
        <v>0</v>
      </c>
      <c r="AN258" s="164">
        <f>IF(K258="x",AJ258,0)</f>
        <v>0</v>
      </c>
      <c r="AO258" s="164">
        <f>IF(K258="x",AK258,0)</f>
        <v>0</v>
      </c>
      <c r="AP258" s="610" t="str">
        <f t="shared" si="58"/>
        <v xml:space="preserve"> </v>
      </c>
      <c r="AQ258" s="613" t="str">
        <f t="shared" si="57"/>
        <v xml:space="preserve"> </v>
      </c>
      <c r="AR258" s="613" t="str">
        <f t="shared" si="59"/>
        <v xml:space="preserve"> </v>
      </c>
      <c r="AS258" s="613" t="str">
        <f t="shared" si="60"/>
        <v xml:space="preserve"> </v>
      </c>
      <c r="AT258" s="613" t="str">
        <f t="shared" si="61"/>
        <v xml:space="preserve"> </v>
      </c>
      <c r="AU258" s="613" t="str">
        <f t="shared" si="62"/>
        <v xml:space="preserve"> </v>
      </c>
      <c r="AV258" s="614" t="str">
        <f t="shared" si="63"/>
        <v xml:space="preserve"> </v>
      </c>
      <c r="AW258" s="196" t="str">
        <f>IF(N258&gt;0,N258,"")</f>
        <v/>
      </c>
      <c r="AX258" s="165" t="str">
        <f>IF(AND(K258="x",AW258&gt;0),AW258,"")</f>
        <v/>
      </c>
      <c r="AY258" s="193" t="str">
        <f>IF(OR(K258="x",F258="x",AW258&lt;=0),"",AW258)</f>
        <v/>
      </c>
      <c r="AZ258" s="183" t="str">
        <f>IF(AND(F258="x",AW258&gt;0),AW258,"")</f>
        <v/>
      </c>
      <c r="BA258" s="173" t="str">
        <f>IF(V258&gt;0,V258,"")</f>
        <v/>
      </c>
      <c r="BB258" s="174" t="str">
        <f>IF(AND(K258="x",BA258&gt;0),BA258,"")</f>
        <v/>
      </c>
      <c r="BC258" s="186" t="str">
        <f>IF(OR(K258="x",F258="X",BA258&lt;=0),"",BA258)</f>
        <v/>
      </c>
      <c r="BD258" s="174" t="str">
        <f>IF(AND(F258="x",BA258&gt;0),BA258,"")</f>
        <v/>
      </c>
      <c r="BE258" s="201" t="str">
        <f>IF(W258&gt;0,W258,"")</f>
        <v/>
      </c>
      <c r="BF258" s="174" t="str">
        <f>IF(AND(K258="x",BE258&gt;0),BE258,"")</f>
        <v/>
      </c>
      <c r="BG258" s="186" t="str">
        <f>IF(OR(K258="x",F258="x",BE258&lt;=0),"",BE258)</f>
        <v/>
      </c>
      <c r="BH258" s="175" t="str">
        <f>IF(AND(F258="x",BE258&gt;0),BE258,"")</f>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53"/>
        <v/>
      </c>
      <c r="O259" s="27"/>
      <c r="P259" s="27"/>
      <c r="Q259" s="27"/>
      <c r="R259" s="27"/>
      <c r="S259" s="27"/>
      <c r="T259" s="28"/>
      <c r="U259" s="29"/>
      <c r="V259" s="32"/>
      <c r="W259" s="318"/>
      <c r="X259" s="319"/>
      <c r="Y259" s="160">
        <f t="shared" si="52"/>
        <v>0</v>
      </c>
      <c r="Z259" s="159">
        <f t="shared" si="54"/>
        <v>0</v>
      </c>
      <c r="AA259" s="327"/>
      <c r="AB259" s="400">
        <f>IF(AND(Z259&gt;=0,F259="x"),0,IF(AND(Z259&gt;0,AC259="x"),0,IF(Z259&gt;0,0-30,0)))</f>
        <v>0</v>
      </c>
      <c r="AC259" s="371"/>
      <c r="AD259" s="226" t="str">
        <f>IF(F259="x",(0-((V259*10)+(W259*20))),"")</f>
        <v/>
      </c>
      <c r="AE259" s="368">
        <f>IF(AND(Z259&gt;0,F259="x"),0,IF(AND(Z259&gt;0,AC259="x"),Z259-60,IF(AND(Z259&gt;0,AB259=-30),Z259+AB259,0)))</f>
        <v>0</v>
      </c>
      <c r="AF259" s="339"/>
      <c r="AG259" s="338"/>
      <c r="AH259" s="336"/>
      <c r="AI259" s="161">
        <f t="shared" si="55"/>
        <v>0</v>
      </c>
      <c r="AJ259" s="162">
        <f>(X259*20)+Z259+AA259+AF259</f>
        <v>0</v>
      </c>
      <c r="AK259" s="163">
        <f t="shared" si="56"/>
        <v>0</v>
      </c>
      <c r="AL259" s="164">
        <f>IF(K259="x",AH259,0)</f>
        <v>0</v>
      </c>
      <c r="AM259" s="164">
        <f>IF(K259="x",AI259,0)</f>
        <v>0</v>
      </c>
      <c r="AN259" s="164">
        <f>IF(K259="x",AJ259,0)</f>
        <v>0</v>
      </c>
      <c r="AO259" s="164">
        <f>IF(K259="x",AK259,0)</f>
        <v>0</v>
      </c>
      <c r="AP259" s="610" t="str">
        <f t="shared" si="58"/>
        <v xml:space="preserve"> </v>
      </c>
      <c r="AQ259" s="613" t="str">
        <f t="shared" si="57"/>
        <v xml:space="preserve"> </v>
      </c>
      <c r="AR259" s="613" t="str">
        <f t="shared" si="59"/>
        <v xml:space="preserve"> </v>
      </c>
      <c r="AS259" s="613" t="str">
        <f t="shared" si="60"/>
        <v xml:space="preserve"> </v>
      </c>
      <c r="AT259" s="613" t="str">
        <f t="shared" si="61"/>
        <v xml:space="preserve"> </v>
      </c>
      <c r="AU259" s="613" t="str">
        <f t="shared" si="62"/>
        <v xml:space="preserve"> </v>
      </c>
      <c r="AV259" s="614" t="str">
        <f t="shared" si="63"/>
        <v xml:space="preserve"> </v>
      </c>
      <c r="AW259" s="196" t="str">
        <f>IF(N259&gt;0,N259,"")</f>
        <v/>
      </c>
      <c r="AX259" s="165" t="str">
        <f>IF(AND(K259="x",AW259&gt;0),AW259,"")</f>
        <v/>
      </c>
      <c r="AY259" s="193" t="str">
        <f>IF(OR(K259="x",F259="x",AW259&lt;=0),"",AW259)</f>
        <v/>
      </c>
      <c r="AZ259" s="183" t="str">
        <f>IF(AND(F259="x",AW259&gt;0),AW259,"")</f>
        <v/>
      </c>
      <c r="BA259" s="173" t="str">
        <f>IF(V259&gt;0,V259,"")</f>
        <v/>
      </c>
      <c r="BB259" s="174" t="str">
        <f>IF(AND(K259="x",BA259&gt;0),BA259,"")</f>
        <v/>
      </c>
      <c r="BC259" s="186" t="str">
        <f>IF(OR(K259="x",F259="X",BA259&lt;=0),"",BA259)</f>
        <v/>
      </c>
      <c r="BD259" s="174" t="str">
        <f>IF(AND(F259="x",BA259&gt;0),BA259,"")</f>
        <v/>
      </c>
      <c r="BE259" s="201" t="str">
        <f>IF(W259&gt;0,W259,"")</f>
        <v/>
      </c>
      <c r="BF259" s="174" t="str">
        <f>IF(AND(K259="x",BE259&gt;0),BE259,"")</f>
        <v/>
      </c>
      <c r="BG259" s="186" t="str">
        <f>IF(OR(K259="x",F259="x",BE259&lt;=0),"",BE259)</f>
        <v/>
      </c>
      <c r="BH259" s="175" t="str">
        <f>IF(AND(F259="x",BE259&gt;0),BE259,"")</f>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53"/>
        <v/>
      </c>
      <c r="O260" s="27"/>
      <c r="P260" s="27"/>
      <c r="Q260" s="27"/>
      <c r="R260" s="27"/>
      <c r="S260" s="27"/>
      <c r="T260" s="30"/>
      <c r="U260" s="31"/>
      <c r="V260" s="32"/>
      <c r="W260" s="320"/>
      <c r="X260" s="318"/>
      <c r="Y260" s="160">
        <f t="shared" si="52"/>
        <v>0</v>
      </c>
      <c r="Z260" s="159">
        <f t="shared" si="54"/>
        <v>0</v>
      </c>
      <c r="AA260" s="328"/>
      <c r="AB260" s="400">
        <f>IF(AND(Z260&gt;=0,F260="x"),0,IF(AND(Z260&gt;0,AC260="x"),0,IF(Z260&gt;0,0-30,0)))</f>
        <v>0</v>
      </c>
      <c r="AC260" s="371"/>
      <c r="AD260" s="226" t="str">
        <f>IF(F260="x",(0-((V260*10)+(W260*20))),"")</f>
        <v/>
      </c>
      <c r="AE260" s="368">
        <f>IF(AND(Z260&gt;0,F260="x"),0,IF(AND(Z260&gt;0,AC260="x"),Z260-60,IF(AND(Z260&gt;0,AB260=-30),Z260+AB260,0)))</f>
        <v>0</v>
      </c>
      <c r="AF260" s="340"/>
      <c r="AG260" s="341"/>
      <c r="AH260" s="339"/>
      <c r="AI260" s="161">
        <f t="shared" si="55"/>
        <v>0</v>
      </c>
      <c r="AJ260" s="162">
        <f>(X260*20)+Z260+AA260+AF260</f>
        <v>0</v>
      </c>
      <c r="AK260" s="163">
        <f t="shared" si="56"/>
        <v>0</v>
      </c>
      <c r="AL260" s="164">
        <f>IF(K260="x",AH260,0)</f>
        <v>0</v>
      </c>
      <c r="AM260" s="164">
        <f>IF(K260="x",AI260,0)</f>
        <v>0</v>
      </c>
      <c r="AN260" s="164">
        <f>IF(K260="x",AJ260,0)</f>
        <v>0</v>
      </c>
      <c r="AO260" s="164">
        <f>IF(K260="x",AK260,0)</f>
        <v>0</v>
      </c>
      <c r="AP260" s="610" t="str">
        <f t="shared" si="58"/>
        <v xml:space="preserve"> </v>
      </c>
      <c r="AQ260" s="613" t="str">
        <f t="shared" si="57"/>
        <v xml:space="preserve"> </v>
      </c>
      <c r="AR260" s="613" t="str">
        <f t="shared" si="59"/>
        <v xml:space="preserve"> </v>
      </c>
      <c r="AS260" s="613" t="str">
        <f t="shared" si="60"/>
        <v xml:space="preserve"> </v>
      </c>
      <c r="AT260" s="613" t="str">
        <f t="shared" si="61"/>
        <v xml:space="preserve"> </v>
      </c>
      <c r="AU260" s="613" t="str">
        <f t="shared" si="62"/>
        <v xml:space="preserve"> </v>
      </c>
      <c r="AV260" s="614" t="str">
        <f t="shared" si="63"/>
        <v xml:space="preserve"> </v>
      </c>
      <c r="AW260" s="196" t="str">
        <f>IF(N260&gt;0,N260,"")</f>
        <v/>
      </c>
      <c r="AX260" s="165" t="str">
        <f>IF(AND(K260="x",AW260&gt;0),AW260,"")</f>
        <v/>
      </c>
      <c r="AY260" s="193" t="str">
        <f>IF(OR(K260="x",F260="x",AW260&lt;=0),"",AW260)</f>
        <v/>
      </c>
      <c r="AZ260" s="183" t="str">
        <f>IF(AND(F260="x",AW260&gt;0),AW260,"")</f>
        <v/>
      </c>
      <c r="BA260" s="173" t="str">
        <f>IF(V260&gt;0,V260,"")</f>
        <v/>
      </c>
      <c r="BB260" s="174" t="str">
        <f>IF(AND(K260="x",BA260&gt;0),BA260,"")</f>
        <v/>
      </c>
      <c r="BC260" s="186" t="str">
        <f>IF(OR(K260="x",F260="X",BA260&lt;=0),"",BA260)</f>
        <v/>
      </c>
      <c r="BD260" s="174" t="str">
        <f>IF(AND(F260="x",BA260&gt;0),BA260,"")</f>
        <v/>
      </c>
      <c r="BE260" s="201" t="str">
        <f>IF(W260&gt;0,W260,"")</f>
        <v/>
      </c>
      <c r="BF260" s="174" t="str">
        <f>IF(AND(K260="x",BE260&gt;0),BE260,"")</f>
        <v/>
      </c>
      <c r="BG260" s="186" t="str">
        <f>IF(OR(K260="x",F260="x",BE260&lt;=0),"",BE260)</f>
        <v/>
      </c>
      <c r="BH260" s="175" t="str">
        <f>IF(AND(F260="x",BE260&gt;0),BE260,"")</f>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53"/>
        <v/>
      </c>
      <c r="O261" s="27"/>
      <c r="P261" s="27"/>
      <c r="Q261" s="27"/>
      <c r="R261" s="27"/>
      <c r="S261" s="27"/>
      <c r="T261" s="27"/>
      <c r="U261" s="28"/>
      <c r="V261" s="32"/>
      <c r="W261" s="318"/>
      <c r="X261" s="318"/>
      <c r="Y261" s="160">
        <f t="shared" si="52"/>
        <v>0</v>
      </c>
      <c r="Z261" s="159">
        <f t="shared" si="54"/>
        <v>0</v>
      </c>
      <c r="AA261" s="327"/>
      <c r="AB261" s="400">
        <f>IF(AND(Z261&gt;=0,F261="x"),0,IF(AND(Z261&gt;0,AC261="x"),0,IF(Z261&gt;0,0-30,0)))</f>
        <v>0</v>
      </c>
      <c r="AC261" s="371"/>
      <c r="AD261" s="226" t="str">
        <f>IF(F261="x",(0-((V261*10)+(W261*20))),"")</f>
        <v/>
      </c>
      <c r="AE261" s="368">
        <f>IF(AND(Z261&gt;0,F261="x"),0,IF(AND(Z261&gt;0,AC261="x"),Z261-60,IF(AND(Z261&gt;0,AB261=-30),Z261+AB261,0)))</f>
        <v>0</v>
      </c>
      <c r="AF261" s="339"/>
      <c r="AG261" s="342"/>
      <c r="AH261" s="339"/>
      <c r="AI261" s="161">
        <f t="shared" si="55"/>
        <v>0</v>
      </c>
      <c r="AJ261" s="162">
        <f>(X261*20)+Z261+AA261+AF261</f>
        <v>0</v>
      </c>
      <c r="AK261" s="163">
        <f t="shared" si="56"/>
        <v>0</v>
      </c>
      <c r="AL261" s="164">
        <f>IF(K261="x",AH261,0)</f>
        <v>0</v>
      </c>
      <c r="AM261" s="164">
        <f>IF(K261="x",AI261,0)</f>
        <v>0</v>
      </c>
      <c r="AN261" s="164">
        <f>IF(K261="x",AJ261,0)</f>
        <v>0</v>
      </c>
      <c r="AO261" s="164">
        <f>IF(K261="x",AK261,0)</f>
        <v>0</v>
      </c>
      <c r="AP261" s="610" t="str">
        <f t="shared" si="58"/>
        <v xml:space="preserve"> </v>
      </c>
      <c r="AQ261" s="613" t="str">
        <f t="shared" si="57"/>
        <v xml:space="preserve"> </v>
      </c>
      <c r="AR261" s="613" t="str">
        <f t="shared" si="59"/>
        <v xml:space="preserve"> </v>
      </c>
      <c r="AS261" s="613" t="str">
        <f t="shared" si="60"/>
        <v xml:space="preserve"> </v>
      </c>
      <c r="AT261" s="613" t="str">
        <f t="shared" si="61"/>
        <v xml:space="preserve"> </v>
      </c>
      <c r="AU261" s="613" t="str">
        <f t="shared" si="62"/>
        <v xml:space="preserve"> </v>
      </c>
      <c r="AV261" s="614" t="str">
        <f t="shared" si="63"/>
        <v xml:space="preserve"> </v>
      </c>
      <c r="AW261" s="196" t="str">
        <f>IF(N261&gt;0,N261,"")</f>
        <v/>
      </c>
      <c r="AX261" s="165" t="str">
        <f>IF(AND(K261="x",AW261&gt;0),AW261,"")</f>
        <v/>
      </c>
      <c r="AY261" s="193" t="str">
        <f>IF(OR(K261="x",F261="x",AW261&lt;=0),"",AW261)</f>
        <v/>
      </c>
      <c r="AZ261" s="183" t="str">
        <f>IF(AND(F261="x",AW261&gt;0),AW261,"")</f>
        <v/>
      </c>
      <c r="BA261" s="173" t="str">
        <f>IF(V261&gt;0,V261,"")</f>
        <v/>
      </c>
      <c r="BB261" s="174" t="str">
        <f>IF(AND(K261="x",BA261&gt;0),BA261,"")</f>
        <v/>
      </c>
      <c r="BC261" s="186" t="str">
        <f>IF(OR(K261="x",F261="X",BA261&lt;=0),"",BA261)</f>
        <v/>
      </c>
      <c r="BD261" s="174" t="str">
        <f>IF(AND(F261="x",BA261&gt;0),BA261,"")</f>
        <v/>
      </c>
      <c r="BE261" s="201" t="str">
        <f>IF(W261&gt;0,W261,"")</f>
        <v/>
      </c>
      <c r="BF261" s="174" t="str">
        <f>IF(AND(K261="x",BE261&gt;0),BE261,"")</f>
        <v/>
      </c>
      <c r="BG261" s="186" t="str">
        <f>IF(OR(K261="x",F261="x",BE261&lt;=0),"",BE261)</f>
        <v/>
      </c>
      <c r="BH261" s="175" t="str">
        <f>IF(AND(F261="x",BE261&gt;0),BE261,"")</f>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53"/>
        <v/>
      </c>
      <c r="O262" s="311"/>
      <c r="P262" s="315"/>
      <c r="Q262" s="315"/>
      <c r="R262" s="315"/>
      <c r="S262" s="315"/>
      <c r="T262" s="315"/>
      <c r="U262" s="316"/>
      <c r="V262" s="167"/>
      <c r="W262" s="313"/>
      <c r="X262" s="313"/>
      <c r="Y262" s="160">
        <f t="shared" si="52"/>
        <v>0</v>
      </c>
      <c r="Z262" s="159">
        <f t="shared" si="54"/>
        <v>0</v>
      </c>
      <c r="AA262" s="329"/>
      <c r="AB262" s="400">
        <f>IF(AND(Z262&gt;=0,F262="x"),0,IF(AND(Z262&gt;0,AC262="x"),0,IF(Z262&gt;0,0-30,0)))</f>
        <v>0</v>
      </c>
      <c r="AC262" s="371"/>
      <c r="AD262" s="226" t="str">
        <f>IF(F262="x",(0-((V262*10)+(W262*20))),"")</f>
        <v/>
      </c>
      <c r="AE262" s="368">
        <f>IF(AND(Z262&gt;0,F262="x"),0,IF(AND(Z262&gt;0,AC262="x"),Z262-60,IF(AND(Z262&gt;0,AB262=-30),Z262+AB262,0)))</f>
        <v>0</v>
      </c>
      <c r="AF262" s="343"/>
      <c r="AG262" s="338"/>
      <c r="AH262" s="336"/>
      <c r="AI262" s="161">
        <f t="shared" si="55"/>
        <v>0</v>
      </c>
      <c r="AJ262" s="162">
        <f>(X262*20)+Z262+AA262+AF262</f>
        <v>0</v>
      </c>
      <c r="AK262" s="163">
        <f t="shared" si="56"/>
        <v>0</v>
      </c>
      <c r="AL262" s="164">
        <f>IF(K262="x",AH262,0)</f>
        <v>0</v>
      </c>
      <c r="AM262" s="164">
        <f>IF(K262="x",AI262,0)</f>
        <v>0</v>
      </c>
      <c r="AN262" s="164">
        <f>IF(K262="x",AJ262,0)</f>
        <v>0</v>
      </c>
      <c r="AO262" s="164">
        <f>IF(K262="x",AK262,0)</f>
        <v>0</v>
      </c>
      <c r="AP262" s="610" t="str">
        <f t="shared" si="58"/>
        <v xml:space="preserve"> </v>
      </c>
      <c r="AQ262" s="613" t="str">
        <f t="shared" si="57"/>
        <v xml:space="preserve"> </v>
      </c>
      <c r="AR262" s="613" t="str">
        <f t="shared" si="59"/>
        <v xml:space="preserve"> </v>
      </c>
      <c r="AS262" s="613" t="str">
        <f t="shared" si="60"/>
        <v xml:space="preserve"> </v>
      </c>
      <c r="AT262" s="613" t="str">
        <f t="shared" si="61"/>
        <v xml:space="preserve"> </v>
      </c>
      <c r="AU262" s="613" t="str">
        <f t="shared" si="62"/>
        <v xml:space="preserve"> </v>
      </c>
      <c r="AV262" s="614" t="str">
        <f t="shared" si="63"/>
        <v xml:space="preserve"> </v>
      </c>
      <c r="AW262" s="196" t="str">
        <f>IF(N262&gt;0,N262,"")</f>
        <v/>
      </c>
      <c r="AX262" s="165" t="str">
        <f>IF(AND(K262="x",AW262&gt;0),AW262,"")</f>
        <v/>
      </c>
      <c r="AY262" s="193" t="str">
        <f>IF(OR(K262="x",F262="x",AW262&lt;=0),"",AW262)</f>
        <v/>
      </c>
      <c r="AZ262" s="183" t="str">
        <f>IF(AND(F262="x",AW262&gt;0),AW262,"")</f>
        <v/>
      </c>
      <c r="BA262" s="173" t="str">
        <f>IF(V262&gt;0,V262,"")</f>
        <v/>
      </c>
      <c r="BB262" s="174" t="str">
        <f>IF(AND(K262="x",BA262&gt;0),BA262,"")</f>
        <v/>
      </c>
      <c r="BC262" s="186" t="str">
        <f>IF(OR(K262="x",F262="X",BA262&lt;=0),"",BA262)</f>
        <v/>
      </c>
      <c r="BD262" s="174" t="str">
        <f>IF(AND(F262="x",BA262&gt;0),BA262,"")</f>
        <v/>
      </c>
      <c r="BE262" s="201" t="str">
        <f>IF(W262&gt;0,W262,"")</f>
        <v/>
      </c>
      <c r="BF262" s="174" t="str">
        <f>IF(AND(K262="x",BE262&gt;0),BE262,"")</f>
        <v/>
      </c>
      <c r="BG262" s="186" t="str">
        <f>IF(OR(K262="x",F262="x",BE262&lt;=0),"",BE262)</f>
        <v/>
      </c>
      <c r="BH262" s="175" t="str">
        <f>IF(AND(F262="x",BE262&gt;0),BE262,"")</f>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53"/>
        <v/>
      </c>
      <c r="O263" s="315"/>
      <c r="P263" s="315"/>
      <c r="Q263" s="315"/>
      <c r="R263" s="315"/>
      <c r="S263" s="315"/>
      <c r="T263" s="316"/>
      <c r="U263" s="317"/>
      <c r="V263" s="167"/>
      <c r="W263" s="313"/>
      <c r="X263" s="313"/>
      <c r="Y263" s="160">
        <f t="shared" si="52"/>
        <v>0</v>
      </c>
      <c r="Z263" s="159">
        <f t="shared" si="54"/>
        <v>0</v>
      </c>
      <c r="AA263" s="326"/>
      <c r="AB263" s="400">
        <f>IF(AND(Z263&gt;=0,F263="x"),0,IF(AND(Z263&gt;0,AC263="x"),0,IF(Z263&gt;0,0-30,0)))</f>
        <v>0</v>
      </c>
      <c r="AC263" s="370"/>
      <c r="AD263" s="226" t="str">
        <f>IF(F263="x",(0-((V263*10)+(W263*20))),"")</f>
        <v/>
      </c>
      <c r="AE263" s="368">
        <f>IF(AND(Z263&gt;0,F263="x"),0,IF(AND(Z263&gt;0,AC263="x"),Z263-60,IF(AND(Z263&gt;0,AB263=-30),Z263+AB263,0)))</f>
        <v>0</v>
      </c>
      <c r="AF263" s="331"/>
      <c r="AG263" s="333"/>
      <c r="AH263" s="334"/>
      <c r="AI263" s="161">
        <f t="shared" si="55"/>
        <v>0</v>
      </c>
      <c r="AJ263" s="162">
        <f>(X263*20)+Z263+AA263+AF263</f>
        <v>0</v>
      </c>
      <c r="AK263" s="163">
        <f t="shared" si="56"/>
        <v>0</v>
      </c>
      <c r="AL263" s="164">
        <f>IF(K263="x",AH263,0)</f>
        <v>0</v>
      </c>
      <c r="AM263" s="164">
        <f>IF(K263="x",AI263,0)</f>
        <v>0</v>
      </c>
      <c r="AN263" s="164">
        <f>IF(K263="x",AJ263,0)</f>
        <v>0</v>
      </c>
      <c r="AO263" s="164">
        <f>IF(K263="x",AK263,0)</f>
        <v>0</v>
      </c>
      <c r="AP263" s="610" t="str">
        <f t="shared" si="58"/>
        <v xml:space="preserve"> </v>
      </c>
      <c r="AQ263" s="613" t="str">
        <f t="shared" si="57"/>
        <v xml:space="preserve"> </v>
      </c>
      <c r="AR263" s="613" t="str">
        <f t="shared" si="59"/>
        <v xml:space="preserve"> </v>
      </c>
      <c r="AS263" s="613" t="str">
        <f t="shared" si="60"/>
        <v xml:space="preserve"> </v>
      </c>
      <c r="AT263" s="613" t="str">
        <f t="shared" si="61"/>
        <v xml:space="preserve"> </v>
      </c>
      <c r="AU263" s="613" t="str">
        <f t="shared" si="62"/>
        <v xml:space="preserve"> </v>
      </c>
      <c r="AV263" s="614" t="str">
        <f t="shared" si="63"/>
        <v xml:space="preserve"> </v>
      </c>
      <c r="AW263" s="196" t="str">
        <f>IF(N263&gt;0,N263,"")</f>
        <v/>
      </c>
      <c r="AX263" s="165" t="str">
        <f>IF(AND(K263="x",AW263&gt;0),AW263,"")</f>
        <v/>
      </c>
      <c r="AY263" s="193" t="str">
        <f>IF(OR(K263="x",F263="x",AW263&lt;=0),"",AW263)</f>
        <v/>
      </c>
      <c r="AZ263" s="183" t="str">
        <f>IF(AND(F263="x",AW263&gt;0),AW263,"")</f>
        <v/>
      </c>
      <c r="BA263" s="173" t="str">
        <f>IF(V263&gt;0,V263,"")</f>
        <v/>
      </c>
      <c r="BB263" s="174" t="str">
        <f>IF(AND(K263="x",BA263&gt;0),BA263,"")</f>
        <v/>
      </c>
      <c r="BC263" s="186" t="str">
        <f>IF(OR(K263="x",F263="X",BA263&lt;=0),"",BA263)</f>
        <v/>
      </c>
      <c r="BD263" s="174" t="str">
        <f>IF(AND(F263="x",BA263&gt;0),BA263,"")</f>
        <v/>
      </c>
      <c r="BE263" s="201" t="str">
        <f>IF(W263&gt;0,W263,"")</f>
        <v/>
      </c>
      <c r="BF263" s="174" t="str">
        <f>IF(AND(K263="x",BE263&gt;0),BE263,"")</f>
        <v/>
      </c>
      <c r="BG263" s="186" t="str">
        <f>IF(OR(K263="x",F263="x",BE263&lt;=0),"",BE263)</f>
        <v/>
      </c>
      <c r="BH263" s="175" t="str">
        <f>IF(AND(F263="x",BE263&gt;0),BE263,"")</f>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53"/>
        <v/>
      </c>
      <c r="O264" s="315"/>
      <c r="P264" s="315"/>
      <c r="Q264" s="315"/>
      <c r="R264" s="315"/>
      <c r="S264" s="315"/>
      <c r="T264" s="316"/>
      <c r="U264" s="317"/>
      <c r="V264" s="167"/>
      <c r="W264" s="313"/>
      <c r="X264" s="313"/>
      <c r="Y264" s="160">
        <f t="shared" si="52"/>
        <v>0</v>
      </c>
      <c r="Z264" s="159">
        <f t="shared" si="54"/>
        <v>0</v>
      </c>
      <c r="AA264" s="326"/>
      <c r="AB264" s="400">
        <f>IF(AND(Z264&gt;=0,F264="x"),0,IF(AND(Z264&gt;0,AC264="x"),0,IF(Z264&gt;0,0-30,0)))</f>
        <v>0</v>
      </c>
      <c r="AC264" s="370"/>
      <c r="AD264" s="226" t="str">
        <f>IF(F264="x",(0-((V264*10)+(W264*20))),"")</f>
        <v/>
      </c>
      <c r="AE264" s="368">
        <f>IF(AND(Z264&gt;0,F264="x"),0,IF(AND(Z264&gt;0,AC264="x"),Z264-60,IF(AND(Z264&gt;0,AB264=-30),Z264+AB264,0)))</f>
        <v>0</v>
      </c>
      <c r="AF264" s="331"/>
      <c r="AG264" s="333"/>
      <c r="AH264" s="334"/>
      <c r="AI264" s="161">
        <f t="shared" si="55"/>
        <v>0</v>
      </c>
      <c r="AJ264" s="162">
        <f>(X264*20)+Z264+AA264+AF264</f>
        <v>0</v>
      </c>
      <c r="AK264" s="163">
        <f t="shared" si="56"/>
        <v>0</v>
      </c>
      <c r="AL264" s="164">
        <f>IF(K264="x",AH264,0)</f>
        <v>0</v>
      </c>
      <c r="AM264" s="164">
        <f>IF(K264="x",AI264,0)</f>
        <v>0</v>
      </c>
      <c r="AN264" s="164">
        <f>IF(K264="x",AJ264,0)</f>
        <v>0</v>
      </c>
      <c r="AO264" s="164">
        <f>IF(K264="x",AK264,0)</f>
        <v>0</v>
      </c>
      <c r="AP264" s="610" t="str">
        <f t="shared" si="58"/>
        <v xml:space="preserve"> </v>
      </c>
      <c r="AQ264" s="613" t="str">
        <f t="shared" si="57"/>
        <v xml:space="preserve"> </v>
      </c>
      <c r="AR264" s="613" t="str">
        <f t="shared" si="59"/>
        <v xml:space="preserve"> </v>
      </c>
      <c r="AS264" s="613" t="str">
        <f t="shared" si="60"/>
        <v xml:space="preserve"> </v>
      </c>
      <c r="AT264" s="613" t="str">
        <f t="shared" si="61"/>
        <v xml:space="preserve"> </v>
      </c>
      <c r="AU264" s="613" t="str">
        <f t="shared" si="62"/>
        <v xml:space="preserve"> </v>
      </c>
      <c r="AV264" s="614" t="str">
        <f t="shared" si="63"/>
        <v xml:space="preserve"> </v>
      </c>
      <c r="AW264" s="196" t="str">
        <f>IF(N264&gt;0,N264,"")</f>
        <v/>
      </c>
      <c r="AX264" s="165" t="str">
        <f>IF(AND(K264="x",AW264&gt;0),AW264,"")</f>
        <v/>
      </c>
      <c r="AY264" s="193" t="str">
        <f>IF(OR(K264="x",F264="x",AW264&lt;=0),"",AW264)</f>
        <v/>
      </c>
      <c r="AZ264" s="183" t="str">
        <f>IF(AND(F264="x",AW264&gt;0),AW264,"")</f>
        <v/>
      </c>
      <c r="BA264" s="173" t="str">
        <f>IF(V264&gt;0,V264,"")</f>
        <v/>
      </c>
      <c r="BB264" s="174" t="str">
        <f>IF(AND(K264="x",BA264&gt;0),BA264,"")</f>
        <v/>
      </c>
      <c r="BC264" s="186" t="str">
        <f>IF(OR(K264="x",F264="X",BA264&lt;=0),"",BA264)</f>
        <v/>
      </c>
      <c r="BD264" s="174" t="str">
        <f>IF(AND(F264="x",BA264&gt;0),BA264,"")</f>
        <v/>
      </c>
      <c r="BE264" s="201" t="str">
        <f>IF(W264&gt;0,W264,"")</f>
        <v/>
      </c>
      <c r="BF264" s="174" t="str">
        <f>IF(AND(K264="x",BE264&gt;0),BE264,"")</f>
        <v/>
      </c>
      <c r="BG264" s="186" t="str">
        <f>IF(OR(K264="x",F264="x",BE264&lt;=0),"",BE264)</f>
        <v/>
      </c>
      <c r="BH264" s="175" t="str">
        <f>IF(AND(F264="x",BE264&gt;0),BE264,"")</f>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53"/>
        <v/>
      </c>
      <c r="O265" s="315"/>
      <c r="P265" s="315"/>
      <c r="Q265" s="315"/>
      <c r="R265" s="315"/>
      <c r="S265" s="315"/>
      <c r="T265" s="316"/>
      <c r="U265" s="317"/>
      <c r="V265" s="167"/>
      <c r="W265" s="313"/>
      <c r="X265" s="313"/>
      <c r="Y265" s="160">
        <f t="shared" si="52"/>
        <v>0</v>
      </c>
      <c r="Z265" s="159">
        <f t="shared" si="54"/>
        <v>0</v>
      </c>
      <c r="AA265" s="326"/>
      <c r="AB265" s="400">
        <f>IF(AND(Z265&gt;=0,F265="x"),0,IF(AND(Z265&gt;0,AC265="x"),0,IF(Z265&gt;0,0-30,0)))</f>
        <v>0</v>
      </c>
      <c r="AC265" s="370"/>
      <c r="AD265" s="226" t="str">
        <f>IF(F265="x",(0-((V265*10)+(W265*20))),"")</f>
        <v/>
      </c>
      <c r="AE265" s="368">
        <f>IF(AND(Z265&gt;0,F265="x"),0,IF(AND(Z265&gt;0,AC265="x"),Z265-60,IF(AND(Z265&gt;0,AB265=-30),Z265+AB265,0)))</f>
        <v>0</v>
      </c>
      <c r="AF265" s="331"/>
      <c r="AG265" s="333"/>
      <c r="AH265" s="334"/>
      <c r="AI265" s="161">
        <f t="shared" si="55"/>
        <v>0</v>
      </c>
      <c r="AJ265" s="162">
        <f>(X265*20)+Z265+AA265+AF265</f>
        <v>0</v>
      </c>
      <c r="AK265" s="163">
        <f t="shared" si="56"/>
        <v>0</v>
      </c>
      <c r="AL265" s="164">
        <f>IF(K265="x",AH265,0)</f>
        <v>0</v>
      </c>
      <c r="AM265" s="164">
        <f>IF(K265="x",AI265,0)</f>
        <v>0</v>
      </c>
      <c r="AN265" s="164">
        <f>IF(K265="x",AJ265,0)</f>
        <v>0</v>
      </c>
      <c r="AO265" s="164">
        <f>IF(K265="x",AK265,0)</f>
        <v>0</v>
      </c>
      <c r="AP265" s="610" t="str">
        <f t="shared" si="58"/>
        <v xml:space="preserve"> </v>
      </c>
      <c r="AQ265" s="613" t="str">
        <f t="shared" si="57"/>
        <v xml:space="preserve"> </v>
      </c>
      <c r="AR265" s="613" t="str">
        <f t="shared" si="59"/>
        <v xml:space="preserve"> </v>
      </c>
      <c r="AS265" s="613" t="str">
        <f t="shared" si="60"/>
        <v xml:space="preserve"> </v>
      </c>
      <c r="AT265" s="613" t="str">
        <f t="shared" si="61"/>
        <v xml:space="preserve"> </v>
      </c>
      <c r="AU265" s="613" t="str">
        <f t="shared" si="62"/>
        <v xml:space="preserve"> </v>
      </c>
      <c r="AV265" s="614" t="str">
        <f t="shared" si="63"/>
        <v xml:space="preserve"> </v>
      </c>
      <c r="AW265" s="196" t="str">
        <f>IF(N265&gt;0,N265,"")</f>
        <v/>
      </c>
      <c r="AX265" s="165" t="str">
        <f>IF(AND(K265="x",AW265&gt;0),AW265,"")</f>
        <v/>
      </c>
      <c r="AY265" s="193" t="str">
        <f>IF(OR(K265="x",F265="x",AW265&lt;=0),"",AW265)</f>
        <v/>
      </c>
      <c r="AZ265" s="183" t="str">
        <f>IF(AND(F265="x",AW265&gt;0),AW265,"")</f>
        <v/>
      </c>
      <c r="BA265" s="173" t="str">
        <f>IF(V265&gt;0,V265,"")</f>
        <v/>
      </c>
      <c r="BB265" s="174" t="str">
        <f>IF(AND(K265="x",BA265&gt;0),BA265,"")</f>
        <v/>
      </c>
      <c r="BC265" s="186" t="str">
        <f>IF(OR(K265="x",F265="X",BA265&lt;=0),"",BA265)</f>
        <v/>
      </c>
      <c r="BD265" s="174" t="str">
        <f>IF(AND(F265="x",BA265&gt;0),BA265,"")</f>
        <v/>
      </c>
      <c r="BE265" s="201" t="str">
        <f>IF(W265&gt;0,W265,"")</f>
        <v/>
      </c>
      <c r="BF265" s="174" t="str">
        <f>IF(AND(K265="x",BE265&gt;0),BE265,"")</f>
        <v/>
      </c>
      <c r="BG265" s="186" t="str">
        <f>IF(OR(K265="x",F265="x",BE265&lt;=0),"",BE265)</f>
        <v/>
      </c>
      <c r="BH265" s="175" t="str">
        <f>IF(AND(F265="x",BE265&gt;0),BE265,"")</f>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53"/>
        <v/>
      </c>
      <c r="O266" s="27"/>
      <c r="P266" s="27"/>
      <c r="Q266" s="27"/>
      <c r="R266" s="27"/>
      <c r="S266" s="27"/>
      <c r="T266" s="28"/>
      <c r="U266" s="29"/>
      <c r="V266" s="167"/>
      <c r="W266" s="313"/>
      <c r="X266" s="313"/>
      <c r="Y266" s="160">
        <f t="shared" si="52"/>
        <v>0</v>
      </c>
      <c r="Z266" s="159">
        <f t="shared" si="54"/>
        <v>0</v>
      </c>
      <c r="AA266" s="327"/>
      <c r="AB266" s="400">
        <f>IF(AND(Z266&gt;=0,F266="x"),0,IF(AND(Z266&gt;0,AC266="x"),0,IF(Z266&gt;0,0-30,0)))</f>
        <v>0</v>
      </c>
      <c r="AC266" s="371"/>
      <c r="AD266" s="226" t="str">
        <f>IF(F266="x",(0-((V266*10)+(W266*20))),"")</f>
        <v/>
      </c>
      <c r="AE266" s="368">
        <f>IF(AND(Z266&gt;0,F266="x"),0,IF(AND(Z266&gt;0,AC266="x"),Z266-60,IF(AND(Z266&gt;0,AB266=-30),Z266+AB266,0)))</f>
        <v>0</v>
      </c>
      <c r="AF266" s="339"/>
      <c r="AG266" s="338"/>
      <c r="AH266" s="336"/>
      <c r="AI266" s="161">
        <f t="shared" si="55"/>
        <v>0</v>
      </c>
      <c r="AJ266" s="162">
        <f>(X266*20)+Z266+AA266+AF266</f>
        <v>0</v>
      </c>
      <c r="AK266" s="163">
        <f t="shared" si="56"/>
        <v>0</v>
      </c>
      <c r="AL266" s="164">
        <f>IF(K266="x",AH266,0)</f>
        <v>0</v>
      </c>
      <c r="AM266" s="164">
        <f>IF(K266="x",AI266,0)</f>
        <v>0</v>
      </c>
      <c r="AN266" s="164">
        <f>IF(K266="x",AJ266,0)</f>
        <v>0</v>
      </c>
      <c r="AO266" s="164">
        <f>IF(K266="x",AK266,0)</f>
        <v>0</v>
      </c>
      <c r="AP266" s="610" t="str">
        <f t="shared" si="58"/>
        <v xml:space="preserve"> </v>
      </c>
      <c r="AQ266" s="613" t="str">
        <f t="shared" si="57"/>
        <v xml:space="preserve"> </v>
      </c>
      <c r="AR266" s="613" t="str">
        <f t="shared" si="59"/>
        <v xml:space="preserve"> </v>
      </c>
      <c r="AS266" s="613" t="str">
        <f t="shared" si="60"/>
        <v xml:space="preserve"> </v>
      </c>
      <c r="AT266" s="613" t="str">
        <f t="shared" si="61"/>
        <v xml:space="preserve"> </v>
      </c>
      <c r="AU266" s="613" t="str">
        <f t="shared" si="62"/>
        <v xml:space="preserve"> </v>
      </c>
      <c r="AV266" s="614" t="str">
        <f t="shared" si="63"/>
        <v xml:space="preserve"> </v>
      </c>
      <c r="AW266" s="196" t="str">
        <f>IF(N266&gt;0,N266,"")</f>
        <v/>
      </c>
      <c r="AX266" s="165" t="str">
        <f>IF(AND(K266="x",AW266&gt;0),AW266,"")</f>
        <v/>
      </c>
      <c r="AY266" s="193" t="str">
        <f>IF(OR(K266="x",F266="x",AW266&lt;=0),"",AW266)</f>
        <v/>
      </c>
      <c r="AZ266" s="183" t="str">
        <f>IF(AND(F266="x",AW266&gt;0),AW266,"")</f>
        <v/>
      </c>
      <c r="BA266" s="173" t="str">
        <f>IF(V266&gt;0,V266,"")</f>
        <v/>
      </c>
      <c r="BB266" s="174" t="str">
        <f>IF(AND(K266="x",BA266&gt;0),BA266,"")</f>
        <v/>
      </c>
      <c r="BC266" s="186" t="str">
        <f>IF(OR(K266="x",F266="X",BA266&lt;=0),"",BA266)</f>
        <v/>
      </c>
      <c r="BD266" s="174" t="str">
        <f>IF(AND(F266="x",BA266&gt;0),BA266,"")</f>
        <v/>
      </c>
      <c r="BE266" s="201" t="str">
        <f>IF(W266&gt;0,W266,"")</f>
        <v/>
      </c>
      <c r="BF266" s="174" t="str">
        <f>IF(AND(K266="x",BE266&gt;0),BE266,"")</f>
        <v/>
      </c>
      <c r="BG266" s="186" t="str">
        <f>IF(OR(K266="x",F266="x",BE266&lt;=0),"",BE266)</f>
        <v/>
      </c>
      <c r="BH266" s="175" t="str">
        <f>IF(AND(F266="x",BE266&gt;0),BE266,"")</f>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53"/>
        <v/>
      </c>
      <c r="O267" s="27"/>
      <c r="P267" s="27"/>
      <c r="Q267" s="27"/>
      <c r="R267" s="27"/>
      <c r="S267" s="27"/>
      <c r="T267" s="28"/>
      <c r="U267" s="29"/>
      <c r="V267" s="32"/>
      <c r="W267" s="318"/>
      <c r="X267" s="319"/>
      <c r="Y267" s="160">
        <f t="shared" si="52"/>
        <v>0</v>
      </c>
      <c r="Z267" s="159">
        <f t="shared" si="54"/>
        <v>0</v>
      </c>
      <c r="AA267" s="327"/>
      <c r="AB267" s="400">
        <f>IF(AND(Z267&gt;=0,F267="x"),0,IF(AND(Z267&gt;0,AC267="x"),0,IF(Z267&gt;0,0-30,0)))</f>
        <v>0</v>
      </c>
      <c r="AC267" s="371"/>
      <c r="AD267" s="226" t="str">
        <f>IF(F267="x",(0-((V267*10)+(W267*20))),"")</f>
        <v/>
      </c>
      <c r="AE267" s="368">
        <f>IF(AND(Z267&gt;0,F267="x"),0,IF(AND(Z267&gt;0,AC267="x"),Z267-60,IF(AND(Z267&gt;0,AB267=-30),Z267+AB267,0)))</f>
        <v>0</v>
      </c>
      <c r="AF267" s="339"/>
      <c r="AG267" s="338"/>
      <c r="AH267" s="336"/>
      <c r="AI267" s="161">
        <f t="shared" si="55"/>
        <v>0</v>
      </c>
      <c r="AJ267" s="162">
        <f>(X267*20)+Z267+AA267+AF267</f>
        <v>0</v>
      </c>
      <c r="AK267" s="163">
        <f t="shared" si="56"/>
        <v>0</v>
      </c>
      <c r="AL267" s="164">
        <f>IF(K267="x",AH267,0)</f>
        <v>0</v>
      </c>
      <c r="AM267" s="164">
        <f>IF(K267="x",AI267,0)</f>
        <v>0</v>
      </c>
      <c r="AN267" s="164">
        <f>IF(K267="x",AJ267,0)</f>
        <v>0</v>
      </c>
      <c r="AO267" s="164">
        <f>IF(K267="x",AK267,0)</f>
        <v>0</v>
      </c>
      <c r="AP267" s="610" t="str">
        <f t="shared" si="58"/>
        <v xml:space="preserve"> </v>
      </c>
      <c r="AQ267" s="613" t="str">
        <f t="shared" si="57"/>
        <v xml:space="preserve"> </v>
      </c>
      <c r="AR267" s="613" t="str">
        <f t="shared" si="59"/>
        <v xml:space="preserve"> </v>
      </c>
      <c r="AS267" s="613" t="str">
        <f t="shared" si="60"/>
        <v xml:space="preserve"> </v>
      </c>
      <c r="AT267" s="613" t="str">
        <f t="shared" si="61"/>
        <v xml:space="preserve"> </v>
      </c>
      <c r="AU267" s="613" t="str">
        <f t="shared" si="62"/>
        <v xml:space="preserve"> </v>
      </c>
      <c r="AV267" s="614" t="str">
        <f t="shared" si="63"/>
        <v xml:space="preserve"> </v>
      </c>
      <c r="AW267" s="196" t="str">
        <f>IF(N267&gt;0,N267,"")</f>
        <v/>
      </c>
      <c r="AX267" s="165" t="str">
        <f>IF(AND(K267="x",AW267&gt;0),AW267,"")</f>
        <v/>
      </c>
      <c r="AY267" s="193" t="str">
        <f>IF(OR(K267="x",F267="x",AW267&lt;=0),"",AW267)</f>
        <v/>
      </c>
      <c r="AZ267" s="183" t="str">
        <f>IF(AND(F267="x",AW267&gt;0),AW267,"")</f>
        <v/>
      </c>
      <c r="BA267" s="173" t="str">
        <f>IF(V267&gt;0,V267,"")</f>
        <v/>
      </c>
      <c r="BB267" s="174" t="str">
        <f>IF(AND(K267="x",BA267&gt;0),BA267,"")</f>
        <v/>
      </c>
      <c r="BC267" s="186" t="str">
        <f>IF(OR(K267="x",F267="X",BA267&lt;=0),"",BA267)</f>
        <v/>
      </c>
      <c r="BD267" s="174" t="str">
        <f>IF(AND(F267="x",BA267&gt;0),BA267,"")</f>
        <v/>
      </c>
      <c r="BE267" s="201" t="str">
        <f>IF(W267&gt;0,W267,"")</f>
        <v/>
      </c>
      <c r="BF267" s="174" t="str">
        <f>IF(AND(K267="x",BE267&gt;0),BE267,"")</f>
        <v/>
      </c>
      <c r="BG267" s="186" t="str">
        <f>IF(OR(K267="x",F267="x",BE267&lt;=0),"",BE267)</f>
        <v/>
      </c>
      <c r="BH267" s="175" t="str">
        <f>IF(AND(F267="x",BE267&gt;0),BE267,"")</f>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53"/>
        <v/>
      </c>
      <c r="O268" s="27"/>
      <c r="P268" s="27"/>
      <c r="Q268" s="27"/>
      <c r="R268" s="27"/>
      <c r="S268" s="27"/>
      <c r="T268" s="28"/>
      <c r="U268" s="29"/>
      <c r="V268" s="32"/>
      <c r="W268" s="318"/>
      <c r="X268" s="319"/>
      <c r="Y268" s="160">
        <f t="shared" ref="Y268:Y331" si="64">V268+W268+X268</f>
        <v>0</v>
      </c>
      <c r="Z268" s="159">
        <f t="shared" si="54"/>
        <v>0</v>
      </c>
      <c r="AA268" s="327"/>
      <c r="AB268" s="400">
        <f>IF(AND(Z268&gt;=0,F268="x"),0,IF(AND(Z268&gt;0,AC268="x"),0,IF(Z268&gt;0,0-30,0)))</f>
        <v>0</v>
      </c>
      <c r="AC268" s="371"/>
      <c r="AD268" s="226" t="str">
        <f>IF(F268="x",(0-((V268*10)+(W268*20))),"")</f>
        <v/>
      </c>
      <c r="AE268" s="368">
        <f>IF(AND(Z268&gt;0,F268="x"),0,IF(AND(Z268&gt;0,AC268="x"),Z268-60,IF(AND(Z268&gt;0,AB268=-30),Z268+AB268,0)))</f>
        <v>0</v>
      </c>
      <c r="AF268" s="339"/>
      <c r="AG268" s="338"/>
      <c r="AH268" s="336"/>
      <c r="AI268" s="161">
        <f t="shared" si="55"/>
        <v>0</v>
      </c>
      <c r="AJ268" s="162">
        <f>(X268*20)+Z268+AA268+AF268</f>
        <v>0</v>
      </c>
      <c r="AK268" s="163">
        <f t="shared" si="56"/>
        <v>0</v>
      </c>
      <c r="AL268" s="164">
        <f>IF(K268="x",AH268,0)</f>
        <v>0</v>
      </c>
      <c r="AM268" s="164">
        <f>IF(K268="x",AI268,0)</f>
        <v>0</v>
      </c>
      <c r="AN268" s="164">
        <f>IF(K268="x",AJ268,0)</f>
        <v>0</v>
      </c>
      <c r="AO268" s="164">
        <f>IF(K268="x",AK268,0)</f>
        <v>0</v>
      </c>
      <c r="AP268" s="610" t="str">
        <f t="shared" si="58"/>
        <v xml:space="preserve"> </v>
      </c>
      <c r="AQ268" s="613" t="str">
        <f t="shared" si="57"/>
        <v xml:space="preserve"> </v>
      </c>
      <c r="AR268" s="613" t="str">
        <f t="shared" si="59"/>
        <v xml:space="preserve"> </v>
      </c>
      <c r="AS268" s="613" t="str">
        <f t="shared" si="60"/>
        <v xml:space="preserve"> </v>
      </c>
      <c r="AT268" s="613" t="str">
        <f t="shared" si="61"/>
        <v xml:space="preserve"> </v>
      </c>
      <c r="AU268" s="613" t="str">
        <f t="shared" si="62"/>
        <v xml:space="preserve"> </v>
      </c>
      <c r="AV268" s="614" t="str">
        <f t="shared" si="63"/>
        <v xml:space="preserve"> </v>
      </c>
      <c r="AW268" s="196" t="str">
        <f>IF(N268&gt;0,N268,"")</f>
        <v/>
      </c>
      <c r="AX268" s="165" t="str">
        <f>IF(AND(K268="x",AW268&gt;0),AW268,"")</f>
        <v/>
      </c>
      <c r="AY268" s="193" t="str">
        <f>IF(OR(K268="x",F268="x",AW268&lt;=0),"",AW268)</f>
        <v/>
      </c>
      <c r="AZ268" s="183" t="str">
        <f>IF(AND(F268="x",AW268&gt;0),AW268,"")</f>
        <v/>
      </c>
      <c r="BA268" s="173" t="str">
        <f>IF(V268&gt;0,V268,"")</f>
        <v/>
      </c>
      <c r="BB268" s="174" t="str">
        <f>IF(AND(K268="x",BA268&gt;0),BA268,"")</f>
        <v/>
      </c>
      <c r="BC268" s="186" t="str">
        <f>IF(OR(K268="x",F268="X",BA268&lt;=0),"",BA268)</f>
        <v/>
      </c>
      <c r="BD268" s="174" t="str">
        <f>IF(AND(F268="x",BA268&gt;0),BA268,"")</f>
        <v/>
      </c>
      <c r="BE268" s="201" t="str">
        <f>IF(W268&gt;0,W268,"")</f>
        <v/>
      </c>
      <c r="BF268" s="174" t="str">
        <f>IF(AND(K268="x",BE268&gt;0),BE268,"")</f>
        <v/>
      </c>
      <c r="BG268" s="186" t="str">
        <f>IF(OR(K268="x",F268="x",BE268&lt;=0),"",BE268)</f>
        <v/>
      </c>
      <c r="BH268" s="175" t="str">
        <f>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65">IF((NETWORKDAYS(G269,M269)&gt;0),(NETWORKDAYS(G269,M269)),"")</f>
        <v/>
      </c>
      <c r="O269" s="27"/>
      <c r="P269" s="27"/>
      <c r="Q269" s="27"/>
      <c r="R269" s="27"/>
      <c r="S269" s="27"/>
      <c r="T269" s="28"/>
      <c r="U269" s="29"/>
      <c r="V269" s="32"/>
      <c r="W269" s="318"/>
      <c r="X269" s="319"/>
      <c r="Y269" s="160">
        <f t="shared" si="64"/>
        <v>0</v>
      </c>
      <c r="Z269" s="159">
        <f t="shared" ref="Z269:Z332" si="66">IF((F269="x"),0,((V269*10)+(W269*20)))</f>
        <v>0</v>
      </c>
      <c r="AA269" s="327"/>
      <c r="AB269" s="400">
        <f>IF(AND(Z269&gt;=0,F269="x"),0,IF(AND(Z269&gt;0,AC269="x"),0,IF(Z269&gt;0,0-30,0)))</f>
        <v>0</v>
      </c>
      <c r="AC269" s="371"/>
      <c r="AD269" s="226" t="str">
        <f>IF(F269="x",(0-((V269*10)+(W269*20))),"")</f>
        <v/>
      </c>
      <c r="AE269" s="368">
        <f>IF(AND(Z269&gt;0,F269="x"),0,IF(AND(Z269&gt;0,AC269="x"),Z269-60,IF(AND(Z269&gt;0,AB269=-30),Z269+AB269,0)))</f>
        <v>0</v>
      </c>
      <c r="AF269" s="339"/>
      <c r="AG269" s="338"/>
      <c r="AH269" s="336"/>
      <c r="AI269" s="161">
        <f t="shared" ref="AI269:AI332" si="67">IF(AE269&lt;=0,AG269,AE269+AG269)</f>
        <v>0</v>
      </c>
      <c r="AJ269" s="162">
        <f>(X269*20)+Z269+AA269+AF269</f>
        <v>0</v>
      </c>
      <c r="AK269" s="163">
        <f t="shared" ref="AK269:AK332" si="68">AJ269-AH269</f>
        <v>0</v>
      </c>
      <c r="AL269" s="164">
        <f>IF(K269="x",AH269,0)</f>
        <v>0</v>
      </c>
      <c r="AM269" s="164">
        <f>IF(K269="x",AI269,0)</f>
        <v>0</v>
      </c>
      <c r="AN269" s="164">
        <f>IF(K269="x",AJ269,0)</f>
        <v>0</v>
      </c>
      <c r="AO269" s="164">
        <f>IF(K269="x",AK269,0)</f>
        <v>0</v>
      </c>
      <c r="AP269" s="610" t="str">
        <f t="shared" si="58"/>
        <v xml:space="preserve"> </v>
      </c>
      <c r="AQ269" s="613" t="str">
        <f t="shared" ref="AQ269:AQ332" si="69">IF(AND(AH269&gt;4.99,AH269&lt;50),AH269," ")</f>
        <v xml:space="preserve"> </v>
      </c>
      <c r="AR269" s="613" t="str">
        <f t="shared" si="59"/>
        <v xml:space="preserve"> </v>
      </c>
      <c r="AS269" s="613" t="str">
        <f t="shared" si="60"/>
        <v xml:space="preserve"> </v>
      </c>
      <c r="AT269" s="613" t="str">
        <f t="shared" si="61"/>
        <v xml:space="preserve"> </v>
      </c>
      <c r="AU269" s="613" t="str">
        <f t="shared" si="62"/>
        <v xml:space="preserve"> </v>
      </c>
      <c r="AV269" s="614" t="str">
        <f t="shared" si="63"/>
        <v xml:space="preserve"> </v>
      </c>
      <c r="AW269" s="196" t="str">
        <f>IF(N269&gt;0,N269,"")</f>
        <v/>
      </c>
      <c r="AX269" s="165" t="str">
        <f>IF(AND(K269="x",AW269&gt;0),AW269,"")</f>
        <v/>
      </c>
      <c r="AY269" s="193" t="str">
        <f>IF(OR(K269="x",F269="x",AW269&lt;=0),"",AW269)</f>
        <v/>
      </c>
      <c r="AZ269" s="183" t="str">
        <f>IF(AND(F269="x",AW269&gt;0),AW269,"")</f>
        <v/>
      </c>
      <c r="BA269" s="173" t="str">
        <f>IF(V269&gt;0,V269,"")</f>
        <v/>
      </c>
      <c r="BB269" s="174" t="str">
        <f>IF(AND(K269="x",BA269&gt;0),BA269,"")</f>
        <v/>
      </c>
      <c r="BC269" s="186" t="str">
        <f>IF(OR(K269="x",F269="X",BA269&lt;=0),"",BA269)</f>
        <v/>
      </c>
      <c r="BD269" s="174" t="str">
        <f>IF(AND(F269="x",BA269&gt;0),BA269,"")</f>
        <v/>
      </c>
      <c r="BE269" s="201" t="str">
        <f>IF(W269&gt;0,W269,"")</f>
        <v/>
      </c>
      <c r="BF269" s="174" t="str">
        <f>IF(AND(K269="x",BE269&gt;0),BE269,"")</f>
        <v/>
      </c>
      <c r="BG269" s="186" t="str">
        <f>IF(OR(K269="x",F269="x",BE269&lt;=0),"",BE269)</f>
        <v/>
      </c>
      <c r="BH269" s="175" t="str">
        <f>IF(AND(F269="x",BE269&gt;0),BE269,"")</f>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65"/>
        <v/>
      </c>
      <c r="O270" s="27"/>
      <c r="P270" s="27"/>
      <c r="Q270" s="27"/>
      <c r="R270" s="27"/>
      <c r="S270" s="27"/>
      <c r="T270" s="28"/>
      <c r="U270" s="29"/>
      <c r="V270" s="32"/>
      <c r="W270" s="318"/>
      <c r="X270" s="319"/>
      <c r="Y270" s="160">
        <f t="shared" si="64"/>
        <v>0</v>
      </c>
      <c r="Z270" s="159">
        <f t="shared" si="66"/>
        <v>0</v>
      </c>
      <c r="AA270" s="327"/>
      <c r="AB270" s="400">
        <f>IF(AND(Z270&gt;=0,F270="x"),0,IF(AND(Z270&gt;0,AC270="x"),0,IF(Z270&gt;0,0-30,0)))</f>
        <v>0</v>
      </c>
      <c r="AC270" s="371"/>
      <c r="AD270" s="226" t="str">
        <f>IF(F270="x",(0-((V270*10)+(W270*20))),"")</f>
        <v/>
      </c>
      <c r="AE270" s="368">
        <f>IF(AND(Z270&gt;0,F270="x"),0,IF(AND(Z270&gt;0,AC270="x"),Z270-60,IF(AND(Z270&gt;0,AB270=-30),Z270+AB270,0)))</f>
        <v>0</v>
      </c>
      <c r="AF270" s="339"/>
      <c r="AG270" s="338"/>
      <c r="AH270" s="336"/>
      <c r="AI270" s="161">
        <f t="shared" si="67"/>
        <v>0</v>
      </c>
      <c r="AJ270" s="162">
        <f>(X270*20)+Z270+AA270+AF270</f>
        <v>0</v>
      </c>
      <c r="AK270" s="163">
        <f t="shared" si="68"/>
        <v>0</v>
      </c>
      <c r="AL270" s="164">
        <f>IF(K270="x",AH270,0)</f>
        <v>0</v>
      </c>
      <c r="AM270" s="164">
        <f>IF(K270="x",AI270,0)</f>
        <v>0</v>
      </c>
      <c r="AN270" s="164">
        <f>IF(K270="x",AJ270,0)</f>
        <v>0</v>
      </c>
      <c r="AO270" s="164">
        <f>IF(K270="x",AK270,0)</f>
        <v>0</v>
      </c>
      <c r="AP270" s="610" t="str">
        <f t="shared" ref="AP270:AP333" si="70">IF(AND(AH270&gt;0,AH270&lt;5),AH270," ")</f>
        <v xml:space="preserve"> </v>
      </c>
      <c r="AQ270" s="613" t="str">
        <f t="shared" si="69"/>
        <v xml:space="preserve"> </v>
      </c>
      <c r="AR270" s="613" t="str">
        <f t="shared" ref="AR270:AR333" si="71">IF(AND(AH270&gt;49.99,AH270&lt;100),AH270," ")</f>
        <v xml:space="preserve"> </v>
      </c>
      <c r="AS270" s="613" t="str">
        <f t="shared" ref="AS270:AS333" si="72">IF(AND(AH270&gt;99.99,AH270&lt;500),AH270," ")</f>
        <v xml:space="preserve"> </v>
      </c>
      <c r="AT270" s="613" t="str">
        <f t="shared" ref="AT270:AT333" si="73">IF(AND(AH270&gt;499.99,AH270&lt;1000),AH270," ")</f>
        <v xml:space="preserve"> </v>
      </c>
      <c r="AU270" s="613" t="str">
        <f t="shared" ref="AU270:AU333" si="74">IF(AND(AH270&gt;999.99,AH270&lt;10000),AH270," ")</f>
        <v xml:space="preserve"> </v>
      </c>
      <c r="AV270" s="614" t="str">
        <f t="shared" ref="AV270:AV333" si="75">IF(AH270&gt;=10000,AH270," ")</f>
        <v xml:space="preserve"> </v>
      </c>
      <c r="AW270" s="196" t="str">
        <f>IF(N270&gt;0,N270,"")</f>
        <v/>
      </c>
      <c r="AX270" s="165" t="str">
        <f>IF(AND(K270="x",AW270&gt;0),AW270,"")</f>
        <v/>
      </c>
      <c r="AY270" s="193" t="str">
        <f>IF(OR(K270="x",F270="x",AW270&lt;=0),"",AW270)</f>
        <v/>
      </c>
      <c r="AZ270" s="183" t="str">
        <f>IF(AND(F270="x",AW270&gt;0),AW270,"")</f>
        <v/>
      </c>
      <c r="BA270" s="173" t="str">
        <f>IF(V270&gt;0,V270,"")</f>
        <v/>
      </c>
      <c r="BB270" s="174" t="str">
        <f>IF(AND(K270="x",BA270&gt;0),BA270,"")</f>
        <v/>
      </c>
      <c r="BC270" s="186" t="str">
        <f>IF(OR(K270="x",F270="X",BA270&lt;=0),"",BA270)</f>
        <v/>
      </c>
      <c r="BD270" s="174" t="str">
        <f>IF(AND(F270="x",BA270&gt;0),BA270,"")</f>
        <v/>
      </c>
      <c r="BE270" s="201" t="str">
        <f>IF(W270&gt;0,W270,"")</f>
        <v/>
      </c>
      <c r="BF270" s="174" t="str">
        <f>IF(AND(K270="x",BE270&gt;0),BE270,"")</f>
        <v/>
      </c>
      <c r="BG270" s="186" t="str">
        <f>IF(OR(K270="x",F270="x",BE270&lt;=0),"",BE270)</f>
        <v/>
      </c>
      <c r="BH270" s="175" t="str">
        <f>IF(AND(F270="x",BE270&gt;0),BE270,"")</f>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65"/>
        <v/>
      </c>
      <c r="O271" s="27"/>
      <c r="P271" s="27"/>
      <c r="Q271" s="27"/>
      <c r="R271" s="27"/>
      <c r="S271" s="27"/>
      <c r="T271" s="28"/>
      <c r="U271" s="29"/>
      <c r="V271" s="32"/>
      <c r="W271" s="318"/>
      <c r="X271" s="319"/>
      <c r="Y271" s="160">
        <f t="shared" si="64"/>
        <v>0</v>
      </c>
      <c r="Z271" s="159">
        <f t="shared" si="66"/>
        <v>0</v>
      </c>
      <c r="AA271" s="327"/>
      <c r="AB271" s="400">
        <f>IF(AND(Z271&gt;=0,F271="x"),0,IF(AND(Z271&gt;0,AC271="x"),0,IF(Z271&gt;0,0-30,0)))</f>
        <v>0</v>
      </c>
      <c r="AC271" s="371"/>
      <c r="AD271" s="226" t="str">
        <f>IF(F271="x",(0-((V271*10)+(W271*20))),"")</f>
        <v/>
      </c>
      <c r="AE271" s="368">
        <f>IF(AND(Z271&gt;0,F271="x"),0,IF(AND(Z271&gt;0,AC271="x"),Z271-60,IF(AND(Z271&gt;0,AB271=-30),Z271+AB271,0)))</f>
        <v>0</v>
      </c>
      <c r="AF271" s="339"/>
      <c r="AG271" s="338"/>
      <c r="AH271" s="336"/>
      <c r="AI271" s="161">
        <f t="shared" si="67"/>
        <v>0</v>
      </c>
      <c r="AJ271" s="162">
        <f>(X271*20)+Z271+AA271+AF271</f>
        <v>0</v>
      </c>
      <c r="AK271" s="163">
        <f t="shared" si="68"/>
        <v>0</v>
      </c>
      <c r="AL271" s="164">
        <f>IF(K271="x",AH271,0)</f>
        <v>0</v>
      </c>
      <c r="AM271" s="164">
        <f>IF(K271="x",AI271,0)</f>
        <v>0</v>
      </c>
      <c r="AN271" s="164">
        <f>IF(K271="x",AJ271,0)</f>
        <v>0</v>
      </c>
      <c r="AO271" s="164">
        <f>IF(K271="x",AK271,0)</f>
        <v>0</v>
      </c>
      <c r="AP271" s="610" t="str">
        <f t="shared" si="70"/>
        <v xml:space="preserve"> </v>
      </c>
      <c r="AQ271" s="613" t="str">
        <f t="shared" si="69"/>
        <v xml:space="preserve"> </v>
      </c>
      <c r="AR271" s="613" t="str">
        <f t="shared" si="71"/>
        <v xml:space="preserve"> </v>
      </c>
      <c r="AS271" s="613" t="str">
        <f t="shared" si="72"/>
        <v xml:space="preserve"> </v>
      </c>
      <c r="AT271" s="613" t="str">
        <f t="shared" si="73"/>
        <v xml:space="preserve"> </v>
      </c>
      <c r="AU271" s="613" t="str">
        <f t="shared" si="74"/>
        <v xml:space="preserve"> </v>
      </c>
      <c r="AV271" s="614" t="str">
        <f t="shared" si="75"/>
        <v xml:space="preserve"> </v>
      </c>
      <c r="AW271" s="196" t="str">
        <f>IF(N271&gt;0,N271,"")</f>
        <v/>
      </c>
      <c r="AX271" s="165" t="str">
        <f>IF(AND(K271="x",AW271&gt;0),AW271,"")</f>
        <v/>
      </c>
      <c r="AY271" s="193" t="str">
        <f>IF(OR(K271="x",F271="x",AW271&lt;=0),"",AW271)</f>
        <v/>
      </c>
      <c r="AZ271" s="183" t="str">
        <f>IF(AND(F271="x",AW271&gt;0),AW271,"")</f>
        <v/>
      </c>
      <c r="BA271" s="173" t="str">
        <f>IF(V271&gt;0,V271,"")</f>
        <v/>
      </c>
      <c r="BB271" s="174" t="str">
        <f>IF(AND(K271="x",BA271&gt;0),BA271,"")</f>
        <v/>
      </c>
      <c r="BC271" s="186" t="str">
        <f>IF(OR(K271="x",F271="X",BA271&lt;=0),"",BA271)</f>
        <v/>
      </c>
      <c r="BD271" s="174" t="str">
        <f>IF(AND(F271="x",BA271&gt;0),BA271,"")</f>
        <v/>
      </c>
      <c r="BE271" s="201" t="str">
        <f>IF(W271&gt;0,W271,"")</f>
        <v/>
      </c>
      <c r="BF271" s="174" t="str">
        <f>IF(AND(K271="x",BE271&gt;0),BE271,"")</f>
        <v/>
      </c>
      <c r="BG271" s="186" t="str">
        <f>IF(OR(K271="x",F271="x",BE271&lt;=0),"",BE271)</f>
        <v/>
      </c>
      <c r="BH271" s="175" t="str">
        <f>IF(AND(F271="x",BE271&gt;0),BE271,"")</f>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65"/>
        <v/>
      </c>
      <c r="O272" s="27"/>
      <c r="P272" s="27"/>
      <c r="Q272" s="27"/>
      <c r="R272" s="27"/>
      <c r="S272" s="27"/>
      <c r="T272" s="28"/>
      <c r="U272" s="29"/>
      <c r="V272" s="32"/>
      <c r="W272" s="318"/>
      <c r="X272" s="319"/>
      <c r="Y272" s="160">
        <f t="shared" si="64"/>
        <v>0</v>
      </c>
      <c r="Z272" s="159">
        <f t="shared" si="66"/>
        <v>0</v>
      </c>
      <c r="AA272" s="327"/>
      <c r="AB272" s="400">
        <f>IF(AND(Z272&gt;=0,F272="x"),0,IF(AND(Z272&gt;0,AC272="x"),0,IF(Z272&gt;0,0-30,0)))</f>
        <v>0</v>
      </c>
      <c r="AC272" s="371"/>
      <c r="AD272" s="226" t="str">
        <f>IF(F272="x",(0-((V272*10)+(W272*20))),"")</f>
        <v/>
      </c>
      <c r="AE272" s="368">
        <f>IF(AND(Z272&gt;0,F272="x"),0,IF(AND(Z272&gt;0,AC272="x"),Z272-60,IF(AND(Z272&gt;0,AB272=-30),Z272+AB272,0)))</f>
        <v>0</v>
      </c>
      <c r="AF272" s="339"/>
      <c r="AG272" s="338"/>
      <c r="AH272" s="336"/>
      <c r="AI272" s="161">
        <f t="shared" si="67"/>
        <v>0</v>
      </c>
      <c r="AJ272" s="162">
        <f>(X272*20)+Z272+AA272+AF272</f>
        <v>0</v>
      </c>
      <c r="AK272" s="163">
        <f t="shared" si="68"/>
        <v>0</v>
      </c>
      <c r="AL272" s="164">
        <f>IF(K272="x",AH272,0)</f>
        <v>0</v>
      </c>
      <c r="AM272" s="164">
        <f>IF(K272="x",AI272,0)</f>
        <v>0</v>
      </c>
      <c r="AN272" s="164">
        <f>IF(K272="x",AJ272,0)</f>
        <v>0</v>
      </c>
      <c r="AO272" s="164">
        <f>IF(K272="x",AK272,0)</f>
        <v>0</v>
      </c>
      <c r="AP272" s="610" t="str">
        <f t="shared" si="70"/>
        <v xml:space="preserve"> </v>
      </c>
      <c r="AQ272" s="613" t="str">
        <f t="shared" si="69"/>
        <v xml:space="preserve"> </v>
      </c>
      <c r="AR272" s="613" t="str">
        <f t="shared" si="71"/>
        <v xml:space="preserve"> </v>
      </c>
      <c r="AS272" s="613" t="str">
        <f t="shared" si="72"/>
        <v xml:space="preserve"> </v>
      </c>
      <c r="AT272" s="613" t="str">
        <f t="shared" si="73"/>
        <v xml:space="preserve"> </v>
      </c>
      <c r="AU272" s="613" t="str">
        <f t="shared" si="74"/>
        <v xml:space="preserve"> </v>
      </c>
      <c r="AV272" s="614" t="str">
        <f t="shared" si="75"/>
        <v xml:space="preserve"> </v>
      </c>
      <c r="AW272" s="196" t="str">
        <f>IF(N272&gt;0,N272,"")</f>
        <v/>
      </c>
      <c r="AX272" s="165" t="str">
        <f>IF(AND(K272="x",AW272&gt;0),AW272,"")</f>
        <v/>
      </c>
      <c r="AY272" s="193" t="str">
        <f>IF(OR(K272="x",F272="x",AW272&lt;=0),"",AW272)</f>
        <v/>
      </c>
      <c r="AZ272" s="183" t="str">
        <f>IF(AND(F272="x",AW272&gt;0),AW272,"")</f>
        <v/>
      </c>
      <c r="BA272" s="173" t="str">
        <f>IF(V272&gt;0,V272,"")</f>
        <v/>
      </c>
      <c r="BB272" s="174" t="str">
        <f>IF(AND(K272="x",BA272&gt;0),BA272,"")</f>
        <v/>
      </c>
      <c r="BC272" s="186" t="str">
        <f>IF(OR(K272="x",F272="X",BA272&lt;=0),"",BA272)</f>
        <v/>
      </c>
      <c r="BD272" s="174" t="str">
        <f>IF(AND(F272="x",BA272&gt;0),BA272,"")</f>
        <v/>
      </c>
      <c r="BE272" s="201" t="str">
        <f>IF(W272&gt;0,W272,"")</f>
        <v/>
      </c>
      <c r="BF272" s="174" t="str">
        <f>IF(AND(K272="x",BE272&gt;0),BE272,"")</f>
        <v/>
      </c>
      <c r="BG272" s="186" t="str">
        <f>IF(OR(K272="x",F272="x",BE272&lt;=0),"",BE272)</f>
        <v/>
      </c>
      <c r="BH272" s="175" t="str">
        <f>IF(AND(F272="x",BE272&gt;0),BE272,"")</f>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65"/>
        <v/>
      </c>
      <c r="O273" s="27"/>
      <c r="P273" s="27"/>
      <c r="Q273" s="27"/>
      <c r="R273" s="27"/>
      <c r="S273" s="27"/>
      <c r="T273" s="28"/>
      <c r="U273" s="29"/>
      <c r="V273" s="32"/>
      <c r="W273" s="318"/>
      <c r="X273" s="319"/>
      <c r="Y273" s="160">
        <f t="shared" si="64"/>
        <v>0</v>
      </c>
      <c r="Z273" s="159">
        <f t="shared" si="66"/>
        <v>0</v>
      </c>
      <c r="AA273" s="327"/>
      <c r="AB273" s="400">
        <f>IF(AND(Z273&gt;=0,F273="x"),0,IF(AND(Z273&gt;0,AC273="x"),0,IF(Z273&gt;0,0-30,0)))</f>
        <v>0</v>
      </c>
      <c r="AC273" s="371"/>
      <c r="AD273" s="226" t="str">
        <f>IF(F273="x",(0-((V273*10)+(W273*20))),"")</f>
        <v/>
      </c>
      <c r="AE273" s="368">
        <f>IF(AND(Z273&gt;0,F273="x"),0,IF(AND(Z273&gt;0,AC273="x"),Z273-60,IF(AND(Z273&gt;0,AB273=-30),Z273+AB273,0)))</f>
        <v>0</v>
      </c>
      <c r="AF273" s="339"/>
      <c r="AG273" s="338"/>
      <c r="AH273" s="336"/>
      <c r="AI273" s="161">
        <f t="shared" si="67"/>
        <v>0</v>
      </c>
      <c r="AJ273" s="162">
        <f>(X273*20)+Z273+AA273+AF273</f>
        <v>0</v>
      </c>
      <c r="AK273" s="163">
        <f t="shared" si="68"/>
        <v>0</v>
      </c>
      <c r="AL273" s="164">
        <f>IF(K273="x",AH273,0)</f>
        <v>0</v>
      </c>
      <c r="AM273" s="164">
        <f>IF(K273="x",AI273,0)</f>
        <v>0</v>
      </c>
      <c r="AN273" s="164">
        <f>IF(K273="x",AJ273,0)</f>
        <v>0</v>
      </c>
      <c r="AO273" s="164">
        <f>IF(K273="x",AK273,0)</f>
        <v>0</v>
      </c>
      <c r="AP273" s="610" t="str">
        <f t="shared" si="70"/>
        <v xml:space="preserve"> </v>
      </c>
      <c r="AQ273" s="613" t="str">
        <f t="shared" si="69"/>
        <v xml:space="preserve"> </v>
      </c>
      <c r="AR273" s="613" t="str">
        <f t="shared" si="71"/>
        <v xml:space="preserve"> </v>
      </c>
      <c r="AS273" s="613" t="str">
        <f t="shared" si="72"/>
        <v xml:space="preserve"> </v>
      </c>
      <c r="AT273" s="613" t="str">
        <f t="shared" si="73"/>
        <v xml:space="preserve"> </v>
      </c>
      <c r="AU273" s="613" t="str">
        <f t="shared" si="74"/>
        <v xml:space="preserve"> </v>
      </c>
      <c r="AV273" s="614" t="str">
        <f t="shared" si="75"/>
        <v xml:space="preserve"> </v>
      </c>
      <c r="AW273" s="196" t="str">
        <f>IF(N273&gt;0,N273,"")</f>
        <v/>
      </c>
      <c r="AX273" s="165" t="str">
        <f>IF(AND(K273="x",AW273&gt;0),AW273,"")</f>
        <v/>
      </c>
      <c r="AY273" s="193" t="str">
        <f>IF(OR(K273="x",F273="x",AW273&lt;=0),"",AW273)</f>
        <v/>
      </c>
      <c r="AZ273" s="183" t="str">
        <f>IF(AND(F273="x",AW273&gt;0),AW273,"")</f>
        <v/>
      </c>
      <c r="BA273" s="173" t="str">
        <f>IF(V273&gt;0,V273,"")</f>
        <v/>
      </c>
      <c r="BB273" s="174" t="str">
        <f>IF(AND(K273="x",BA273&gt;0),BA273,"")</f>
        <v/>
      </c>
      <c r="BC273" s="186" t="str">
        <f>IF(OR(K273="x",F273="X",BA273&lt;=0),"",BA273)</f>
        <v/>
      </c>
      <c r="BD273" s="174" t="str">
        <f>IF(AND(F273="x",BA273&gt;0),BA273,"")</f>
        <v/>
      </c>
      <c r="BE273" s="201" t="str">
        <f>IF(W273&gt;0,W273,"")</f>
        <v/>
      </c>
      <c r="BF273" s="174" t="str">
        <f>IF(AND(K273="x",BE273&gt;0),BE273,"")</f>
        <v/>
      </c>
      <c r="BG273" s="186" t="str">
        <f>IF(OR(K273="x",F273="x",BE273&lt;=0),"",BE273)</f>
        <v/>
      </c>
      <c r="BH273" s="175" t="str">
        <f>IF(AND(F273="x",BE273&gt;0),BE273,"")</f>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65"/>
        <v/>
      </c>
      <c r="O274" s="27"/>
      <c r="P274" s="27"/>
      <c r="Q274" s="27"/>
      <c r="R274" s="27"/>
      <c r="S274" s="27"/>
      <c r="T274" s="28"/>
      <c r="U274" s="29"/>
      <c r="V274" s="32"/>
      <c r="W274" s="318"/>
      <c r="X274" s="319"/>
      <c r="Y274" s="160">
        <f t="shared" si="64"/>
        <v>0</v>
      </c>
      <c r="Z274" s="159">
        <f t="shared" si="66"/>
        <v>0</v>
      </c>
      <c r="AA274" s="327"/>
      <c r="AB274" s="400">
        <f>IF(AND(Z274&gt;=0,F274="x"),0,IF(AND(Z274&gt;0,AC274="x"),0,IF(Z274&gt;0,0-30,0)))</f>
        <v>0</v>
      </c>
      <c r="AC274" s="371"/>
      <c r="AD274" s="226" t="str">
        <f>IF(F274="x",(0-((V274*10)+(W274*20))),"")</f>
        <v/>
      </c>
      <c r="AE274" s="368">
        <f>IF(AND(Z274&gt;0,F274="x"),0,IF(AND(Z274&gt;0,AC274="x"),Z274-60,IF(AND(Z274&gt;0,AB274=-30),Z274+AB274,0)))</f>
        <v>0</v>
      </c>
      <c r="AF274" s="339"/>
      <c r="AG274" s="338"/>
      <c r="AH274" s="336"/>
      <c r="AI274" s="161">
        <f t="shared" si="67"/>
        <v>0</v>
      </c>
      <c r="AJ274" s="162">
        <f>(X274*20)+Z274+AA274+AF274</f>
        <v>0</v>
      </c>
      <c r="AK274" s="163">
        <f t="shared" si="68"/>
        <v>0</v>
      </c>
      <c r="AL274" s="164">
        <f>IF(K274="x",AH274,0)</f>
        <v>0</v>
      </c>
      <c r="AM274" s="164">
        <f>IF(K274="x",AI274,0)</f>
        <v>0</v>
      </c>
      <c r="AN274" s="164">
        <f>IF(K274="x",AJ274,0)</f>
        <v>0</v>
      </c>
      <c r="AO274" s="164">
        <f>IF(K274="x",AK274,0)</f>
        <v>0</v>
      </c>
      <c r="AP274" s="610" t="str">
        <f t="shared" si="70"/>
        <v xml:space="preserve"> </v>
      </c>
      <c r="AQ274" s="613" t="str">
        <f t="shared" si="69"/>
        <v xml:space="preserve"> </v>
      </c>
      <c r="AR274" s="613" t="str">
        <f t="shared" si="71"/>
        <v xml:space="preserve"> </v>
      </c>
      <c r="AS274" s="613" t="str">
        <f t="shared" si="72"/>
        <v xml:space="preserve"> </v>
      </c>
      <c r="AT274" s="613" t="str">
        <f t="shared" si="73"/>
        <v xml:space="preserve"> </v>
      </c>
      <c r="AU274" s="613" t="str">
        <f t="shared" si="74"/>
        <v xml:space="preserve"> </v>
      </c>
      <c r="AV274" s="614" t="str">
        <f t="shared" si="75"/>
        <v xml:space="preserve"> </v>
      </c>
      <c r="AW274" s="196" t="str">
        <f>IF(N274&gt;0,N274,"")</f>
        <v/>
      </c>
      <c r="AX274" s="165" t="str">
        <f>IF(AND(K274="x",AW274&gt;0),AW274,"")</f>
        <v/>
      </c>
      <c r="AY274" s="193" t="str">
        <f>IF(OR(K274="x",F274="x",AW274&lt;=0),"",AW274)</f>
        <v/>
      </c>
      <c r="AZ274" s="183" t="str">
        <f>IF(AND(F274="x",AW274&gt;0),AW274,"")</f>
        <v/>
      </c>
      <c r="BA274" s="173" t="str">
        <f>IF(V274&gt;0,V274,"")</f>
        <v/>
      </c>
      <c r="BB274" s="174" t="str">
        <f>IF(AND(K274="x",BA274&gt;0),BA274,"")</f>
        <v/>
      </c>
      <c r="BC274" s="186" t="str">
        <f>IF(OR(K274="x",F274="X",BA274&lt;=0),"",BA274)</f>
        <v/>
      </c>
      <c r="BD274" s="174" t="str">
        <f>IF(AND(F274="x",BA274&gt;0),BA274,"")</f>
        <v/>
      </c>
      <c r="BE274" s="201" t="str">
        <f>IF(W274&gt;0,W274,"")</f>
        <v/>
      </c>
      <c r="BF274" s="174" t="str">
        <f>IF(AND(K274="x",BE274&gt;0),BE274,"")</f>
        <v/>
      </c>
      <c r="BG274" s="186" t="str">
        <f>IF(OR(K274="x",F274="x",BE274&lt;=0),"",BE274)</f>
        <v/>
      </c>
      <c r="BH274" s="175" t="str">
        <f>IF(AND(F274="x",BE274&gt;0),BE274,"")</f>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65"/>
        <v/>
      </c>
      <c r="O275" s="27"/>
      <c r="P275" s="27"/>
      <c r="Q275" s="27"/>
      <c r="R275" s="27"/>
      <c r="S275" s="27"/>
      <c r="T275" s="28"/>
      <c r="U275" s="29"/>
      <c r="V275" s="32"/>
      <c r="W275" s="318"/>
      <c r="X275" s="319"/>
      <c r="Y275" s="160">
        <f t="shared" si="64"/>
        <v>0</v>
      </c>
      <c r="Z275" s="159">
        <f t="shared" si="66"/>
        <v>0</v>
      </c>
      <c r="AA275" s="327"/>
      <c r="AB275" s="400">
        <f>IF(AND(Z275&gt;=0,F275="x"),0,IF(AND(Z275&gt;0,AC275="x"),0,IF(Z275&gt;0,0-30,0)))</f>
        <v>0</v>
      </c>
      <c r="AC275" s="371"/>
      <c r="AD275" s="226" t="str">
        <f>IF(F275="x",(0-((V275*10)+(W275*20))),"")</f>
        <v/>
      </c>
      <c r="AE275" s="368">
        <f>IF(AND(Z275&gt;0,F275="x"),0,IF(AND(Z275&gt;0,AC275="x"),Z275-60,IF(AND(Z275&gt;0,AB275=-30),Z275+AB275,0)))</f>
        <v>0</v>
      </c>
      <c r="AF275" s="339"/>
      <c r="AG275" s="338"/>
      <c r="AH275" s="336"/>
      <c r="AI275" s="161">
        <f t="shared" si="67"/>
        <v>0</v>
      </c>
      <c r="AJ275" s="162">
        <f>(X275*20)+Z275+AA275+AF275</f>
        <v>0</v>
      </c>
      <c r="AK275" s="163">
        <f t="shared" si="68"/>
        <v>0</v>
      </c>
      <c r="AL275" s="164">
        <f>IF(K275="x",AH275,0)</f>
        <v>0</v>
      </c>
      <c r="AM275" s="164">
        <f>IF(K275="x",AI275,0)</f>
        <v>0</v>
      </c>
      <c r="AN275" s="164">
        <f>IF(K275="x",AJ275,0)</f>
        <v>0</v>
      </c>
      <c r="AO275" s="164">
        <f>IF(K275="x",AK275,0)</f>
        <v>0</v>
      </c>
      <c r="AP275" s="610" t="str">
        <f t="shared" si="70"/>
        <v xml:space="preserve"> </v>
      </c>
      <c r="AQ275" s="613" t="str">
        <f t="shared" si="69"/>
        <v xml:space="preserve"> </v>
      </c>
      <c r="AR275" s="613" t="str">
        <f t="shared" si="71"/>
        <v xml:space="preserve"> </v>
      </c>
      <c r="AS275" s="613" t="str">
        <f t="shared" si="72"/>
        <v xml:space="preserve"> </v>
      </c>
      <c r="AT275" s="613" t="str">
        <f t="shared" si="73"/>
        <v xml:space="preserve"> </v>
      </c>
      <c r="AU275" s="613" t="str">
        <f t="shared" si="74"/>
        <v xml:space="preserve"> </v>
      </c>
      <c r="AV275" s="614" t="str">
        <f t="shared" si="75"/>
        <v xml:space="preserve"> </v>
      </c>
      <c r="AW275" s="196" t="str">
        <f>IF(N275&gt;0,N275,"")</f>
        <v/>
      </c>
      <c r="AX275" s="165" t="str">
        <f>IF(AND(K275="x",AW275&gt;0),AW275,"")</f>
        <v/>
      </c>
      <c r="AY275" s="193" t="str">
        <f>IF(OR(K275="x",F275="x",AW275&lt;=0),"",AW275)</f>
        <v/>
      </c>
      <c r="AZ275" s="183" t="str">
        <f>IF(AND(F275="x",AW275&gt;0),AW275,"")</f>
        <v/>
      </c>
      <c r="BA275" s="173" t="str">
        <f>IF(V275&gt;0,V275,"")</f>
        <v/>
      </c>
      <c r="BB275" s="174" t="str">
        <f>IF(AND(K275="x",BA275&gt;0),BA275,"")</f>
        <v/>
      </c>
      <c r="BC275" s="186" t="str">
        <f>IF(OR(K275="x",F275="X",BA275&lt;=0),"",BA275)</f>
        <v/>
      </c>
      <c r="BD275" s="174" t="str">
        <f>IF(AND(F275="x",BA275&gt;0),BA275,"")</f>
        <v/>
      </c>
      <c r="BE275" s="201" t="str">
        <f>IF(W275&gt;0,W275,"")</f>
        <v/>
      </c>
      <c r="BF275" s="174" t="str">
        <f>IF(AND(K275="x",BE275&gt;0),BE275,"")</f>
        <v/>
      </c>
      <c r="BG275" s="186" t="str">
        <f>IF(OR(K275="x",F275="x",BE275&lt;=0),"",BE275)</f>
        <v/>
      </c>
      <c r="BH275" s="175" t="str">
        <f>IF(AND(F275="x",BE275&gt;0),BE275,"")</f>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65"/>
        <v/>
      </c>
      <c r="O276" s="27"/>
      <c r="P276" s="27"/>
      <c r="Q276" s="27"/>
      <c r="R276" s="27"/>
      <c r="S276" s="27"/>
      <c r="T276" s="28"/>
      <c r="U276" s="29"/>
      <c r="V276" s="32"/>
      <c r="W276" s="318"/>
      <c r="X276" s="319"/>
      <c r="Y276" s="160">
        <f t="shared" si="64"/>
        <v>0</v>
      </c>
      <c r="Z276" s="159">
        <f t="shared" si="66"/>
        <v>0</v>
      </c>
      <c r="AA276" s="327"/>
      <c r="AB276" s="400">
        <f>IF(AND(Z276&gt;=0,F276="x"),0,IF(AND(Z276&gt;0,AC276="x"),0,IF(Z276&gt;0,0-30,0)))</f>
        <v>0</v>
      </c>
      <c r="AC276" s="371"/>
      <c r="AD276" s="226" t="str">
        <f>IF(F276="x",(0-((V276*10)+(W276*20))),"")</f>
        <v/>
      </c>
      <c r="AE276" s="368">
        <f>IF(AND(Z276&gt;0,F276="x"),0,IF(AND(Z276&gt;0,AC276="x"),Z276-60,IF(AND(Z276&gt;0,AB276=-30),Z276+AB276,0)))</f>
        <v>0</v>
      </c>
      <c r="AF276" s="339"/>
      <c r="AG276" s="338"/>
      <c r="AH276" s="336"/>
      <c r="AI276" s="161">
        <f t="shared" si="67"/>
        <v>0</v>
      </c>
      <c r="AJ276" s="162">
        <f>(X276*20)+Z276+AA276+AF276</f>
        <v>0</v>
      </c>
      <c r="AK276" s="163">
        <f t="shared" si="68"/>
        <v>0</v>
      </c>
      <c r="AL276" s="164">
        <f>IF(K276="x",AH276,0)</f>
        <v>0</v>
      </c>
      <c r="AM276" s="164">
        <f>IF(K276="x",AI276,0)</f>
        <v>0</v>
      </c>
      <c r="AN276" s="164">
        <f>IF(K276="x",AJ276,0)</f>
        <v>0</v>
      </c>
      <c r="AO276" s="164">
        <f>IF(K276="x",AK276,0)</f>
        <v>0</v>
      </c>
      <c r="AP276" s="610" t="str">
        <f t="shared" si="70"/>
        <v xml:space="preserve"> </v>
      </c>
      <c r="AQ276" s="613" t="str">
        <f t="shared" si="69"/>
        <v xml:space="preserve"> </v>
      </c>
      <c r="AR276" s="613" t="str">
        <f t="shared" si="71"/>
        <v xml:space="preserve"> </v>
      </c>
      <c r="AS276" s="613" t="str">
        <f t="shared" si="72"/>
        <v xml:space="preserve"> </v>
      </c>
      <c r="AT276" s="613" t="str">
        <f t="shared" si="73"/>
        <v xml:space="preserve"> </v>
      </c>
      <c r="AU276" s="613" t="str">
        <f t="shared" si="74"/>
        <v xml:space="preserve"> </v>
      </c>
      <c r="AV276" s="614" t="str">
        <f t="shared" si="75"/>
        <v xml:space="preserve"> </v>
      </c>
      <c r="AW276" s="196" t="str">
        <f>IF(N276&gt;0,N276,"")</f>
        <v/>
      </c>
      <c r="AX276" s="165" t="str">
        <f>IF(AND(K276="x",AW276&gt;0),AW276,"")</f>
        <v/>
      </c>
      <c r="AY276" s="193" t="str">
        <f>IF(OR(K276="x",F276="x",AW276&lt;=0),"",AW276)</f>
        <v/>
      </c>
      <c r="AZ276" s="183" t="str">
        <f>IF(AND(F276="x",AW276&gt;0),AW276,"")</f>
        <v/>
      </c>
      <c r="BA276" s="173" t="str">
        <f>IF(V276&gt;0,V276,"")</f>
        <v/>
      </c>
      <c r="BB276" s="174" t="str">
        <f>IF(AND(K276="x",BA276&gt;0),BA276,"")</f>
        <v/>
      </c>
      <c r="BC276" s="186" t="str">
        <f>IF(OR(K276="x",F276="X",BA276&lt;=0),"",BA276)</f>
        <v/>
      </c>
      <c r="BD276" s="174" t="str">
        <f>IF(AND(F276="x",BA276&gt;0),BA276,"")</f>
        <v/>
      </c>
      <c r="BE276" s="201" t="str">
        <f>IF(W276&gt;0,W276,"")</f>
        <v/>
      </c>
      <c r="BF276" s="174" t="str">
        <f>IF(AND(K276="x",BE276&gt;0),BE276,"")</f>
        <v/>
      </c>
      <c r="BG276" s="186" t="str">
        <f>IF(OR(K276="x",F276="x",BE276&lt;=0),"",BE276)</f>
        <v/>
      </c>
      <c r="BH276" s="175" t="str">
        <f>IF(AND(F276="x",BE276&gt;0),BE276,"")</f>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65"/>
        <v/>
      </c>
      <c r="O277" s="27"/>
      <c r="P277" s="27"/>
      <c r="Q277" s="27"/>
      <c r="R277" s="27"/>
      <c r="S277" s="27"/>
      <c r="T277" s="28"/>
      <c r="U277" s="29"/>
      <c r="V277" s="32"/>
      <c r="W277" s="318"/>
      <c r="X277" s="319"/>
      <c r="Y277" s="160">
        <f t="shared" si="64"/>
        <v>0</v>
      </c>
      <c r="Z277" s="159">
        <f t="shared" si="66"/>
        <v>0</v>
      </c>
      <c r="AA277" s="327"/>
      <c r="AB277" s="400">
        <f>IF(AND(Z277&gt;=0,F277="x"),0,IF(AND(Z277&gt;0,AC277="x"),0,IF(Z277&gt;0,0-30,0)))</f>
        <v>0</v>
      </c>
      <c r="AC277" s="371"/>
      <c r="AD277" s="226" t="str">
        <f>IF(F277="x",(0-((V277*10)+(W277*20))),"")</f>
        <v/>
      </c>
      <c r="AE277" s="368">
        <f>IF(AND(Z277&gt;0,F277="x"),0,IF(AND(Z277&gt;0,AC277="x"),Z277-60,IF(AND(Z277&gt;0,AB277=-30),Z277+AB277,0)))</f>
        <v>0</v>
      </c>
      <c r="AF277" s="339"/>
      <c r="AG277" s="338"/>
      <c r="AH277" s="336"/>
      <c r="AI277" s="161">
        <f t="shared" si="67"/>
        <v>0</v>
      </c>
      <c r="AJ277" s="162">
        <f>(X277*20)+Z277+AA277+AF277</f>
        <v>0</v>
      </c>
      <c r="AK277" s="163">
        <f t="shared" si="68"/>
        <v>0</v>
      </c>
      <c r="AL277" s="164">
        <f>IF(K277="x",AH277,0)</f>
        <v>0</v>
      </c>
      <c r="AM277" s="164">
        <f>IF(K277="x",AI277,0)</f>
        <v>0</v>
      </c>
      <c r="AN277" s="164">
        <f>IF(K277="x",AJ277,0)</f>
        <v>0</v>
      </c>
      <c r="AO277" s="164">
        <f>IF(K277="x",AK277,0)</f>
        <v>0</v>
      </c>
      <c r="AP277" s="610" t="str">
        <f t="shared" si="70"/>
        <v xml:space="preserve"> </v>
      </c>
      <c r="AQ277" s="613" t="str">
        <f t="shared" si="69"/>
        <v xml:space="preserve"> </v>
      </c>
      <c r="AR277" s="613" t="str">
        <f t="shared" si="71"/>
        <v xml:space="preserve"> </v>
      </c>
      <c r="AS277" s="613" t="str">
        <f t="shared" si="72"/>
        <v xml:space="preserve"> </v>
      </c>
      <c r="AT277" s="613" t="str">
        <f t="shared" si="73"/>
        <v xml:space="preserve"> </v>
      </c>
      <c r="AU277" s="613" t="str">
        <f t="shared" si="74"/>
        <v xml:space="preserve"> </v>
      </c>
      <c r="AV277" s="614" t="str">
        <f t="shared" si="75"/>
        <v xml:space="preserve"> </v>
      </c>
      <c r="AW277" s="196" t="str">
        <f>IF(N277&gt;0,N277,"")</f>
        <v/>
      </c>
      <c r="AX277" s="165" t="str">
        <f>IF(AND(K277="x",AW277&gt;0),AW277,"")</f>
        <v/>
      </c>
      <c r="AY277" s="193" t="str">
        <f>IF(OR(K277="x",F277="x",AW277&lt;=0),"",AW277)</f>
        <v/>
      </c>
      <c r="AZ277" s="183" t="str">
        <f>IF(AND(F277="x",AW277&gt;0),AW277,"")</f>
        <v/>
      </c>
      <c r="BA277" s="173" t="str">
        <f>IF(V277&gt;0,V277,"")</f>
        <v/>
      </c>
      <c r="BB277" s="174" t="str">
        <f>IF(AND(K277="x",BA277&gt;0),BA277,"")</f>
        <v/>
      </c>
      <c r="BC277" s="186" t="str">
        <f>IF(OR(K277="x",F277="X",BA277&lt;=0),"",BA277)</f>
        <v/>
      </c>
      <c r="BD277" s="174" t="str">
        <f>IF(AND(F277="x",BA277&gt;0),BA277,"")</f>
        <v/>
      </c>
      <c r="BE277" s="201" t="str">
        <f>IF(W277&gt;0,W277,"")</f>
        <v/>
      </c>
      <c r="BF277" s="174" t="str">
        <f>IF(AND(K277="x",BE277&gt;0),BE277,"")</f>
        <v/>
      </c>
      <c r="BG277" s="186" t="str">
        <f>IF(OR(K277="x",F277="x",BE277&lt;=0),"",BE277)</f>
        <v/>
      </c>
      <c r="BH277" s="175" t="str">
        <f>IF(AND(F277="x",BE277&gt;0),BE277,"")</f>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65"/>
        <v/>
      </c>
      <c r="O278" s="27"/>
      <c r="P278" s="27"/>
      <c r="Q278" s="27"/>
      <c r="R278" s="27"/>
      <c r="S278" s="27"/>
      <c r="T278" s="28"/>
      <c r="U278" s="29"/>
      <c r="V278" s="32"/>
      <c r="W278" s="318"/>
      <c r="X278" s="319"/>
      <c r="Y278" s="160">
        <f t="shared" si="64"/>
        <v>0</v>
      </c>
      <c r="Z278" s="159">
        <f t="shared" si="66"/>
        <v>0</v>
      </c>
      <c r="AA278" s="327"/>
      <c r="AB278" s="400">
        <f>IF(AND(Z278&gt;=0,F278="x"),0,IF(AND(Z278&gt;0,AC278="x"),0,IF(Z278&gt;0,0-30,0)))</f>
        <v>0</v>
      </c>
      <c r="AC278" s="371"/>
      <c r="AD278" s="226" t="str">
        <f>IF(F278="x",(0-((V278*10)+(W278*20))),"")</f>
        <v/>
      </c>
      <c r="AE278" s="368">
        <f>IF(AND(Z278&gt;0,F278="x"),0,IF(AND(Z278&gt;0,AC278="x"),Z278-60,IF(AND(Z278&gt;0,AB278=-30),Z278+AB278,0)))</f>
        <v>0</v>
      </c>
      <c r="AF278" s="339"/>
      <c r="AG278" s="338"/>
      <c r="AH278" s="336"/>
      <c r="AI278" s="161">
        <f t="shared" si="67"/>
        <v>0</v>
      </c>
      <c r="AJ278" s="162">
        <f>(X278*20)+Z278+AA278+AF278</f>
        <v>0</v>
      </c>
      <c r="AK278" s="163">
        <f t="shared" si="68"/>
        <v>0</v>
      </c>
      <c r="AL278" s="164">
        <f>IF(K278="x",AH278,0)</f>
        <v>0</v>
      </c>
      <c r="AM278" s="164">
        <f>IF(K278="x",AI278,0)</f>
        <v>0</v>
      </c>
      <c r="AN278" s="164">
        <f>IF(K278="x",AJ278,0)</f>
        <v>0</v>
      </c>
      <c r="AO278" s="164">
        <f>IF(K278="x",AK278,0)</f>
        <v>0</v>
      </c>
      <c r="AP278" s="610" t="str">
        <f t="shared" si="70"/>
        <v xml:space="preserve"> </v>
      </c>
      <c r="AQ278" s="613" t="str">
        <f t="shared" si="69"/>
        <v xml:space="preserve"> </v>
      </c>
      <c r="AR278" s="613" t="str">
        <f t="shared" si="71"/>
        <v xml:space="preserve"> </v>
      </c>
      <c r="AS278" s="613" t="str">
        <f t="shared" si="72"/>
        <v xml:space="preserve"> </v>
      </c>
      <c r="AT278" s="613" t="str">
        <f t="shared" si="73"/>
        <v xml:space="preserve"> </v>
      </c>
      <c r="AU278" s="613" t="str">
        <f t="shared" si="74"/>
        <v xml:space="preserve"> </v>
      </c>
      <c r="AV278" s="614" t="str">
        <f t="shared" si="75"/>
        <v xml:space="preserve"> </v>
      </c>
      <c r="AW278" s="196" t="str">
        <f>IF(N278&gt;0,N278,"")</f>
        <v/>
      </c>
      <c r="AX278" s="165" t="str">
        <f>IF(AND(K278="x",AW278&gt;0),AW278,"")</f>
        <v/>
      </c>
      <c r="AY278" s="193" t="str">
        <f>IF(OR(K278="x",F278="x",AW278&lt;=0),"",AW278)</f>
        <v/>
      </c>
      <c r="AZ278" s="183" t="str">
        <f>IF(AND(F278="x",AW278&gt;0),AW278,"")</f>
        <v/>
      </c>
      <c r="BA278" s="173" t="str">
        <f>IF(V278&gt;0,V278,"")</f>
        <v/>
      </c>
      <c r="BB278" s="174" t="str">
        <f>IF(AND(K278="x",BA278&gt;0),BA278,"")</f>
        <v/>
      </c>
      <c r="BC278" s="186" t="str">
        <f>IF(OR(K278="x",F278="X",BA278&lt;=0),"",BA278)</f>
        <v/>
      </c>
      <c r="BD278" s="174" t="str">
        <f>IF(AND(F278="x",BA278&gt;0),BA278,"")</f>
        <v/>
      </c>
      <c r="BE278" s="201" t="str">
        <f>IF(W278&gt;0,W278,"")</f>
        <v/>
      </c>
      <c r="BF278" s="174" t="str">
        <f>IF(AND(K278="x",BE278&gt;0),BE278,"")</f>
        <v/>
      </c>
      <c r="BG278" s="186" t="str">
        <f>IF(OR(K278="x",F278="x",BE278&lt;=0),"",BE278)</f>
        <v/>
      </c>
      <c r="BH278" s="175" t="str">
        <f>IF(AND(F278="x",BE278&gt;0),BE278,"")</f>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65"/>
        <v/>
      </c>
      <c r="O279" s="27"/>
      <c r="P279" s="27"/>
      <c r="Q279" s="27"/>
      <c r="R279" s="27"/>
      <c r="S279" s="27"/>
      <c r="T279" s="28"/>
      <c r="U279" s="29"/>
      <c r="V279" s="32"/>
      <c r="W279" s="318"/>
      <c r="X279" s="319"/>
      <c r="Y279" s="160">
        <f t="shared" si="64"/>
        <v>0</v>
      </c>
      <c r="Z279" s="159">
        <f t="shared" si="66"/>
        <v>0</v>
      </c>
      <c r="AA279" s="327"/>
      <c r="AB279" s="400">
        <f>IF(AND(Z279&gt;=0,F279="x"),0,IF(AND(Z279&gt;0,AC279="x"),0,IF(Z279&gt;0,0-30,0)))</f>
        <v>0</v>
      </c>
      <c r="AC279" s="371"/>
      <c r="AD279" s="226" t="str">
        <f>IF(F279="x",(0-((V279*10)+(W279*20))),"")</f>
        <v/>
      </c>
      <c r="AE279" s="368">
        <f>IF(AND(Z279&gt;0,F279="x"),0,IF(AND(Z279&gt;0,AC279="x"),Z279-60,IF(AND(Z279&gt;0,AB279=-30),Z279+AB279,0)))</f>
        <v>0</v>
      </c>
      <c r="AF279" s="339"/>
      <c r="AG279" s="338"/>
      <c r="AH279" s="336"/>
      <c r="AI279" s="161">
        <f t="shared" si="67"/>
        <v>0</v>
      </c>
      <c r="AJ279" s="162">
        <f>(X279*20)+Z279+AA279+AF279</f>
        <v>0</v>
      </c>
      <c r="AK279" s="163">
        <f t="shared" si="68"/>
        <v>0</v>
      </c>
      <c r="AL279" s="164">
        <f>IF(K279="x",AH279,0)</f>
        <v>0</v>
      </c>
      <c r="AM279" s="164">
        <f>IF(K279="x",AI279,0)</f>
        <v>0</v>
      </c>
      <c r="AN279" s="164">
        <f>IF(K279="x",AJ279,0)</f>
        <v>0</v>
      </c>
      <c r="AO279" s="164">
        <f>IF(K279="x",AK279,0)</f>
        <v>0</v>
      </c>
      <c r="AP279" s="610" t="str">
        <f t="shared" si="70"/>
        <v xml:space="preserve"> </v>
      </c>
      <c r="AQ279" s="613" t="str">
        <f t="shared" si="69"/>
        <v xml:space="preserve"> </v>
      </c>
      <c r="AR279" s="613" t="str">
        <f t="shared" si="71"/>
        <v xml:space="preserve"> </v>
      </c>
      <c r="AS279" s="613" t="str">
        <f t="shared" si="72"/>
        <v xml:space="preserve"> </v>
      </c>
      <c r="AT279" s="613" t="str">
        <f t="shared" si="73"/>
        <v xml:space="preserve"> </v>
      </c>
      <c r="AU279" s="613" t="str">
        <f t="shared" si="74"/>
        <v xml:space="preserve"> </v>
      </c>
      <c r="AV279" s="614" t="str">
        <f t="shared" si="75"/>
        <v xml:space="preserve"> </v>
      </c>
      <c r="AW279" s="196" t="str">
        <f>IF(N279&gt;0,N279,"")</f>
        <v/>
      </c>
      <c r="AX279" s="165" t="str">
        <f>IF(AND(K279="x",AW279&gt;0),AW279,"")</f>
        <v/>
      </c>
      <c r="AY279" s="193" t="str">
        <f>IF(OR(K279="x",F279="x",AW279&lt;=0),"",AW279)</f>
        <v/>
      </c>
      <c r="AZ279" s="183" t="str">
        <f>IF(AND(F279="x",AW279&gt;0),AW279,"")</f>
        <v/>
      </c>
      <c r="BA279" s="173" t="str">
        <f>IF(V279&gt;0,V279,"")</f>
        <v/>
      </c>
      <c r="BB279" s="174" t="str">
        <f>IF(AND(K279="x",BA279&gt;0),BA279,"")</f>
        <v/>
      </c>
      <c r="BC279" s="186" t="str">
        <f>IF(OR(K279="x",F279="X",BA279&lt;=0),"",BA279)</f>
        <v/>
      </c>
      <c r="BD279" s="174" t="str">
        <f>IF(AND(F279="x",BA279&gt;0),BA279,"")</f>
        <v/>
      </c>
      <c r="BE279" s="201" t="str">
        <f>IF(W279&gt;0,W279,"")</f>
        <v/>
      </c>
      <c r="BF279" s="174" t="str">
        <f>IF(AND(K279="x",BE279&gt;0),BE279,"")</f>
        <v/>
      </c>
      <c r="BG279" s="186" t="str">
        <f>IF(OR(K279="x",F279="x",BE279&lt;=0),"",BE279)</f>
        <v/>
      </c>
      <c r="BH279" s="175" t="str">
        <f>IF(AND(F279="x",BE279&gt;0),BE279,"")</f>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65"/>
        <v/>
      </c>
      <c r="O280" s="27"/>
      <c r="P280" s="27"/>
      <c r="Q280" s="27"/>
      <c r="R280" s="27"/>
      <c r="S280" s="27"/>
      <c r="T280" s="28"/>
      <c r="U280" s="29"/>
      <c r="V280" s="32"/>
      <c r="W280" s="318"/>
      <c r="X280" s="319"/>
      <c r="Y280" s="160">
        <f t="shared" si="64"/>
        <v>0</v>
      </c>
      <c r="Z280" s="159">
        <f t="shared" si="66"/>
        <v>0</v>
      </c>
      <c r="AA280" s="327"/>
      <c r="AB280" s="400">
        <f>IF(AND(Z280&gt;=0,F280="x"),0,IF(AND(Z280&gt;0,AC280="x"),0,IF(Z280&gt;0,0-30,0)))</f>
        <v>0</v>
      </c>
      <c r="AC280" s="371"/>
      <c r="AD280" s="226" t="str">
        <f>IF(F280="x",(0-((V280*10)+(W280*20))),"")</f>
        <v/>
      </c>
      <c r="AE280" s="368">
        <f>IF(AND(Z280&gt;0,F280="x"),0,IF(AND(Z280&gt;0,AC280="x"),Z280-60,IF(AND(Z280&gt;0,AB280=-30),Z280+AB280,0)))</f>
        <v>0</v>
      </c>
      <c r="AF280" s="339"/>
      <c r="AG280" s="338"/>
      <c r="AH280" s="336"/>
      <c r="AI280" s="161">
        <f t="shared" si="67"/>
        <v>0</v>
      </c>
      <c r="AJ280" s="162">
        <f>(X280*20)+Z280+AA280+AF280</f>
        <v>0</v>
      </c>
      <c r="AK280" s="163">
        <f t="shared" si="68"/>
        <v>0</v>
      </c>
      <c r="AL280" s="164">
        <f>IF(K280="x",AH280,0)</f>
        <v>0</v>
      </c>
      <c r="AM280" s="164">
        <f>IF(K280="x",AI280,0)</f>
        <v>0</v>
      </c>
      <c r="AN280" s="164">
        <f>IF(K280="x",AJ280,0)</f>
        <v>0</v>
      </c>
      <c r="AO280" s="164">
        <f>IF(K280="x",AK280,0)</f>
        <v>0</v>
      </c>
      <c r="AP280" s="610" t="str">
        <f t="shared" si="70"/>
        <v xml:space="preserve"> </v>
      </c>
      <c r="AQ280" s="613" t="str">
        <f t="shared" si="69"/>
        <v xml:space="preserve"> </v>
      </c>
      <c r="AR280" s="613" t="str">
        <f t="shared" si="71"/>
        <v xml:space="preserve"> </v>
      </c>
      <c r="AS280" s="613" t="str">
        <f t="shared" si="72"/>
        <v xml:space="preserve"> </v>
      </c>
      <c r="AT280" s="613" t="str">
        <f t="shared" si="73"/>
        <v xml:space="preserve"> </v>
      </c>
      <c r="AU280" s="613" t="str">
        <f t="shared" si="74"/>
        <v xml:space="preserve"> </v>
      </c>
      <c r="AV280" s="614" t="str">
        <f t="shared" si="75"/>
        <v xml:space="preserve"> </v>
      </c>
      <c r="AW280" s="196" t="str">
        <f>IF(N280&gt;0,N280,"")</f>
        <v/>
      </c>
      <c r="AX280" s="165" t="str">
        <f>IF(AND(K280="x",AW280&gt;0),AW280,"")</f>
        <v/>
      </c>
      <c r="AY280" s="193" t="str">
        <f>IF(OR(K280="x",F280="x",AW280&lt;=0),"",AW280)</f>
        <v/>
      </c>
      <c r="AZ280" s="183" t="str">
        <f>IF(AND(F280="x",AW280&gt;0),AW280,"")</f>
        <v/>
      </c>
      <c r="BA280" s="173" t="str">
        <f>IF(V280&gt;0,V280,"")</f>
        <v/>
      </c>
      <c r="BB280" s="174" t="str">
        <f>IF(AND(K280="x",BA280&gt;0),BA280,"")</f>
        <v/>
      </c>
      <c r="BC280" s="186" t="str">
        <f>IF(OR(K280="x",F280="X",BA280&lt;=0),"",BA280)</f>
        <v/>
      </c>
      <c r="BD280" s="174" t="str">
        <f>IF(AND(F280="x",BA280&gt;0),BA280,"")</f>
        <v/>
      </c>
      <c r="BE280" s="201" t="str">
        <f>IF(W280&gt;0,W280,"")</f>
        <v/>
      </c>
      <c r="BF280" s="174" t="str">
        <f>IF(AND(K280="x",BE280&gt;0),BE280,"")</f>
        <v/>
      </c>
      <c r="BG280" s="186" t="str">
        <f>IF(OR(K280="x",F280="x",BE280&lt;=0),"",BE280)</f>
        <v/>
      </c>
      <c r="BH280" s="175" t="str">
        <f>IF(AND(F280="x",BE280&gt;0),BE280,"")</f>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65"/>
        <v/>
      </c>
      <c r="O281" s="27"/>
      <c r="P281" s="27"/>
      <c r="Q281" s="27"/>
      <c r="R281" s="27"/>
      <c r="S281" s="27"/>
      <c r="T281" s="28"/>
      <c r="U281" s="29"/>
      <c r="V281" s="32"/>
      <c r="W281" s="318"/>
      <c r="X281" s="319"/>
      <c r="Y281" s="160">
        <f t="shared" si="64"/>
        <v>0</v>
      </c>
      <c r="Z281" s="159">
        <f t="shared" si="66"/>
        <v>0</v>
      </c>
      <c r="AA281" s="327"/>
      <c r="AB281" s="400">
        <f>IF(AND(Z281&gt;=0,F281="x"),0,IF(AND(Z281&gt;0,AC281="x"),0,IF(Z281&gt;0,0-30,0)))</f>
        <v>0</v>
      </c>
      <c r="AC281" s="371"/>
      <c r="AD281" s="226" t="str">
        <f>IF(F281="x",(0-((V281*10)+(W281*20))),"")</f>
        <v/>
      </c>
      <c r="AE281" s="368">
        <f>IF(AND(Z281&gt;0,F281="x"),0,IF(AND(Z281&gt;0,AC281="x"),Z281-60,IF(AND(Z281&gt;0,AB281=-30),Z281+AB281,0)))</f>
        <v>0</v>
      </c>
      <c r="AF281" s="339"/>
      <c r="AG281" s="338"/>
      <c r="AH281" s="336"/>
      <c r="AI281" s="161">
        <f t="shared" si="67"/>
        <v>0</v>
      </c>
      <c r="AJ281" s="162">
        <f>(X281*20)+Z281+AA281+AF281</f>
        <v>0</v>
      </c>
      <c r="AK281" s="163">
        <f t="shared" si="68"/>
        <v>0</v>
      </c>
      <c r="AL281" s="164">
        <f>IF(K281="x",AH281,0)</f>
        <v>0</v>
      </c>
      <c r="AM281" s="164">
        <f>IF(K281="x",AI281,0)</f>
        <v>0</v>
      </c>
      <c r="AN281" s="164">
        <f>IF(K281="x",AJ281,0)</f>
        <v>0</v>
      </c>
      <c r="AO281" s="164">
        <f>IF(K281="x",AK281,0)</f>
        <v>0</v>
      </c>
      <c r="AP281" s="610" t="str">
        <f t="shared" si="70"/>
        <v xml:space="preserve"> </v>
      </c>
      <c r="AQ281" s="613" t="str">
        <f t="shared" si="69"/>
        <v xml:space="preserve"> </v>
      </c>
      <c r="AR281" s="613" t="str">
        <f t="shared" si="71"/>
        <v xml:space="preserve"> </v>
      </c>
      <c r="AS281" s="613" t="str">
        <f t="shared" si="72"/>
        <v xml:space="preserve"> </v>
      </c>
      <c r="AT281" s="613" t="str">
        <f t="shared" si="73"/>
        <v xml:space="preserve"> </v>
      </c>
      <c r="AU281" s="613" t="str">
        <f t="shared" si="74"/>
        <v xml:space="preserve"> </v>
      </c>
      <c r="AV281" s="614" t="str">
        <f t="shared" si="75"/>
        <v xml:space="preserve"> </v>
      </c>
      <c r="AW281" s="196" t="str">
        <f>IF(N281&gt;0,N281,"")</f>
        <v/>
      </c>
      <c r="AX281" s="165" t="str">
        <f>IF(AND(K281="x",AW281&gt;0),AW281,"")</f>
        <v/>
      </c>
      <c r="AY281" s="193" t="str">
        <f>IF(OR(K281="x",F281="x",AW281&lt;=0),"",AW281)</f>
        <v/>
      </c>
      <c r="AZ281" s="183" t="str">
        <f>IF(AND(F281="x",AW281&gt;0),AW281,"")</f>
        <v/>
      </c>
      <c r="BA281" s="173" t="str">
        <f>IF(V281&gt;0,V281,"")</f>
        <v/>
      </c>
      <c r="BB281" s="174" t="str">
        <f>IF(AND(K281="x",BA281&gt;0),BA281,"")</f>
        <v/>
      </c>
      <c r="BC281" s="186" t="str">
        <f>IF(OR(K281="x",F281="X",BA281&lt;=0),"",BA281)</f>
        <v/>
      </c>
      <c r="BD281" s="174" t="str">
        <f>IF(AND(F281="x",BA281&gt;0),BA281,"")</f>
        <v/>
      </c>
      <c r="BE281" s="201" t="str">
        <f>IF(W281&gt;0,W281,"")</f>
        <v/>
      </c>
      <c r="BF281" s="174" t="str">
        <f>IF(AND(K281="x",BE281&gt;0),BE281,"")</f>
        <v/>
      </c>
      <c r="BG281" s="186" t="str">
        <f>IF(OR(K281="x",F281="x",BE281&lt;=0),"",BE281)</f>
        <v/>
      </c>
      <c r="BH281" s="175" t="str">
        <f>IF(AND(F281="x",BE281&gt;0),BE281,"")</f>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65"/>
        <v/>
      </c>
      <c r="O282" s="27"/>
      <c r="P282" s="27"/>
      <c r="Q282" s="27"/>
      <c r="R282" s="27"/>
      <c r="S282" s="27"/>
      <c r="T282" s="28"/>
      <c r="U282" s="29"/>
      <c r="V282" s="32"/>
      <c r="W282" s="318"/>
      <c r="X282" s="319"/>
      <c r="Y282" s="160">
        <f t="shared" si="64"/>
        <v>0</v>
      </c>
      <c r="Z282" s="159">
        <f t="shared" si="66"/>
        <v>0</v>
      </c>
      <c r="AA282" s="327"/>
      <c r="AB282" s="400">
        <f>IF(AND(Z282&gt;=0,F282="x"),0,IF(AND(Z282&gt;0,AC282="x"),0,IF(Z282&gt;0,0-30,0)))</f>
        <v>0</v>
      </c>
      <c r="AC282" s="371"/>
      <c r="AD282" s="226" t="str">
        <f>IF(F282="x",(0-((V282*10)+(W282*20))),"")</f>
        <v/>
      </c>
      <c r="AE282" s="368">
        <f>IF(AND(Z282&gt;0,F282="x"),0,IF(AND(Z282&gt;0,AC282="x"),Z282-60,IF(AND(Z282&gt;0,AB282=-30),Z282+AB282,0)))</f>
        <v>0</v>
      </c>
      <c r="AF282" s="339"/>
      <c r="AG282" s="338"/>
      <c r="AH282" s="336"/>
      <c r="AI282" s="161">
        <f t="shared" si="67"/>
        <v>0</v>
      </c>
      <c r="AJ282" s="162">
        <f>(X282*20)+Z282+AA282+AF282</f>
        <v>0</v>
      </c>
      <c r="AK282" s="163">
        <f t="shared" si="68"/>
        <v>0</v>
      </c>
      <c r="AL282" s="164">
        <f>IF(K282="x",AH282,0)</f>
        <v>0</v>
      </c>
      <c r="AM282" s="164">
        <f>IF(K282="x",AI282,0)</f>
        <v>0</v>
      </c>
      <c r="AN282" s="164">
        <f>IF(K282="x",AJ282,0)</f>
        <v>0</v>
      </c>
      <c r="AO282" s="164">
        <f>IF(K282="x",AK282,0)</f>
        <v>0</v>
      </c>
      <c r="AP282" s="610" t="str">
        <f t="shared" si="70"/>
        <v xml:space="preserve"> </v>
      </c>
      <c r="AQ282" s="613" t="str">
        <f t="shared" si="69"/>
        <v xml:space="preserve"> </v>
      </c>
      <c r="AR282" s="613" t="str">
        <f t="shared" si="71"/>
        <v xml:space="preserve"> </v>
      </c>
      <c r="AS282" s="613" t="str">
        <f t="shared" si="72"/>
        <v xml:space="preserve"> </v>
      </c>
      <c r="AT282" s="613" t="str">
        <f t="shared" si="73"/>
        <v xml:space="preserve"> </v>
      </c>
      <c r="AU282" s="613" t="str">
        <f t="shared" si="74"/>
        <v xml:space="preserve"> </v>
      </c>
      <c r="AV282" s="614" t="str">
        <f t="shared" si="75"/>
        <v xml:space="preserve"> </v>
      </c>
      <c r="AW282" s="196" t="str">
        <f>IF(N282&gt;0,N282,"")</f>
        <v/>
      </c>
      <c r="AX282" s="165" t="str">
        <f>IF(AND(K282="x",AW282&gt;0),AW282,"")</f>
        <v/>
      </c>
      <c r="AY282" s="193" t="str">
        <f>IF(OR(K282="x",F282="x",AW282&lt;=0),"",AW282)</f>
        <v/>
      </c>
      <c r="AZ282" s="183" t="str">
        <f>IF(AND(F282="x",AW282&gt;0),AW282,"")</f>
        <v/>
      </c>
      <c r="BA282" s="173" t="str">
        <f>IF(V282&gt;0,V282,"")</f>
        <v/>
      </c>
      <c r="BB282" s="174" t="str">
        <f>IF(AND(K282="x",BA282&gt;0),BA282,"")</f>
        <v/>
      </c>
      <c r="BC282" s="186" t="str">
        <f>IF(OR(K282="x",F282="X",BA282&lt;=0),"",BA282)</f>
        <v/>
      </c>
      <c r="BD282" s="174" t="str">
        <f>IF(AND(F282="x",BA282&gt;0),BA282,"")</f>
        <v/>
      </c>
      <c r="BE282" s="201" t="str">
        <f>IF(W282&gt;0,W282,"")</f>
        <v/>
      </c>
      <c r="BF282" s="174" t="str">
        <f>IF(AND(K282="x",BE282&gt;0),BE282,"")</f>
        <v/>
      </c>
      <c r="BG282" s="186" t="str">
        <f>IF(OR(K282="x",F282="x",BE282&lt;=0),"",BE282)</f>
        <v/>
      </c>
      <c r="BH282" s="175" t="str">
        <f>IF(AND(F282="x",BE282&gt;0),BE282,"")</f>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65"/>
        <v/>
      </c>
      <c r="O283" s="27"/>
      <c r="P283" s="27"/>
      <c r="Q283" s="27"/>
      <c r="R283" s="27"/>
      <c r="S283" s="27"/>
      <c r="T283" s="28"/>
      <c r="U283" s="29"/>
      <c r="V283" s="32"/>
      <c r="W283" s="318"/>
      <c r="X283" s="319"/>
      <c r="Y283" s="160">
        <f t="shared" si="64"/>
        <v>0</v>
      </c>
      <c r="Z283" s="159">
        <f t="shared" si="66"/>
        <v>0</v>
      </c>
      <c r="AA283" s="327"/>
      <c r="AB283" s="400">
        <f>IF(AND(Z283&gt;=0,F283="x"),0,IF(AND(Z283&gt;0,AC283="x"),0,IF(Z283&gt;0,0-30,0)))</f>
        <v>0</v>
      </c>
      <c r="AC283" s="371"/>
      <c r="AD283" s="226" t="str">
        <f>IF(F283="x",(0-((V283*10)+(W283*20))),"")</f>
        <v/>
      </c>
      <c r="AE283" s="368">
        <f>IF(AND(Z283&gt;0,F283="x"),0,IF(AND(Z283&gt;0,AC283="x"),Z283-60,IF(AND(Z283&gt;0,AB283=-30),Z283+AB283,0)))</f>
        <v>0</v>
      </c>
      <c r="AF283" s="339"/>
      <c r="AG283" s="338"/>
      <c r="AH283" s="336"/>
      <c r="AI283" s="161">
        <f t="shared" si="67"/>
        <v>0</v>
      </c>
      <c r="AJ283" s="162">
        <f>(X283*20)+Z283+AA283+AF283</f>
        <v>0</v>
      </c>
      <c r="AK283" s="163">
        <f t="shared" si="68"/>
        <v>0</v>
      </c>
      <c r="AL283" s="164">
        <f>IF(K283="x",AH283,0)</f>
        <v>0</v>
      </c>
      <c r="AM283" s="164">
        <f>IF(K283="x",AI283,0)</f>
        <v>0</v>
      </c>
      <c r="AN283" s="164">
        <f>IF(K283="x",AJ283,0)</f>
        <v>0</v>
      </c>
      <c r="AO283" s="164">
        <f>IF(K283="x",AK283,0)</f>
        <v>0</v>
      </c>
      <c r="AP283" s="610" t="str">
        <f t="shared" si="70"/>
        <v xml:space="preserve"> </v>
      </c>
      <c r="AQ283" s="613" t="str">
        <f t="shared" si="69"/>
        <v xml:space="preserve"> </v>
      </c>
      <c r="AR283" s="613" t="str">
        <f t="shared" si="71"/>
        <v xml:space="preserve"> </v>
      </c>
      <c r="AS283" s="613" t="str">
        <f t="shared" si="72"/>
        <v xml:space="preserve"> </v>
      </c>
      <c r="AT283" s="613" t="str">
        <f t="shared" si="73"/>
        <v xml:space="preserve"> </v>
      </c>
      <c r="AU283" s="613" t="str">
        <f t="shared" si="74"/>
        <v xml:space="preserve"> </v>
      </c>
      <c r="AV283" s="614" t="str">
        <f t="shared" si="75"/>
        <v xml:space="preserve"> </v>
      </c>
      <c r="AW283" s="196" t="str">
        <f>IF(N283&gt;0,N283,"")</f>
        <v/>
      </c>
      <c r="AX283" s="165" t="str">
        <f>IF(AND(K283="x",AW283&gt;0),AW283,"")</f>
        <v/>
      </c>
      <c r="AY283" s="193" t="str">
        <f>IF(OR(K283="x",F283="x",AW283&lt;=0),"",AW283)</f>
        <v/>
      </c>
      <c r="AZ283" s="183" t="str">
        <f>IF(AND(F283="x",AW283&gt;0),AW283,"")</f>
        <v/>
      </c>
      <c r="BA283" s="173" t="str">
        <f>IF(V283&gt;0,V283,"")</f>
        <v/>
      </c>
      <c r="BB283" s="174" t="str">
        <f>IF(AND(K283="x",BA283&gt;0),BA283,"")</f>
        <v/>
      </c>
      <c r="BC283" s="186" t="str">
        <f>IF(OR(K283="x",F283="X",BA283&lt;=0),"",BA283)</f>
        <v/>
      </c>
      <c r="BD283" s="174" t="str">
        <f>IF(AND(F283="x",BA283&gt;0),BA283,"")</f>
        <v/>
      </c>
      <c r="BE283" s="201" t="str">
        <f>IF(W283&gt;0,W283,"")</f>
        <v/>
      </c>
      <c r="BF283" s="174" t="str">
        <f>IF(AND(K283="x",BE283&gt;0),BE283,"")</f>
        <v/>
      </c>
      <c r="BG283" s="186" t="str">
        <f>IF(OR(K283="x",F283="x",BE283&lt;=0),"",BE283)</f>
        <v/>
      </c>
      <c r="BH283" s="175" t="str">
        <f>IF(AND(F283="x",BE283&gt;0),BE283,"")</f>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65"/>
        <v/>
      </c>
      <c r="O284" s="27"/>
      <c r="P284" s="27"/>
      <c r="Q284" s="27"/>
      <c r="R284" s="27"/>
      <c r="S284" s="27"/>
      <c r="T284" s="28"/>
      <c r="U284" s="29"/>
      <c r="V284" s="32"/>
      <c r="W284" s="318"/>
      <c r="X284" s="319"/>
      <c r="Y284" s="160">
        <f t="shared" si="64"/>
        <v>0</v>
      </c>
      <c r="Z284" s="159">
        <f t="shared" si="66"/>
        <v>0</v>
      </c>
      <c r="AA284" s="327"/>
      <c r="AB284" s="400">
        <f>IF(AND(Z284&gt;=0,F284="x"),0,IF(AND(Z284&gt;0,AC284="x"),0,IF(Z284&gt;0,0-30,0)))</f>
        <v>0</v>
      </c>
      <c r="AC284" s="371"/>
      <c r="AD284" s="226" t="str">
        <f>IF(F284="x",(0-((V284*10)+(W284*20))),"")</f>
        <v/>
      </c>
      <c r="AE284" s="368">
        <f>IF(AND(Z284&gt;0,F284="x"),0,IF(AND(Z284&gt;0,AC284="x"),Z284-60,IF(AND(Z284&gt;0,AB284=-30),Z284+AB284,0)))</f>
        <v>0</v>
      </c>
      <c r="AF284" s="339"/>
      <c r="AG284" s="338"/>
      <c r="AH284" s="336"/>
      <c r="AI284" s="161">
        <f t="shared" si="67"/>
        <v>0</v>
      </c>
      <c r="AJ284" s="162">
        <f>(X284*20)+Z284+AA284+AF284</f>
        <v>0</v>
      </c>
      <c r="AK284" s="163">
        <f t="shared" si="68"/>
        <v>0</v>
      </c>
      <c r="AL284" s="164">
        <f>IF(K284="x",AH284,0)</f>
        <v>0</v>
      </c>
      <c r="AM284" s="164">
        <f>IF(K284="x",AI284,0)</f>
        <v>0</v>
      </c>
      <c r="AN284" s="164">
        <f>IF(K284="x",AJ284,0)</f>
        <v>0</v>
      </c>
      <c r="AO284" s="164">
        <f>IF(K284="x",AK284,0)</f>
        <v>0</v>
      </c>
      <c r="AP284" s="610" t="str">
        <f t="shared" si="70"/>
        <v xml:space="preserve"> </v>
      </c>
      <c r="AQ284" s="613" t="str">
        <f t="shared" si="69"/>
        <v xml:space="preserve"> </v>
      </c>
      <c r="AR284" s="613" t="str">
        <f t="shared" si="71"/>
        <v xml:space="preserve"> </v>
      </c>
      <c r="AS284" s="613" t="str">
        <f t="shared" si="72"/>
        <v xml:space="preserve"> </v>
      </c>
      <c r="AT284" s="613" t="str">
        <f t="shared" si="73"/>
        <v xml:space="preserve"> </v>
      </c>
      <c r="AU284" s="613" t="str">
        <f t="shared" si="74"/>
        <v xml:space="preserve"> </v>
      </c>
      <c r="AV284" s="614" t="str">
        <f t="shared" si="75"/>
        <v xml:space="preserve"> </v>
      </c>
      <c r="AW284" s="196" t="str">
        <f>IF(N284&gt;0,N284,"")</f>
        <v/>
      </c>
      <c r="AX284" s="165" t="str">
        <f>IF(AND(K284="x",AW284&gt;0),AW284,"")</f>
        <v/>
      </c>
      <c r="AY284" s="193" t="str">
        <f>IF(OR(K284="x",F284="x",AW284&lt;=0),"",AW284)</f>
        <v/>
      </c>
      <c r="AZ284" s="183" t="str">
        <f>IF(AND(F284="x",AW284&gt;0),AW284,"")</f>
        <v/>
      </c>
      <c r="BA284" s="173" t="str">
        <f>IF(V284&gt;0,V284,"")</f>
        <v/>
      </c>
      <c r="BB284" s="174" t="str">
        <f>IF(AND(K284="x",BA284&gt;0),BA284,"")</f>
        <v/>
      </c>
      <c r="BC284" s="186" t="str">
        <f>IF(OR(K284="x",F284="X",BA284&lt;=0),"",BA284)</f>
        <v/>
      </c>
      <c r="BD284" s="174" t="str">
        <f>IF(AND(F284="x",BA284&gt;0),BA284,"")</f>
        <v/>
      </c>
      <c r="BE284" s="201" t="str">
        <f>IF(W284&gt;0,W284,"")</f>
        <v/>
      </c>
      <c r="BF284" s="174" t="str">
        <f>IF(AND(K284="x",BE284&gt;0),BE284,"")</f>
        <v/>
      </c>
      <c r="BG284" s="186" t="str">
        <f>IF(OR(K284="x",F284="x",BE284&lt;=0),"",BE284)</f>
        <v/>
      </c>
      <c r="BH284" s="175" t="str">
        <f>IF(AND(F284="x",BE284&gt;0),BE284,"")</f>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65"/>
        <v/>
      </c>
      <c r="O285" s="27"/>
      <c r="P285" s="27"/>
      <c r="Q285" s="27"/>
      <c r="R285" s="27"/>
      <c r="S285" s="27"/>
      <c r="T285" s="28"/>
      <c r="U285" s="29"/>
      <c r="V285" s="32"/>
      <c r="W285" s="318"/>
      <c r="X285" s="319"/>
      <c r="Y285" s="160">
        <f t="shared" si="64"/>
        <v>0</v>
      </c>
      <c r="Z285" s="159">
        <f t="shared" si="66"/>
        <v>0</v>
      </c>
      <c r="AA285" s="327"/>
      <c r="AB285" s="400">
        <f>IF(AND(Z285&gt;=0,F285="x"),0,IF(AND(Z285&gt;0,AC285="x"),0,IF(Z285&gt;0,0-30,0)))</f>
        <v>0</v>
      </c>
      <c r="AC285" s="371"/>
      <c r="AD285" s="226" t="str">
        <f>IF(F285="x",(0-((V285*10)+(W285*20))),"")</f>
        <v/>
      </c>
      <c r="AE285" s="368">
        <f>IF(AND(Z285&gt;0,F285="x"),0,IF(AND(Z285&gt;0,AC285="x"),Z285-60,IF(AND(Z285&gt;0,AB285=-30),Z285+AB285,0)))</f>
        <v>0</v>
      </c>
      <c r="AF285" s="339"/>
      <c r="AG285" s="338"/>
      <c r="AH285" s="336"/>
      <c r="AI285" s="161">
        <f t="shared" si="67"/>
        <v>0</v>
      </c>
      <c r="AJ285" s="162">
        <f>(X285*20)+Z285+AA285+AF285</f>
        <v>0</v>
      </c>
      <c r="AK285" s="163">
        <f t="shared" si="68"/>
        <v>0</v>
      </c>
      <c r="AL285" s="164">
        <f>IF(K285="x",AH285,0)</f>
        <v>0</v>
      </c>
      <c r="AM285" s="164">
        <f>IF(K285="x",AI285,0)</f>
        <v>0</v>
      </c>
      <c r="AN285" s="164">
        <f>IF(K285="x",AJ285,0)</f>
        <v>0</v>
      </c>
      <c r="AO285" s="164">
        <f>IF(K285="x",AK285,0)</f>
        <v>0</v>
      </c>
      <c r="AP285" s="610" t="str">
        <f t="shared" si="70"/>
        <v xml:space="preserve"> </v>
      </c>
      <c r="AQ285" s="613" t="str">
        <f t="shared" si="69"/>
        <v xml:space="preserve"> </v>
      </c>
      <c r="AR285" s="613" t="str">
        <f t="shared" si="71"/>
        <v xml:space="preserve"> </v>
      </c>
      <c r="AS285" s="613" t="str">
        <f t="shared" si="72"/>
        <v xml:space="preserve"> </v>
      </c>
      <c r="AT285" s="613" t="str">
        <f t="shared" si="73"/>
        <v xml:space="preserve"> </v>
      </c>
      <c r="AU285" s="613" t="str">
        <f t="shared" si="74"/>
        <v xml:space="preserve"> </v>
      </c>
      <c r="AV285" s="614" t="str">
        <f t="shared" si="75"/>
        <v xml:space="preserve"> </v>
      </c>
      <c r="AW285" s="196" t="str">
        <f>IF(N285&gt;0,N285,"")</f>
        <v/>
      </c>
      <c r="AX285" s="165" t="str">
        <f>IF(AND(K285="x",AW285&gt;0),AW285,"")</f>
        <v/>
      </c>
      <c r="AY285" s="193" t="str">
        <f>IF(OR(K285="x",F285="x",AW285&lt;=0),"",AW285)</f>
        <v/>
      </c>
      <c r="AZ285" s="183" t="str">
        <f>IF(AND(F285="x",AW285&gt;0),AW285,"")</f>
        <v/>
      </c>
      <c r="BA285" s="173" t="str">
        <f>IF(V285&gt;0,V285,"")</f>
        <v/>
      </c>
      <c r="BB285" s="174" t="str">
        <f>IF(AND(K285="x",BA285&gt;0),BA285,"")</f>
        <v/>
      </c>
      <c r="BC285" s="186" t="str">
        <f>IF(OR(K285="x",F285="X",BA285&lt;=0),"",BA285)</f>
        <v/>
      </c>
      <c r="BD285" s="174" t="str">
        <f>IF(AND(F285="x",BA285&gt;0),BA285,"")</f>
        <v/>
      </c>
      <c r="BE285" s="201" t="str">
        <f>IF(W285&gt;0,W285,"")</f>
        <v/>
      </c>
      <c r="BF285" s="174" t="str">
        <f>IF(AND(K285="x",BE285&gt;0),BE285,"")</f>
        <v/>
      </c>
      <c r="BG285" s="186" t="str">
        <f>IF(OR(K285="x",F285="x",BE285&lt;=0),"",BE285)</f>
        <v/>
      </c>
      <c r="BH285" s="175" t="str">
        <f>IF(AND(F285="x",BE285&gt;0),BE285,"")</f>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65"/>
        <v/>
      </c>
      <c r="O286" s="27"/>
      <c r="P286" s="27"/>
      <c r="Q286" s="27"/>
      <c r="R286" s="27"/>
      <c r="S286" s="27"/>
      <c r="T286" s="28"/>
      <c r="U286" s="29"/>
      <c r="V286" s="32"/>
      <c r="W286" s="318"/>
      <c r="X286" s="319"/>
      <c r="Y286" s="160">
        <f t="shared" si="64"/>
        <v>0</v>
      </c>
      <c r="Z286" s="159">
        <f t="shared" si="66"/>
        <v>0</v>
      </c>
      <c r="AA286" s="327"/>
      <c r="AB286" s="400">
        <f>IF(AND(Z286&gt;=0,F286="x"),0,IF(AND(Z286&gt;0,AC286="x"),0,IF(Z286&gt;0,0-30,0)))</f>
        <v>0</v>
      </c>
      <c r="AC286" s="371"/>
      <c r="AD286" s="226" t="str">
        <f>IF(F286="x",(0-((V286*10)+(W286*20))),"")</f>
        <v/>
      </c>
      <c r="AE286" s="368">
        <f>IF(AND(Z286&gt;0,F286="x"),0,IF(AND(Z286&gt;0,AC286="x"),Z286-60,IF(AND(Z286&gt;0,AB286=-30),Z286+AB286,0)))</f>
        <v>0</v>
      </c>
      <c r="AF286" s="339"/>
      <c r="AG286" s="338"/>
      <c r="AH286" s="336"/>
      <c r="AI286" s="161">
        <f t="shared" si="67"/>
        <v>0</v>
      </c>
      <c r="AJ286" s="162">
        <f>(X286*20)+Z286+AA286+AF286</f>
        <v>0</v>
      </c>
      <c r="AK286" s="163">
        <f t="shared" si="68"/>
        <v>0</v>
      </c>
      <c r="AL286" s="164">
        <f>IF(K286="x",AH286,0)</f>
        <v>0</v>
      </c>
      <c r="AM286" s="164">
        <f>IF(K286="x",AI286,0)</f>
        <v>0</v>
      </c>
      <c r="AN286" s="164">
        <f>IF(K286="x",AJ286,0)</f>
        <v>0</v>
      </c>
      <c r="AO286" s="164">
        <f>IF(K286="x",AK286,0)</f>
        <v>0</v>
      </c>
      <c r="AP286" s="610" t="str">
        <f t="shared" si="70"/>
        <v xml:space="preserve"> </v>
      </c>
      <c r="AQ286" s="613" t="str">
        <f t="shared" si="69"/>
        <v xml:space="preserve"> </v>
      </c>
      <c r="AR286" s="613" t="str">
        <f t="shared" si="71"/>
        <v xml:space="preserve"> </v>
      </c>
      <c r="AS286" s="613" t="str">
        <f t="shared" si="72"/>
        <v xml:space="preserve"> </v>
      </c>
      <c r="AT286" s="613" t="str">
        <f t="shared" si="73"/>
        <v xml:space="preserve"> </v>
      </c>
      <c r="AU286" s="613" t="str">
        <f t="shared" si="74"/>
        <v xml:space="preserve"> </v>
      </c>
      <c r="AV286" s="614" t="str">
        <f t="shared" si="75"/>
        <v xml:space="preserve"> </v>
      </c>
      <c r="AW286" s="196" t="str">
        <f>IF(N286&gt;0,N286,"")</f>
        <v/>
      </c>
      <c r="AX286" s="165" t="str">
        <f>IF(AND(K286="x",AW286&gt;0),AW286,"")</f>
        <v/>
      </c>
      <c r="AY286" s="193" t="str">
        <f>IF(OR(K286="x",F286="x",AW286&lt;=0),"",AW286)</f>
        <v/>
      </c>
      <c r="AZ286" s="183" t="str">
        <f>IF(AND(F286="x",AW286&gt;0),AW286,"")</f>
        <v/>
      </c>
      <c r="BA286" s="173" t="str">
        <f>IF(V286&gt;0,V286,"")</f>
        <v/>
      </c>
      <c r="BB286" s="174" t="str">
        <f>IF(AND(K286="x",BA286&gt;0),BA286,"")</f>
        <v/>
      </c>
      <c r="BC286" s="186" t="str">
        <f>IF(OR(K286="x",F286="X",BA286&lt;=0),"",BA286)</f>
        <v/>
      </c>
      <c r="BD286" s="174" t="str">
        <f>IF(AND(F286="x",BA286&gt;0),BA286,"")</f>
        <v/>
      </c>
      <c r="BE286" s="201" t="str">
        <f>IF(W286&gt;0,W286,"")</f>
        <v/>
      </c>
      <c r="BF286" s="174" t="str">
        <f>IF(AND(K286="x",BE286&gt;0),BE286,"")</f>
        <v/>
      </c>
      <c r="BG286" s="186" t="str">
        <f>IF(OR(K286="x",F286="x",BE286&lt;=0),"",BE286)</f>
        <v/>
      </c>
      <c r="BH286" s="175" t="str">
        <f>IF(AND(F286="x",BE286&gt;0),BE286,"")</f>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65"/>
        <v/>
      </c>
      <c r="O287" s="27"/>
      <c r="P287" s="27"/>
      <c r="Q287" s="27"/>
      <c r="R287" s="27"/>
      <c r="S287" s="27"/>
      <c r="T287" s="28"/>
      <c r="U287" s="29"/>
      <c r="V287" s="32"/>
      <c r="W287" s="318"/>
      <c r="X287" s="319"/>
      <c r="Y287" s="160">
        <f t="shared" si="64"/>
        <v>0</v>
      </c>
      <c r="Z287" s="159">
        <f t="shared" si="66"/>
        <v>0</v>
      </c>
      <c r="AA287" s="327"/>
      <c r="AB287" s="400">
        <f>IF(AND(Z287&gt;=0,F287="x"),0,IF(AND(Z287&gt;0,AC287="x"),0,IF(Z287&gt;0,0-30,0)))</f>
        <v>0</v>
      </c>
      <c r="AC287" s="371"/>
      <c r="AD287" s="226" t="str">
        <f>IF(F287="x",(0-((V287*10)+(W287*20))),"")</f>
        <v/>
      </c>
      <c r="AE287" s="368">
        <f>IF(AND(Z287&gt;0,F287="x"),0,IF(AND(Z287&gt;0,AC287="x"),Z287-60,IF(AND(Z287&gt;0,AB287=-30),Z287+AB287,0)))</f>
        <v>0</v>
      </c>
      <c r="AF287" s="339"/>
      <c r="AG287" s="338"/>
      <c r="AH287" s="336"/>
      <c r="AI287" s="161">
        <f t="shared" si="67"/>
        <v>0</v>
      </c>
      <c r="AJ287" s="162">
        <f>(X287*20)+Z287+AA287+AF287</f>
        <v>0</v>
      </c>
      <c r="AK287" s="163">
        <f t="shared" si="68"/>
        <v>0</v>
      </c>
      <c r="AL287" s="164">
        <f>IF(K287="x",AH287,0)</f>
        <v>0</v>
      </c>
      <c r="AM287" s="164">
        <f>IF(K287="x",AI287,0)</f>
        <v>0</v>
      </c>
      <c r="AN287" s="164">
        <f>IF(K287="x",AJ287,0)</f>
        <v>0</v>
      </c>
      <c r="AO287" s="164">
        <f>IF(K287="x",AK287,0)</f>
        <v>0</v>
      </c>
      <c r="AP287" s="610" t="str">
        <f t="shared" si="70"/>
        <v xml:space="preserve"> </v>
      </c>
      <c r="AQ287" s="613" t="str">
        <f t="shared" si="69"/>
        <v xml:space="preserve"> </v>
      </c>
      <c r="AR287" s="613" t="str">
        <f t="shared" si="71"/>
        <v xml:space="preserve"> </v>
      </c>
      <c r="AS287" s="613" t="str">
        <f t="shared" si="72"/>
        <v xml:space="preserve"> </v>
      </c>
      <c r="AT287" s="613" t="str">
        <f t="shared" si="73"/>
        <v xml:space="preserve"> </v>
      </c>
      <c r="AU287" s="613" t="str">
        <f t="shared" si="74"/>
        <v xml:space="preserve"> </v>
      </c>
      <c r="AV287" s="614" t="str">
        <f t="shared" si="75"/>
        <v xml:space="preserve"> </v>
      </c>
      <c r="AW287" s="196" t="str">
        <f>IF(N287&gt;0,N287,"")</f>
        <v/>
      </c>
      <c r="AX287" s="165" t="str">
        <f>IF(AND(K287="x",AW287&gt;0),AW287,"")</f>
        <v/>
      </c>
      <c r="AY287" s="193" t="str">
        <f>IF(OR(K287="x",F287="x",AW287&lt;=0),"",AW287)</f>
        <v/>
      </c>
      <c r="AZ287" s="183" t="str">
        <f>IF(AND(F287="x",AW287&gt;0),AW287,"")</f>
        <v/>
      </c>
      <c r="BA287" s="173" t="str">
        <f>IF(V287&gt;0,V287,"")</f>
        <v/>
      </c>
      <c r="BB287" s="174" t="str">
        <f>IF(AND(K287="x",BA287&gt;0),BA287,"")</f>
        <v/>
      </c>
      <c r="BC287" s="186" t="str">
        <f>IF(OR(K287="x",F287="X",BA287&lt;=0),"",BA287)</f>
        <v/>
      </c>
      <c r="BD287" s="174" t="str">
        <f>IF(AND(F287="x",BA287&gt;0),BA287,"")</f>
        <v/>
      </c>
      <c r="BE287" s="201" t="str">
        <f>IF(W287&gt;0,W287,"")</f>
        <v/>
      </c>
      <c r="BF287" s="174" t="str">
        <f>IF(AND(K287="x",BE287&gt;0),BE287,"")</f>
        <v/>
      </c>
      <c r="BG287" s="186" t="str">
        <f>IF(OR(K287="x",F287="x",BE287&lt;=0),"",BE287)</f>
        <v/>
      </c>
      <c r="BH287" s="175" t="str">
        <f>IF(AND(F287="x",BE287&gt;0),BE287,"")</f>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65"/>
        <v/>
      </c>
      <c r="O288" s="27"/>
      <c r="P288" s="27"/>
      <c r="Q288" s="27"/>
      <c r="R288" s="27"/>
      <c r="S288" s="27"/>
      <c r="T288" s="28"/>
      <c r="U288" s="29"/>
      <c r="V288" s="32"/>
      <c r="W288" s="318"/>
      <c r="X288" s="319"/>
      <c r="Y288" s="160">
        <f t="shared" si="64"/>
        <v>0</v>
      </c>
      <c r="Z288" s="159">
        <f t="shared" si="66"/>
        <v>0</v>
      </c>
      <c r="AA288" s="327"/>
      <c r="AB288" s="400">
        <f>IF(AND(Z288&gt;=0,F288="x"),0,IF(AND(Z288&gt;0,AC288="x"),0,IF(Z288&gt;0,0-30,0)))</f>
        <v>0</v>
      </c>
      <c r="AC288" s="371"/>
      <c r="AD288" s="226" t="str">
        <f>IF(F288="x",(0-((V288*10)+(W288*20))),"")</f>
        <v/>
      </c>
      <c r="AE288" s="368">
        <f>IF(AND(Z288&gt;0,F288="x"),0,IF(AND(Z288&gt;0,AC288="x"),Z288-60,IF(AND(Z288&gt;0,AB288=-30),Z288+AB288,0)))</f>
        <v>0</v>
      </c>
      <c r="AF288" s="339"/>
      <c r="AG288" s="338"/>
      <c r="AH288" s="336"/>
      <c r="AI288" s="161">
        <f t="shared" si="67"/>
        <v>0</v>
      </c>
      <c r="AJ288" s="162">
        <f>(X288*20)+Z288+AA288+AF288</f>
        <v>0</v>
      </c>
      <c r="AK288" s="163">
        <f t="shared" si="68"/>
        <v>0</v>
      </c>
      <c r="AL288" s="164">
        <f>IF(K288="x",AH288,0)</f>
        <v>0</v>
      </c>
      <c r="AM288" s="164">
        <f>IF(K288="x",AI288,0)</f>
        <v>0</v>
      </c>
      <c r="AN288" s="164">
        <f>IF(K288="x",AJ288,0)</f>
        <v>0</v>
      </c>
      <c r="AO288" s="164">
        <f>IF(K288="x",AK288,0)</f>
        <v>0</v>
      </c>
      <c r="AP288" s="610" t="str">
        <f t="shared" si="70"/>
        <v xml:space="preserve"> </v>
      </c>
      <c r="AQ288" s="613" t="str">
        <f t="shared" si="69"/>
        <v xml:space="preserve"> </v>
      </c>
      <c r="AR288" s="613" t="str">
        <f t="shared" si="71"/>
        <v xml:space="preserve"> </v>
      </c>
      <c r="AS288" s="613" t="str">
        <f t="shared" si="72"/>
        <v xml:space="preserve"> </v>
      </c>
      <c r="AT288" s="613" t="str">
        <f t="shared" si="73"/>
        <v xml:space="preserve"> </v>
      </c>
      <c r="AU288" s="613" t="str">
        <f t="shared" si="74"/>
        <v xml:space="preserve"> </v>
      </c>
      <c r="AV288" s="614" t="str">
        <f t="shared" si="75"/>
        <v xml:space="preserve"> </v>
      </c>
      <c r="AW288" s="196" t="str">
        <f>IF(N288&gt;0,N288,"")</f>
        <v/>
      </c>
      <c r="AX288" s="165" t="str">
        <f>IF(AND(K288="x",AW288&gt;0),AW288,"")</f>
        <v/>
      </c>
      <c r="AY288" s="193" t="str">
        <f>IF(OR(K288="x",F288="x",AW288&lt;=0),"",AW288)</f>
        <v/>
      </c>
      <c r="AZ288" s="183" t="str">
        <f>IF(AND(F288="x",AW288&gt;0),AW288,"")</f>
        <v/>
      </c>
      <c r="BA288" s="173" t="str">
        <f>IF(V288&gt;0,V288,"")</f>
        <v/>
      </c>
      <c r="BB288" s="174" t="str">
        <f>IF(AND(K288="x",BA288&gt;0),BA288,"")</f>
        <v/>
      </c>
      <c r="BC288" s="186" t="str">
        <f>IF(OR(K288="x",F288="X",BA288&lt;=0),"",BA288)</f>
        <v/>
      </c>
      <c r="BD288" s="174" t="str">
        <f>IF(AND(F288="x",BA288&gt;0),BA288,"")</f>
        <v/>
      </c>
      <c r="BE288" s="201" t="str">
        <f>IF(W288&gt;0,W288,"")</f>
        <v/>
      </c>
      <c r="BF288" s="174" t="str">
        <f>IF(AND(K288="x",BE288&gt;0),BE288,"")</f>
        <v/>
      </c>
      <c r="BG288" s="186" t="str">
        <f>IF(OR(K288="x",F288="x",BE288&lt;=0),"",BE288)</f>
        <v/>
      </c>
      <c r="BH288" s="175" t="str">
        <f>IF(AND(F288="x",BE288&gt;0),BE288,"")</f>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65"/>
        <v/>
      </c>
      <c r="O289" s="27"/>
      <c r="P289" s="27"/>
      <c r="Q289" s="27"/>
      <c r="R289" s="27"/>
      <c r="S289" s="27"/>
      <c r="T289" s="28"/>
      <c r="U289" s="29"/>
      <c r="V289" s="32"/>
      <c r="W289" s="318"/>
      <c r="X289" s="319"/>
      <c r="Y289" s="160">
        <f t="shared" si="64"/>
        <v>0</v>
      </c>
      <c r="Z289" s="159">
        <f t="shared" si="66"/>
        <v>0</v>
      </c>
      <c r="AA289" s="327"/>
      <c r="AB289" s="400">
        <f>IF(AND(Z289&gt;=0,F289="x"),0,IF(AND(Z289&gt;0,AC289="x"),0,IF(Z289&gt;0,0-30,0)))</f>
        <v>0</v>
      </c>
      <c r="AC289" s="371"/>
      <c r="AD289" s="226" t="str">
        <f>IF(F289="x",(0-((V289*10)+(W289*20))),"")</f>
        <v/>
      </c>
      <c r="AE289" s="368">
        <f>IF(AND(Z289&gt;0,F289="x"),0,IF(AND(Z289&gt;0,AC289="x"),Z289-60,IF(AND(Z289&gt;0,AB289=-30),Z289+AB289,0)))</f>
        <v>0</v>
      </c>
      <c r="AF289" s="339"/>
      <c r="AG289" s="338"/>
      <c r="AH289" s="336"/>
      <c r="AI289" s="161">
        <f t="shared" si="67"/>
        <v>0</v>
      </c>
      <c r="AJ289" s="162">
        <f>(X289*20)+Z289+AA289+AF289</f>
        <v>0</v>
      </c>
      <c r="AK289" s="163">
        <f t="shared" si="68"/>
        <v>0</v>
      </c>
      <c r="AL289" s="164">
        <f>IF(K289="x",AH289,0)</f>
        <v>0</v>
      </c>
      <c r="AM289" s="164">
        <f>IF(K289="x",AI289,0)</f>
        <v>0</v>
      </c>
      <c r="AN289" s="164">
        <f>IF(K289="x",AJ289,0)</f>
        <v>0</v>
      </c>
      <c r="AO289" s="164">
        <f>IF(K289="x",AK289,0)</f>
        <v>0</v>
      </c>
      <c r="AP289" s="610" t="str">
        <f t="shared" si="70"/>
        <v xml:space="preserve"> </v>
      </c>
      <c r="AQ289" s="613" t="str">
        <f t="shared" si="69"/>
        <v xml:space="preserve"> </v>
      </c>
      <c r="AR289" s="613" t="str">
        <f t="shared" si="71"/>
        <v xml:space="preserve"> </v>
      </c>
      <c r="AS289" s="613" t="str">
        <f t="shared" si="72"/>
        <v xml:space="preserve"> </v>
      </c>
      <c r="AT289" s="613" t="str">
        <f t="shared" si="73"/>
        <v xml:space="preserve"> </v>
      </c>
      <c r="AU289" s="613" t="str">
        <f t="shared" si="74"/>
        <v xml:space="preserve"> </v>
      </c>
      <c r="AV289" s="614" t="str">
        <f t="shared" si="75"/>
        <v xml:space="preserve"> </v>
      </c>
      <c r="AW289" s="196" t="str">
        <f>IF(N289&gt;0,N289,"")</f>
        <v/>
      </c>
      <c r="AX289" s="165" t="str">
        <f>IF(AND(K289="x",AW289&gt;0),AW289,"")</f>
        <v/>
      </c>
      <c r="AY289" s="193" t="str">
        <f>IF(OR(K289="x",F289="x",AW289&lt;=0),"",AW289)</f>
        <v/>
      </c>
      <c r="AZ289" s="183" t="str">
        <f>IF(AND(F289="x",AW289&gt;0),AW289,"")</f>
        <v/>
      </c>
      <c r="BA289" s="173" t="str">
        <f>IF(V289&gt;0,V289,"")</f>
        <v/>
      </c>
      <c r="BB289" s="174" t="str">
        <f>IF(AND(K289="x",BA289&gt;0),BA289,"")</f>
        <v/>
      </c>
      <c r="BC289" s="186" t="str">
        <f>IF(OR(K289="x",F289="X",BA289&lt;=0),"",BA289)</f>
        <v/>
      </c>
      <c r="BD289" s="174" t="str">
        <f>IF(AND(F289="x",BA289&gt;0),BA289,"")</f>
        <v/>
      </c>
      <c r="BE289" s="201" t="str">
        <f>IF(W289&gt;0,W289,"")</f>
        <v/>
      </c>
      <c r="BF289" s="174" t="str">
        <f>IF(AND(K289="x",BE289&gt;0),BE289,"")</f>
        <v/>
      </c>
      <c r="BG289" s="186" t="str">
        <f>IF(OR(K289="x",F289="x",BE289&lt;=0),"",BE289)</f>
        <v/>
      </c>
      <c r="BH289" s="175" t="str">
        <f>IF(AND(F289="x",BE289&gt;0),BE289,"")</f>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65"/>
        <v/>
      </c>
      <c r="O290" s="27"/>
      <c r="P290" s="27"/>
      <c r="Q290" s="27"/>
      <c r="R290" s="27"/>
      <c r="S290" s="27"/>
      <c r="T290" s="28"/>
      <c r="U290" s="29"/>
      <c r="V290" s="32"/>
      <c r="W290" s="318"/>
      <c r="X290" s="319"/>
      <c r="Y290" s="160">
        <f t="shared" si="64"/>
        <v>0</v>
      </c>
      <c r="Z290" s="159">
        <f t="shared" si="66"/>
        <v>0</v>
      </c>
      <c r="AA290" s="327"/>
      <c r="AB290" s="400">
        <f>IF(AND(Z290&gt;=0,F290="x"),0,IF(AND(Z290&gt;0,AC290="x"),0,IF(Z290&gt;0,0-30,0)))</f>
        <v>0</v>
      </c>
      <c r="AC290" s="371"/>
      <c r="AD290" s="226" t="str">
        <f>IF(F290="x",(0-((V290*10)+(W290*20))),"")</f>
        <v/>
      </c>
      <c r="AE290" s="368">
        <f>IF(AND(Z290&gt;0,F290="x"),0,IF(AND(Z290&gt;0,AC290="x"),Z290-60,IF(AND(Z290&gt;0,AB290=-30),Z290+AB290,0)))</f>
        <v>0</v>
      </c>
      <c r="AF290" s="339"/>
      <c r="AG290" s="338"/>
      <c r="AH290" s="336"/>
      <c r="AI290" s="161">
        <f t="shared" si="67"/>
        <v>0</v>
      </c>
      <c r="AJ290" s="162">
        <f>(X290*20)+Z290+AA290+AF290</f>
        <v>0</v>
      </c>
      <c r="AK290" s="163">
        <f t="shared" si="68"/>
        <v>0</v>
      </c>
      <c r="AL290" s="164">
        <f>IF(K290="x",AH290,0)</f>
        <v>0</v>
      </c>
      <c r="AM290" s="164">
        <f>IF(K290="x",AI290,0)</f>
        <v>0</v>
      </c>
      <c r="AN290" s="164">
        <f>IF(K290="x",AJ290,0)</f>
        <v>0</v>
      </c>
      <c r="AO290" s="164">
        <f>IF(K290="x",AK290,0)</f>
        <v>0</v>
      </c>
      <c r="AP290" s="610" t="str">
        <f t="shared" si="70"/>
        <v xml:space="preserve"> </v>
      </c>
      <c r="AQ290" s="613" t="str">
        <f t="shared" si="69"/>
        <v xml:space="preserve"> </v>
      </c>
      <c r="AR290" s="613" t="str">
        <f t="shared" si="71"/>
        <v xml:space="preserve"> </v>
      </c>
      <c r="AS290" s="613" t="str">
        <f t="shared" si="72"/>
        <v xml:space="preserve"> </v>
      </c>
      <c r="AT290" s="613" t="str">
        <f t="shared" si="73"/>
        <v xml:space="preserve"> </v>
      </c>
      <c r="AU290" s="613" t="str">
        <f t="shared" si="74"/>
        <v xml:space="preserve"> </v>
      </c>
      <c r="AV290" s="614" t="str">
        <f t="shared" si="75"/>
        <v xml:space="preserve"> </v>
      </c>
      <c r="AW290" s="196" t="str">
        <f>IF(N290&gt;0,N290,"")</f>
        <v/>
      </c>
      <c r="AX290" s="165" t="str">
        <f>IF(AND(K290="x",AW290&gt;0),AW290,"")</f>
        <v/>
      </c>
      <c r="AY290" s="193" t="str">
        <f>IF(OR(K290="x",F290="x",AW290&lt;=0),"",AW290)</f>
        <v/>
      </c>
      <c r="AZ290" s="183" t="str">
        <f>IF(AND(F290="x",AW290&gt;0),AW290,"")</f>
        <v/>
      </c>
      <c r="BA290" s="173" t="str">
        <f>IF(V290&gt;0,V290,"")</f>
        <v/>
      </c>
      <c r="BB290" s="174" t="str">
        <f>IF(AND(K290="x",BA290&gt;0),BA290,"")</f>
        <v/>
      </c>
      <c r="BC290" s="186" t="str">
        <f>IF(OR(K290="x",F290="X",BA290&lt;=0),"",BA290)</f>
        <v/>
      </c>
      <c r="BD290" s="174" t="str">
        <f>IF(AND(F290="x",BA290&gt;0),BA290,"")</f>
        <v/>
      </c>
      <c r="BE290" s="201" t="str">
        <f>IF(W290&gt;0,W290,"")</f>
        <v/>
      </c>
      <c r="BF290" s="174" t="str">
        <f>IF(AND(K290="x",BE290&gt;0),BE290,"")</f>
        <v/>
      </c>
      <c r="BG290" s="186" t="str">
        <f>IF(OR(K290="x",F290="x",BE290&lt;=0),"",BE290)</f>
        <v/>
      </c>
      <c r="BH290" s="175" t="str">
        <f>IF(AND(F290="x",BE290&gt;0),BE290,"")</f>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65"/>
        <v/>
      </c>
      <c r="O291" s="27"/>
      <c r="P291" s="27"/>
      <c r="Q291" s="27"/>
      <c r="R291" s="27"/>
      <c r="S291" s="27"/>
      <c r="T291" s="28"/>
      <c r="U291" s="29"/>
      <c r="V291" s="32"/>
      <c r="W291" s="318"/>
      <c r="X291" s="319"/>
      <c r="Y291" s="160">
        <f t="shared" si="64"/>
        <v>0</v>
      </c>
      <c r="Z291" s="159">
        <f t="shared" si="66"/>
        <v>0</v>
      </c>
      <c r="AA291" s="327"/>
      <c r="AB291" s="400">
        <f>IF(AND(Z291&gt;=0,F291="x"),0,IF(AND(Z291&gt;0,AC291="x"),0,IF(Z291&gt;0,0-30,0)))</f>
        <v>0</v>
      </c>
      <c r="AC291" s="371"/>
      <c r="AD291" s="226" t="str">
        <f>IF(F291="x",(0-((V291*10)+(W291*20))),"")</f>
        <v/>
      </c>
      <c r="AE291" s="368">
        <f>IF(AND(Z291&gt;0,F291="x"),0,IF(AND(Z291&gt;0,AC291="x"),Z291-60,IF(AND(Z291&gt;0,AB291=-30),Z291+AB291,0)))</f>
        <v>0</v>
      </c>
      <c r="AF291" s="339"/>
      <c r="AG291" s="338"/>
      <c r="AH291" s="336"/>
      <c r="AI291" s="161">
        <f t="shared" si="67"/>
        <v>0</v>
      </c>
      <c r="AJ291" s="162">
        <f>(X291*20)+Z291+AA291+AF291</f>
        <v>0</v>
      </c>
      <c r="AK291" s="163">
        <f t="shared" si="68"/>
        <v>0</v>
      </c>
      <c r="AL291" s="164">
        <f>IF(K291="x",AH291,0)</f>
        <v>0</v>
      </c>
      <c r="AM291" s="164">
        <f>IF(K291="x",AI291,0)</f>
        <v>0</v>
      </c>
      <c r="AN291" s="164">
        <f>IF(K291="x",AJ291,0)</f>
        <v>0</v>
      </c>
      <c r="AO291" s="164">
        <f>IF(K291="x",AK291,0)</f>
        <v>0</v>
      </c>
      <c r="AP291" s="610" t="str">
        <f t="shared" si="70"/>
        <v xml:space="preserve"> </v>
      </c>
      <c r="AQ291" s="613" t="str">
        <f t="shared" si="69"/>
        <v xml:space="preserve"> </v>
      </c>
      <c r="AR291" s="613" t="str">
        <f t="shared" si="71"/>
        <v xml:space="preserve"> </v>
      </c>
      <c r="AS291" s="613" t="str">
        <f t="shared" si="72"/>
        <v xml:space="preserve"> </v>
      </c>
      <c r="AT291" s="613" t="str">
        <f t="shared" si="73"/>
        <v xml:space="preserve"> </v>
      </c>
      <c r="AU291" s="613" t="str">
        <f t="shared" si="74"/>
        <v xml:space="preserve"> </v>
      </c>
      <c r="AV291" s="614" t="str">
        <f t="shared" si="75"/>
        <v xml:space="preserve"> </v>
      </c>
      <c r="AW291" s="196" t="str">
        <f>IF(N291&gt;0,N291,"")</f>
        <v/>
      </c>
      <c r="AX291" s="165" t="str">
        <f>IF(AND(K291="x",AW291&gt;0),AW291,"")</f>
        <v/>
      </c>
      <c r="AY291" s="193" t="str">
        <f>IF(OR(K291="x",F291="x",AW291&lt;=0),"",AW291)</f>
        <v/>
      </c>
      <c r="AZ291" s="183" t="str">
        <f>IF(AND(F291="x",AW291&gt;0),AW291,"")</f>
        <v/>
      </c>
      <c r="BA291" s="173" t="str">
        <f>IF(V291&gt;0,V291,"")</f>
        <v/>
      </c>
      <c r="BB291" s="174" t="str">
        <f>IF(AND(K291="x",BA291&gt;0),BA291,"")</f>
        <v/>
      </c>
      <c r="BC291" s="186" t="str">
        <f>IF(OR(K291="x",F291="X",BA291&lt;=0),"",BA291)</f>
        <v/>
      </c>
      <c r="BD291" s="174" t="str">
        <f>IF(AND(F291="x",BA291&gt;0),BA291,"")</f>
        <v/>
      </c>
      <c r="BE291" s="201" t="str">
        <f>IF(W291&gt;0,W291,"")</f>
        <v/>
      </c>
      <c r="BF291" s="174" t="str">
        <f>IF(AND(K291="x",BE291&gt;0),BE291,"")</f>
        <v/>
      </c>
      <c r="BG291" s="186" t="str">
        <f>IF(OR(K291="x",F291="x",BE291&lt;=0),"",BE291)</f>
        <v/>
      </c>
      <c r="BH291" s="175" t="str">
        <f>IF(AND(F291="x",BE291&gt;0),BE291,"")</f>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65"/>
        <v/>
      </c>
      <c r="O292" s="27"/>
      <c r="P292" s="27"/>
      <c r="Q292" s="27"/>
      <c r="R292" s="27"/>
      <c r="S292" s="27"/>
      <c r="T292" s="28"/>
      <c r="U292" s="29"/>
      <c r="V292" s="32"/>
      <c r="W292" s="318"/>
      <c r="X292" s="319"/>
      <c r="Y292" s="160">
        <f t="shared" si="64"/>
        <v>0</v>
      </c>
      <c r="Z292" s="159">
        <f t="shared" si="66"/>
        <v>0</v>
      </c>
      <c r="AA292" s="327"/>
      <c r="AB292" s="400">
        <f>IF(AND(Z292&gt;=0,F292="x"),0,IF(AND(Z292&gt;0,AC292="x"),0,IF(Z292&gt;0,0-30,0)))</f>
        <v>0</v>
      </c>
      <c r="AC292" s="371"/>
      <c r="AD292" s="226" t="str">
        <f>IF(F292="x",(0-((V292*10)+(W292*20))),"")</f>
        <v/>
      </c>
      <c r="AE292" s="368">
        <f>IF(AND(Z292&gt;0,F292="x"),0,IF(AND(Z292&gt;0,AC292="x"),Z292-60,IF(AND(Z292&gt;0,AB292=-30),Z292+AB292,0)))</f>
        <v>0</v>
      </c>
      <c r="AF292" s="339"/>
      <c r="AG292" s="338"/>
      <c r="AH292" s="336"/>
      <c r="AI292" s="161">
        <f t="shared" si="67"/>
        <v>0</v>
      </c>
      <c r="AJ292" s="162">
        <f>(X292*20)+Z292+AA292+AF292</f>
        <v>0</v>
      </c>
      <c r="AK292" s="163">
        <f t="shared" si="68"/>
        <v>0</v>
      </c>
      <c r="AL292" s="164">
        <f>IF(K292="x",AH292,0)</f>
        <v>0</v>
      </c>
      <c r="AM292" s="164">
        <f>IF(K292="x",AI292,0)</f>
        <v>0</v>
      </c>
      <c r="AN292" s="164">
        <f>IF(K292="x",AJ292,0)</f>
        <v>0</v>
      </c>
      <c r="AO292" s="164">
        <f>IF(K292="x",AK292,0)</f>
        <v>0</v>
      </c>
      <c r="AP292" s="610" t="str">
        <f t="shared" si="70"/>
        <v xml:space="preserve"> </v>
      </c>
      <c r="AQ292" s="613" t="str">
        <f t="shared" si="69"/>
        <v xml:space="preserve"> </v>
      </c>
      <c r="AR292" s="613" t="str">
        <f t="shared" si="71"/>
        <v xml:space="preserve"> </v>
      </c>
      <c r="AS292" s="613" t="str">
        <f t="shared" si="72"/>
        <v xml:space="preserve"> </v>
      </c>
      <c r="AT292" s="613" t="str">
        <f t="shared" si="73"/>
        <v xml:space="preserve"> </v>
      </c>
      <c r="AU292" s="613" t="str">
        <f t="shared" si="74"/>
        <v xml:space="preserve"> </v>
      </c>
      <c r="AV292" s="614" t="str">
        <f t="shared" si="75"/>
        <v xml:space="preserve"> </v>
      </c>
      <c r="AW292" s="196" t="str">
        <f>IF(N292&gt;0,N292,"")</f>
        <v/>
      </c>
      <c r="AX292" s="165" t="str">
        <f>IF(AND(K292="x",AW292&gt;0),AW292,"")</f>
        <v/>
      </c>
      <c r="AY292" s="193" t="str">
        <f>IF(OR(K292="x",F292="x",AW292&lt;=0),"",AW292)</f>
        <v/>
      </c>
      <c r="AZ292" s="183" t="str">
        <f>IF(AND(F292="x",AW292&gt;0),AW292,"")</f>
        <v/>
      </c>
      <c r="BA292" s="173" t="str">
        <f>IF(V292&gt;0,V292,"")</f>
        <v/>
      </c>
      <c r="BB292" s="174" t="str">
        <f>IF(AND(K292="x",BA292&gt;0),BA292,"")</f>
        <v/>
      </c>
      <c r="BC292" s="186" t="str">
        <f>IF(OR(K292="x",F292="X",BA292&lt;=0),"",BA292)</f>
        <v/>
      </c>
      <c r="BD292" s="174" t="str">
        <f>IF(AND(F292="x",BA292&gt;0),BA292,"")</f>
        <v/>
      </c>
      <c r="BE292" s="201" t="str">
        <f>IF(W292&gt;0,W292,"")</f>
        <v/>
      </c>
      <c r="BF292" s="174" t="str">
        <f>IF(AND(K292="x",BE292&gt;0),BE292,"")</f>
        <v/>
      </c>
      <c r="BG292" s="186" t="str">
        <f>IF(OR(K292="x",F292="x",BE292&lt;=0),"",BE292)</f>
        <v/>
      </c>
      <c r="BH292" s="175" t="str">
        <f>IF(AND(F292="x",BE292&gt;0),BE292,"")</f>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65"/>
        <v/>
      </c>
      <c r="O293" s="27"/>
      <c r="P293" s="27"/>
      <c r="Q293" s="27"/>
      <c r="R293" s="27"/>
      <c r="S293" s="27"/>
      <c r="T293" s="28"/>
      <c r="U293" s="29"/>
      <c r="V293" s="32"/>
      <c r="W293" s="318"/>
      <c r="X293" s="319"/>
      <c r="Y293" s="160">
        <f t="shared" si="64"/>
        <v>0</v>
      </c>
      <c r="Z293" s="159">
        <f t="shared" si="66"/>
        <v>0</v>
      </c>
      <c r="AA293" s="327"/>
      <c r="AB293" s="400">
        <f>IF(AND(Z293&gt;=0,F293="x"),0,IF(AND(Z293&gt;0,AC293="x"),0,IF(Z293&gt;0,0-30,0)))</f>
        <v>0</v>
      </c>
      <c r="AC293" s="371"/>
      <c r="AD293" s="226" t="str">
        <f>IF(F293="x",(0-((V293*10)+(W293*20))),"")</f>
        <v/>
      </c>
      <c r="AE293" s="368">
        <f>IF(AND(Z293&gt;0,F293="x"),0,IF(AND(Z293&gt;0,AC293="x"),Z293-60,IF(AND(Z293&gt;0,AB293=-30),Z293+AB293,0)))</f>
        <v>0</v>
      </c>
      <c r="AF293" s="339"/>
      <c r="AG293" s="338"/>
      <c r="AH293" s="336"/>
      <c r="AI293" s="161">
        <f t="shared" si="67"/>
        <v>0</v>
      </c>
      <c r="AJ293" s="162">
        <f>(X293*20)+Z293+AA293+AF293</f>
        <v>0</v>
      </c>
      <c r="AK293" s="163">
        <f t="shared" si="68"/>
        <v>0</v>
      </c>
      <c r="AL293" s="164">
        <f>IF(K293="x",AH293,0)</f>
        <v>0</v>
      </c>
      <c r="AM293" s="164">
        <f>IF(K293="x",AI293,0)</f>
        <v>0</v>
      </c>
      <c r="AN293" s="164">
        <f>IF(K293="x",AJ293,0)</f>
        <v>0</v>
      </c>
      <c r="AO293" s="164">
        <f>IF(K293="x",AK293,0)</f>
        <v>0</v>
      </c>
      <c r="AP293" s="610" t="str">
        <f t="shared" si="70"/>
        <v xml:space="preserve"> </v>
      </c>
      <c r="AQ293" s="613" t="str">
        <f t="shared" si="69"/>
        <v xml:space="preserve"> </v>
      </c>
      <c r="AR293" s="613" t="str">
        <f t="shared" si="71"/>
        <v xml:space="preserve"> </v>
      </c>
      <c r="AS293" s="613" t="str">
        <f t="shared" si="72"/>
        <v xml:space="preserve"> </v>
      </c>
      <c r="AT293" s="613" t="str">
        <f t="shared" si="73"/>
        <v xml:space="preserve"> </v>
      </c>
      <c r="AU293" s="613" t="str">
        <f t="shared" si="74"/>
        <v xml:space="preserve"> </v>
      </c>
      <c r="AV293" s="614" t="str">
        <f t="shared" si="75"/>
        <v xml:space="preserve"> </v>
      </c>
      <c r="AW293" s="196" t="str">
        <f>IF(N293&gt;0,N293,"")</f>
        <v/>
      </c>
      <c r="AX293" s="165" t="str">
        <f>IF(AND(K293="x",AW293&gt;0),AW293,"")</f>
        <v/>
      </c>
      <c r="AY293" s="193" t="str">
        <f>IF(OR(K293="x",F293="x",AW293&lt;=0),"",AW293)</f>
        <v/>
      </c>
      <c r="AZ293" s="183" t="str">
        <f>IF(AND(F293="x",AW293&gt;0),AW293,"")</f>
        <v/>
      </c>
      <c r="BA293" s="173" t="str">
        <f>IF(V293&gt;0,V293,"")</f>
        <v/>
      </c>
      <c r="BB293" s="174" t="str">
        <f>IF(AND(K293="x",BA293&gt;0),BA293,"")</f>
        <v/>
      </c>
      <c r="BC293" s="186" t="str">
        <f>IF(OR(K293="x",F293="X",BA293&lt;=0),"",BA293)</f>
        <v/>
      </c>
      <c r="BD293" s="174" t="str">
        <f>IF(AND(F293="x",BA293&gt;0),BA293,"")</f>
        <v/>
      </c>
      <c r="BE293" s="201" t="str">
        <f>IF(W293&gt;0,W293,"")</f>
        <v/>
      </c>
      <c r="BF293" s="174" t="str">
        <f>IF(AND(K293="x",BE293&gt;0),BE293,"")</f>
        <v/>
      </c>
      <c r="BG293" s="186" t="str">
        <f>IF(OR(K293="x",F293="x",BE293&lt;=0),"",BE293)</f>
        <v/>
      </c>
      <c r="BH293" s="175" t="str">
        <f>IF(AND(F293="x",BE293&gt;0),BE293,"")</f>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65"/>
        <v/>
      </c>
      <c r="O294" s="27"/>
      <c r="P294" s="27"/>
      <c r="Q294" s="27"/>
      <c r="R294" s="27"/>
      <c r="S294" s="27"/>
      <c r="T294" s="28"/>
      <c r="U294" s="29"/>
      <c r="V294" s="32"/>
      <c r="W294" s="318"/>
      <c r="X294" s="319"/>
      <c r="Y294" s="160">
        <f t="shared" si="64"/>
        <v>0</v>
      </c>
      <c r="Z294" s="159">
        <f t="shared" si="66"/>
        <v>0</v>
      </c>
      <c r="AA294" s="327"/>
      <c r="AB294" s="400">
        <f>IF(AND(Z294&gt;=0,F294="x"),0,IF(AND(Z294&gt;0,AC294="x"),0,IF(Z294&gt;0,0-30,0)))</f>
        <v>0</v>
      </c>
      <c r="AC294" s="371"/>
      <c r="AD294" s="226" t="str">
        <f>IF(F294="x",(0-((V294*10)+(W294*20))),"")</f>
        <v/>
      </c>
      <c r="AE294" s="368">
        <f>IF(AND(Z294&gt;0,F294="x"),0,IF(AND(Z294&gt;0,AC294="x"),Z294-60,IF(AND(Z294&gt;0,AB294=-30),Z294+AB294,0)))</f>
        <v>0</v>
      </c>
      <c r="AF294" s="339"/>
      <c r="AG294" s="338"/>
      <c r="AH294" s="336"/>
      <c r="AI294" s="161">
        <f t="shared" si="67"/>
        <v>0</v>
      </c>
      <c r="AJ294" s="162">
        <f>(X294*20)+Z294+AA294+AF294</f>
        <v>0</v>
      </c>
      <c r="AK294" s="163">
        <f t="shared" si="68"/>
        <v>0</v>
      </c>
      <c r="AL294" s="164">
        <f>IF(K294="x",AH294,0)</f>
        <v>0</v>
      </c>
      <c r="AM294" s="164">
        <f>IF(K294="x",AI294,0)</f>
        <v>0</v>
      </c>
      <c r="AN294" s="164">
        <f>IF(K294="x",AJ294,0)</f>
        <v>0</v>
      </c>
      <c r="AO294" s="164">
        <f>IF(K294="x",AK294,0)</f>
        <v>0</v>
      </c>
      <c r="AP294" s="610" t="str">
        <f t="shared" si="70"/>
        <v xml:space="preserve"> </v>
      </c>
      <c r="AQ294" s="613" t="str">
        <f t="shared" si="69"/>
        <v xml:space="preserve"> </v>
      </c>
      <c r="AR294" s="613" t="str">
        <f t="shared" si="71"/>
        <v xml:space="preserve"> </v>
      </c>
      <c r="AS294" s="613" t="str">
        <f t="shared" si="72"/>
        <v xml:space="preserve"> </v>
      </c>
      <c r="AT294" s="613" t="str">
        <f t="shared" si="73"/>
        <v xml:space="preserve"> </v>
      </c>
      <c r="AU294" s="613" t="str">
        <f t="shared" si="74"/>
        <v xml:space="preserve"> </v>
      </c>
      <c r="AV294" s="614" t="str">
        <f t="shared" si="75"/>
        <v xml:space="preserve"> </v>
      </c>
      <c r="AW294" s="196" t="str">
        <f>IF(N294&gt;0,N294,"")</f>
        <v/>
      </c>
      <c r="AX294" s="165" t="str">
        <f>IF(AND(K294="x",AW294&gt;0),AW294,"")</f>
        <v/>
      </c>
      <c r="AY294" s="193" t="str">
        <f>IF(OR(K294="x",F294="x",AW294&lt;=0),"",AW294)</f>
        <v/>
      </c>
      <c r="AZ294" s="183" t="str">
        <f>IF(AND(F294="x",AW294&gt;0),AW294,"")</f>
        <v/>
      </c>
      <c r="BA294" s="173" t="str">
        <f>IF(V294&gt;0,V294,"")</f>
        <v/>
      </c>
      <c r="BB294" s="174" t="str">
        <f>IF(AND(K294="x",BA294&gt;0),BA294,"")</f>
        <v/>
      </c>
      <c r="BC294" s="186" t="str">
        <f>IF(OR(K294="x",F294="X",BA294&lt;=0),"",BA294)</f>
        <v/>
      </c>
      <c r="BD294" s="174" t="str">
        <f>IF(AND(F294="x",BA294&gt;0),BA294,"")</f>
        <v/>
      </c>
      <c r="BE294" s="201" t="str">
        <f>IF(W294&gt;0,W294,"")</f>
        <v/>
      </c>
      <c r="BF294" s="174" t="str">
        <f>IF(AND(K294="x",BE294&gt;0),BE294,"")</f>
        <v/>
      </c>
      <c r="BG294" s="186" t="str">
        <f>IF(OR(K294="x",F294="x",BE294&lt;=0),"",BE294)</f>
        <v/>
      </c>
      <c r="BH294" s="175" t="str">
        <f>IF(AND(F294="x",BE294&gt;0),BE294,"")</f>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65"/>
        <v/>
      </c>
      <c r="O295" s="27"/>
      <c r="P295" s="27"/>
      <c r="Q295" s="27"/>
      <c r="R295" s="27"/>
      <c r="S295" s="27"/>
      <c r="T295" s="28"/>
      <c r="U295" s="29"/>
      <c r="V295" s="32"/>
      <c r="W295" s="318"/>
      <c r="X295" s="319"/>
      <c r="Y295" s="160">
        <f t="shared" si="64"/>
        <v>0</v>
      </c>
      <c r="Z295" s="159">
        <f t="shared" si="66"/>
        <v>0</v>
      </c>
      <c r="AA295" s="327"/>
      <c r="AB295" s="400">
        <f>IF(AND(Z295&gt;=0,F295="x"),0,IF(AND(Z295&gt;0,AC295="x"),0,IF(Z295&gt;0,0-30,0)))</f>
        <v>0</v>
      </c>
      <c r="AC295" s="371"/>
      <c r="AD295" s="226" t="str">
        <f>IF(F295="x",(0-((V295*10)+(W295*20))),"")</f>
        <v/>
      </c>
      <c r="AE295" s="368">
        <f>IF(AND(Z295&gt;0,F295="x"),0,IF(AND(Z295&gt;0,AC295="x"),Z295-60,IF(AND(Z295&gt;0,AB295=-30),Z295+AB295,0)))</f>
        <v>0</v>
      </c>
      <c r="AF295" s="339"/>
      <c r="AG295" s="338"/>
      <c r="AH295" s="336"/>
      <c r="AI295" s="161">
        <f t="shared" si="67"/>
        <v>0</v>
      </c>
      <c r="AJ295" s="162">
        <f>(X295*20)+Z295+AA295+AF295</f>
        <v>0</v>
      </c>
      <c r="AK295" s="163">
        <f t="shared" si="68"/>
        <v>0</v>
      </c>
      <c r="AL295" s="164">
        <f>IF(K295="x",AH295,0)</f>
        <v>0</v>
      </c>
      <c r="AM295" s="164">
        <f>IF(K295="x",AI295,0)</f>
        <v>0</v>
      </c>
      <c r="AN295" s="164">
        <f>IF(K295="x",AJ295,0)</f>
        <v>0</v>
      </c>
      <c r="AO295" s="164">
        <f>IF(K295="x",AK295,0)</f>
        <v>0</v>
      </c>
      <c r="AP295" s="610" t="str">
        <f t="shared" si="70"/>
        <v xml:space="preserve"> </v>
      </c>
      <c r="AQ295" s="613" t="str">
        <f t="shared" si="69"/>
        <v xml:space="preserve"> </v>
      </c>
      <c r="AR295" s="613" t="str">
        <f t="shared" si="71"/>
        <v xml:space="preserve"> </v>
      </c>
      <c r="AS295" s="613" t="str">
        <f t="shared" si="72"/>
        <v xml:space="preserve"> </v>
      </c>
      <c r="AT295" s="613" t="str">
        <f t="shared" si="73"/>
        <v xml:space="preserve"> </v>
      </c>
      <c r="AU295" s="613" t="str">
        <f t="shared" si="74"/>
        <v xml:space="preserve"> </v>
      </c>
      <c r="AV295" s="614" t="str">
        <f t="shared" si="75"/>
        <v xml:space="preserve"> </v>
      </c>
      <c r="AW295" s="196" t="str">
        <f>IF(N295&gt;0,N295,"")</f>
        <v/>
      </c>
      <c r="AX295" s="165" t="str">
        <f>IF(AND(K295="x",AW295&gt;0),AW295,"")</f>
        <v/>
      </c>
      <c r="AY295" s="193" t="str">
        <f>IF(OR(K295="x",F295="x",AW295&lt;=0),"",AW295)</f>
        <v/>
      </c>
      <c r="AZ295" s="183" t="str">
        <f>IF(AND(F295="x",AW295&gt;0),AW295,"")</f>
        <v/>
      </c>
      <c r="BA295" s="173" t="str">
        <f>IF(V295&gt;0,V295,"")</f>
        <v/>
      </c>
      <c r="BB295" s="174" t="str">
        <f>IF(AND(K295="x",BA295&gt;0),BA295,"")</f>
        <v/>
      </c>
      <c r="BC295" s="186" t="str">
        <f>IF(OR(K295="x",F295="X",BA295&lt;=0),"",BA295)</f>
        <v/>
      </c>
      <c r="BD295" s="174" t="str">
        <f>IF(AND(F295="x",BA295&gt;0),BA295,"")</f>
        <v/>
      </c>
      <c r="BE295" s="201" t="str">
        <f>IF(W295&gt;0,W295,"")</f>
        <v/>
      </c>
      <c r="BF295" s="174" t="str">
        <f>IF(AND(K295="x",BE295&gt;0),BE295,"")</f>
        <v/>
      </c>
      <c r="BG295" s="186" t="str">
        <f>IF(OR(K295="x",F295="x",BE295&lt;=0),"",BE295)</f>
        <v/>
      </c>
      <c r="BH295" s="175" t="str">
        <f>IF(AND(F295="x",BE295&gt;0),BE295,"")</f>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65"/>
        <v/>
      </c>
      <c r="O296" s="27"/>
      <c r="P296" s="27"/>
      <c r="Q296" s="27"/>
      <c r="R296" s="27"/>
      <c r="S296" s="27"/>
      <c r="T296" s="28"/>
      <c r="U296" s="29"/>
      <c r="V296" s="32"/>
      <c r="W296" s="318"/>
      <c r="X296" s="319"/>
      <c r="Y296" s="160">
        <f t="shared" si="64"/>
        <v>0</v>
      </c>
      <c r="Z296" s="159">
        <f t="shared" si="66"/>
        <v>0</v>
      </c>
      <c r="AA296" s="327"/>
      <c r="AB296" s="400">
        <f>IF(AND(Z296&gt;=0,F296="x"),0,IF(AND(Z296&gt;0,AC296="x"),0,IF(Z296&gt;0,0-30,0)))</f>
        <v>0</v>
      </c>
      <c r="AC296" s="371"/>
      <c r="AD296" s="226" t="str">
        <f>IF(F296="x",(0-((V296*10)+(W296*20))),"")</f>
        <v/>
      </c>
      <c r="AE296" s="368">
        <f>IF(AND(Z296&gt;0,F296="x"),0,IF(AND(Z296&gt;0,AC296="x"),Z296-60,IF(AND(Z296&gt;0,AB296=-30),Z296+AB296,0)))</f>
        <v>0</v>
      </c>
      <c r="AF296" s="339"/>
      <c r="AG296" s="338"/>
      <c r="AH296" s="336"/>
      <c r="AI296" s="161">
        <f t="shared" si="67"/>
        <v>0</v>
      </c>
      <c r="AJ296" s="162">
        <f>(X296*20)+Z296+AA296+AF296</f>
        <v>0</v>
      </c>
      <c r="AK296" s="163">
        <f t="shared" si="68"/>
        <v>0</v>
      </c>
      <c r="AL296" s="164">
        <f>IF(K296="x",AH296,0)</f>
        <v>0</v>
      </c>
      <c r="AM296" s="164">
        <f>IF(K296="x",AI296,0)</f>
        <v>0</v>
      </c>
      <c r="AN296" s="164">
        <f>IF(K296="x",AJ296,0)</f>
        <v>0</v>
      </c>
      <c r="AO296" s="164">
        <f>IF(K296="x",AK296,0)</f>
        <v>0</v>
      </c>
      <c r="AP296" s="610" t="str">
        <f t="shared" si="70"/>
        <v xml:space="preserve"> </v>
      </c>
      <c r="AQ296" s="613" t="str">
        <f t="shared" si="69"/>
        <v xml:space="preserve"> </v>
      </c>
      <c r="AR296" s="613" t="str">
        <f t="shared" si="71"/>
        <v xml:space="preserve"> </v>
      </c>
      <c r="AS296" s="613" t="str">
        <f t="shared" si="72"/>
        <v xml:space="preserve"> </v>
      </c>
      <c r="AT296" s="613" t="str">
        <f t="shared" si="73"/>
        <v xml:space="preserve"> </v>
      </c>
      <c r="AU296" s="613" t="str">
        <f t="shared" si="74"/>
        <v xml:space="preserve"> </v>
      </c>
      <c r="AV296" s="614" t="str">
        <f t="shared" si="75"/>
        <v xml:space="preserve"> </v>
      </c>
      <c r="AW296" s="196" t="str">
        <f>IF(N296&gt;0,N296,"")</f>
        <v/>
      </c>
      <c r="AX296" s="165" t="str">
        <f>IF(AND(K296="x",AW296&gt;0),AW296,"")</f>
        <v/>
      </c>
      <c r="AY296" s="193" t="str">
        <f>IF(OR(K296="x",F296="x",AW296&lt;=0),"",AW296)</f>
        <v/>
      </c>
      <c r="AZ296" s="183" t="str">
        <f>IF(AND(F296="x",AW296&gt;0),AW296,"")</f>
        <v/>
      </c>
      <c r="BA296" s="173" t="str">
        <f>IF(V296&gt;0,V296,"")</f>
        <v/>
      </c>
      <c r="BB296" s="174" t="str">
        <f>IF(AND(K296="x",BA296&gt;0),BA296,"")</f>
        <v/>
      </c>
      <c r="BC296" s="186" t="str">
        <f>IF(OR(K296="x",F296="X",BA296&lt;=0),"",BA296)</f>
        <v/>
      </c>
      <c r="BD296" s="174" t="str">
        <f>IF(AND(F296="x",BA296&gt;0),BA296,"")</f>
        <v/>
      </c>
      <c r="BE296" s="201" t="str">
        <f>IF(W296&gt;0,W296,"")</f>
        <v/>
      </c>
      <c r="BF296" s="174" t="str">
        <f>IF(AND(K296="x",BE296&gt;0),BE296,"")</f>
        <v/>
      </c>
      <c r="BG296" s="186" t="str">
        <f>IF(OR(K296="x",F296="x",BE296&lt;=0),"",BE296)</f>
        <v/>
      </c>
      <c r="BH296" s="175" t="str">
        <f>IF(AND(F296="x",BE296&gt;0),BE296,"")</f>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65"/>
        <v/>
      </c>
      <c r="O297" s="27"/>
      <c r="P297" s="27"/>
      <c r="Q297" s="27"/>
      <c r="R297" s="27"/>
      <c r="S297" s="27"/>
      <c r="T297" s="28"/>
      <c r="U297" s="29"/>
      <c r="V297" s="32"/>
      <c r="W297" s="318"/>
      <c r="X297" s="319"/>
      <c r="Y297" s="160">
        <f t="shared" si="64"/>
        <v>0</v>
      </c>
      <c r="Z297" s="159">
        <f t="shared" si="66"/>
        <v>0</v>
      </c>
      <c r="AA297" s="327"/>
      <c r="AB297" s="400">
        <f>IF(AND(Z297&gt;=0,F297="x"),0,IF(AND(Z297&gt;0,AC297="x"),0,IF(Z297&gt;0,0-30,0)))</f>
        <v>0</v>
      </c>
      <c r="AC297" s="371"/>
      <c r="AD297" s="226" t="str">
        <f>IF(F297="x",(0-((V297*10)+(W297*20))),"")</f>
        <v/>
      </c>
      <c r="AE297" s="368">
        <f>IF(AND(Z297&gt;0,F297="x"),0,IF(AND(Z297&gt;0,AC297="x"),Z297-60,IF(AND(Z297&gt;0,AB297=-30),Z297+AB297,0)))</f>
        <v>0</v>
      </c>
      <c r="AF297" s="339"/>
      <c r="AG297" s="338"/>
      <c r="AH297" s="336"/>
      <c r="AI297" s="161">
        <f t="shared" si="67"/>
        <v>0</v>
      </c>
      <c r="AJ297" s="162">
        <f>(X297*20)+Z297+AA297+AF297</f>
        <v>0</v>
      </c>
      <c r="AK297" s="163">
        <f t="shared" si="68"/>
        <v>0</v>
      </c>
      <c r="AL297" s="164">
        <f>IF(K297="x",AH297,0)</f>
        <v>0</v>
      </c>
      <c r="AM297" s="164">
        <f>IF(K297="x",AI297,0)</f>
        <v>0</v>
      </c>
      <c r="AN297" s="164">
        <f>IF(K297="x",AJ297,0)</f>
        <v>0</v>
      </c>
      <c r="AO297" s="164">
        <f>IF(K297="x",AK297,0)</f>
        <v>0</v>
      </c>
      <c r="AP297" s="610" t="str">
        <f t="shared" si="70"/>
        <v xml:space="preserve"> </v>
      </c>
      <c r="AQ297" s="613" t="str">
        <f t="shared" si="69"/>
        <v xml:space="preserve"> </v>
      </c>
      <c r="AR297" s="613" t="str">
        <f t="shared" si="71"/>
        <v xml:space="preserve"> </v>
      </c>
      <c r="AS297" s="613" t="str">
        <f t="shared" si="72"/>
        <v xml:space="preserve"> </v>
      </c>
      <c r="AT297" s="613" t="str">
        <f t="shared" si="73"/>
        <v xml:space="preserve"> </v>
      </c>
      <c r="AU297" s="613" t="str">
        <f t="shared" si="74"/>
        <v xml:space="preserve"> </v>
      </c>
      <c r="AV297" s="614" t="str">
        <f t="shared" si="75"/>
        <v xml:space="preserve"> </v>
      </c>
      <c r="AW297" s="196" t="str">
        <f>IF(N297&gt;0,N297,"")</f>
        <v/>
      </c>
      <c r="AX297" s="165" t="str">
        <f>IF(AND(K297="x",AW297&gt;0),AW297,"")</f>
        <v/>
      </c>
      <c r="AY297" s="193" t="str">
        <f>IF(OR(K297="x",F297="x",AW297&lt;=0),"",AW297)</f>
        <v/>
      </c>
      <c r="AZ297" s="183" t="str">
        <f>IF(AND(F297="x",AW297&gt;0),AW297,"")</f>
        <v/>
      </c>
      <c r="BA297" s="173" t="str">
        <f>IF(V297&gt;0,V297,"")</f>
        <v/>
      </c>
      <c r="BB297" s="174" t="str">
        <f>IF(AND(K297="x",BA297&gt;0),BA297,"")</f>
        <v/>
      </c>
      <c r="BC297" s="186" t="str">
        <f>IF(OR(K297="x",F297="X",BA297&lt;=0),"",BA297)</f>
        <v/>
      </c>
      <c r="BD297" s="174" t="str">
        <f>IF(AND(F297="x",BA297&gt;0),BA297,"")</f>
        <v/>
      </c>
      <c r="BE297" s="201" t="str">
        <f>IF(W297&gt;0,W297,"")</f>
        <v/>
      </c>
      <c r="BF297" s="174" t="str">
        <f>IF(AND(K297="x",BE297&gt;0),BE297,"")</f>
        <v/>
      </c>
      <c r="BG297" s="186" t="str">
        <f>IF(OR(K297="x",F297="x",BE297&lt;=0),"",BE297)</f>
        <v/>
      </c>
      <c r="BH297" s="175" t="str">
        <f>IF(AND(F297="x",BE297&gt;0),BE297,"")</f>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65"/>
        <v/>
      </c>
      <c r="O298" s="27"/>
      <c r="P298" s="27"/>
      <c r="Q298" s="27"/>
      <c r="R298" s="27"/>
      <c r="S298" s="27"/>
      <c r="T298" s="28"/>
      <c r="U298" s="29"/>
      <c r="V298" s="32"/>
      <c r="W298" s="318"/>
      <c r="X298" s="319"/>
      <c r="Y298" s="160">
        <f t="shared" si="64"/>
        <v>0</v>
      </c>
      <c r="Z298" s="159">
        <f t="shared" si="66"/>
        <v>0</v>
      </c>
      <c r="AA298" s="327"/>
      <c r="AB298" s="400">
        <f>IF(AND(Z298&gt;=0,F298="x"),0,IF(AND(Z298&gt;0,AC298="x"),0,IF(Z298&gt;0,0-30,0)))</f>
        <v>0</v>
      </c>
      <c r="AC298" s="371"/>
      <c r="AD298" s="226" t="str">
        <f>IF(F298="x",(0-((V298*10)+(W298*20))),"")</f>
        <v/>
      </c>
      <c r="AE298" s="368">
        <f>IF(AND(Z298&gt;0,F298="x"),0,IF(AND(Z298&gt;0,AC298="x"),Z298-60,IF(AND(Z298&gt;0,AB298=-30),Z298+AB298,0)))</f>
        <v>0</v>
      </c>
      <c r="AF298" s="339"/>
      <c r="AG298" s="338"/>
      <c r="AH298" s="336"/>
      <c r="AI298" s="161">
        <f t="shared" si="67"/>
        <v>0</v>
      </c>
      <c r="AJ298" s="162">
        <f>(X298*20)+Z298+AA298+AF298</f>
        <v>0</v>
      </c>
      <c r="AK298" s="163">
        <f t="shared" si="68"/>
        <v>0</v>
      </c>
      <c r="AL298" s="164">
        <f>IF(K298="x",AH298,0)</f>
        <v>0</v>
      </c>
      <c r="AM298" s="164">
        <f>IF(K298="x",AI298,0)</f>
        <v>0</v>
      </c>
      <c r="AN298" s="164">
        <f>IF(K298="x",AJ298,0)</f>
        <v>0</v>
      </c>
      <c r="AO298" s="164">
        <f>IF(K298="x",AK298,0)</f>
        <v>0</v>
      </c>
      <c r="AP298" s="610" t="str">
        <f t="shared" si="70"/>
        <v xml:space="preserve"> </v>
      </c>
      <c r="AQ298" s="613" t="str">
        <f t="shared" si="69"/>
        <v xml:space="preserve"> </v>
      </c>
      <c r="AR298" s="613" t="str">
        <f t="shared" si="71"/>
        <v xml:space="preserve"> </v>
      </c>
      <c r="AS298" s="613" t="str">
        <f t="shared" si="72"/>
        <v xml:space="preserve"> </v>
      </c>
      <c r="AT298" s="613" t="str">
        <f t="shared" si="73"/>
        <v xml:space="preserve"> </v>
      </c>
      <c r="AU298" s="613" t="str">
        <f t="shared" si="74"/>
        <v xml:space="preserve"> </v>
      </c>
      <c r="AV298" s="614" t="str">
        <f t="shared" si="75"/>
        <v xml:space="preserve"> </v>
      </c>
      <c r="AW298" s="196" t="str">
        <f>IF(N298&gt;0,N298,"")</f>
        <v/>
      </c>
      <c r="AX298" s="165" t="str">
        <f>IF(AND(K298="x",AW298&gt;0),AW298,"")</f>
        <v/>
      </c>
      <c r="AY298" s="193" t="str">
        <f>IF(OR(K298="x",F298="x",AW298&lt;=0),"",AW298)</f>
        <v/>
      </c>
      <c r="AZ298" s="183" t="str">
        <f>IF(AND(F298="x",AW298&gt;0),AW298,"")</f>
        <v/>
      </c>
      <c r="BA298" s="173" t="str">
        <f>IF(V298&gt;0,V298,"")</f>
        <v/>
      </c>
      <c r="BB298" s="174" t="str">
        <f>IF(AND(K298="x",BA298&gt;0),BA298,"")</f>
        <v/>
      </c>
      <c r="BC298" s="186" t="str">
        <f>IF(OR(K298="x",F298="X",BA298&lt;=0),"",BA298)</f>
        <v/>
      </c>
      <c r="BD298" s="174" t="str">
        <f>IF(AND(F298="x",BA298&gt;0),BA298,"")</f>
        <v/>
      </c>
      <c r="BE298" s="201" t="str">
        <f>IF(W298&gt;0,W298,"")</f>
        <v/>
      </c>
      <c r="BF298" s="174" t="str">
        <f>IF(AND(K298="x",BE298&gt;0),BE298,"")</f>
        <v/>
      </c>
      <c r="BG298" s="186" t="str">
        <f>IF(OR(K298="x",F298="x",BE298&lt;=0),"",BE298)</f>
        <v/>
      </c>
      <c r="BH298" s="175" t="str">
        <f>IF(AND(F298="x",BE298&gt;0),BE298,"")</f>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65"/>
        <v/>
      </c>
      <c r="O299" s="27"/>
      <c r="P299" s="27"/>
      <c r="Q299" s="27"/>
      <c r="R299" s="27"/>
      <c r="S299" s="27"/>
      <c r="T299" s="28"/>
      <c r="U299" s="29"/>
      <c r="V299" s="32"/>
      <c r="W299" s="318"/>
      <c r="X299" s="319"/>
      <c r="Y299" s="160">
        <f t="shared" si="64"/>
        <v>0</v>
      </c>
      <c r="Z299" s="159">
        <f t="shared" si="66"/>
        <v>0</v>
      </c>
      <c r="AA299" s="327"/>
      <c r="AB299" s="400">
        <f>IF(AND(Z299&gt;=0,F299="x"),0,IF(AND(Z299&gt;0,AC299="x"),0,IF(Z299&gt;0,0-30,0)))</f>
        <v>0</v>
      </c>
      <c r="AC299" s="371"/>
      <c r="AD299" s="226" t="str">
        <f>IF(F299="x",(0-((V299*10)+(W299*20))),"")</f>
        <v/>
      </c>
      <c r="AE299" s="368">
        <f>IF(AND(Z299&gt;0,F299="x"),0,IF(AND(Z299&gt;0,AC299="x"),Z299-60,IF(AND(Z299&gt;0,AB299=-30),Z299+AB299,0)))</f>
        <v>0</v>
      </c>
      <c r="AF299" s="339"/>
      <c r="AG299" s="338"/>
      <c r="AH299" s="336"/>
      <c r="AI299" s="161">
        <f t="shared" si="67"/>
        <v>0</v>
      </c>
      <c r="AJ299" s="162">
        <f>(X299*20)+Z299+AA299+AF299</f>
        <v>0</v>
      </c>
      <c r="AK299" s="163">
        <f t="shared" si="68"/>
        <v>0</v>
      </c>
      <c r="AL299" s="164">
        <f>IF(K299="x",AH299,0)</f>
        <v>0</v>
      </c>
      <c r="AM299" s="164">
        <f>IF(K299="x",AI299,0)</f>
        <v>0</v>
      </c>
      <c r="AN299" s="164">
        <f>IF(K299="x",AJ299,0)</f>
        <v>0</v>
      </c>
      <c r="AO299" s="164">
        <f>IF(K299="x",AK299,0)</f>
        <v>0</v>
      </c>
      <c r="AP299" s="610" t="str">
        <f t="shared" si="70"/>
        <v xml:space="preserve"> </v>
      </c>
      <c r="AQ299" s="613" t="str">
        <f t="shared" si="69"/>
        <v xml:space="preserve"> </v>
      </c>
      <c r="AR299" s="613" t="str">
        <f t="shared" si="71"/>
        <v xml:space="preserve"> </v>
      </c>
      <c r="AS299" s="613" t="str">
        <f t="shared" si="72"/>
        <v xml:space="preserve"> </v>
      </c>
      <c r="AT299" s="613" t="str">
        <f t="shared" si="73"/>
        <v xml:space="preserve"> </v>
      </c>
      <c r="AU299" s="613" t="str">
        <f t="shared" si="74"/>
        <v xml:space="preserve"> </v>
      </c>
      <c r="AV299" s="614" t="str">
        <f t="shared" si="75"/>
        <v xml:space="preserve"> </v>
      </c>
      <c r="AW299" s="196" t="str">
        <f>IF(N299&gt;0,N299,"")</f>
        <v/>
      </c>
      <c r="AX299" s="165" t="str">
        <f>IF(AND(K299="x",AW299&gt;0),AW299,"")</f>
        <v/>
      </c>
      <c r="AY299" s="193" t="str">
        <f>IF(OR(K299="x",F299="x",AW299&lt;=0),"",AW299)</f>
        <v/>
      </c>
      <c r="AZ299" s="183" t="str">
        <f>IF(AND(F299="x",AW299&gt;0),AW299,"")</f>
        <v/>
      </c>
      <c r="BA299" s="173" t="str">
        <f>IF(V299&gt;0,V299,"")</f>
        <v/>
      </c>
      <c r="BB299" s="174" t="str">
        <f>IF(AND(K299="x",BA299&gt;0),BA299,"")</f>
        <v/>
      </c>
      <c r="BC299" s="186" t="str">
        <f>IF(OR(K299="x",F299="X",BA299&lt;=0),"",BA299)</f>
        <v/>
      </c>
      <c r="BD299" s="174" t="str">
        <f>IF(AND(F299="x",BA299&gt;0),BA299,"")</f>
        <v/>
      </c>
      <c r="BE299" s="201" t="str">
        <f>IF(W299&gt;0,W299,"")</f>
        <v/>
      </c>
      <c r="BF299" s="174" t="str">
        <f>IF(AND(K299="x",BE299&gt;0),BE299,"")</f>
        <v/>
      </c>
      <c r="BG299" s="186" t="str">
        <f>IF(OR(K299="x",F299="x",BE299&lt;=0),"",BE299)</f>
        <v/>
      </c>
      <c r="BH299" s="175" t="str">
        <f>IF(AND(F299="x",BE299&gt;0),BE299,"")</f>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65"/>
        <v/>
      </c>
      <c r="O300" s="27"/>
      <c r="P300" s="27"/>
      <c r="Q300" s="27"/>
      <c r="R300" s="27"/>
      <c r="S300" s="27"/>
      <c r="T300" s="28"/>
      <c r="U300" s="29"/>
      <c r="V300" s="32"/>
      <c r="W300" s="318"/>
      <c r="X300" s="319"/>
      <c r="Y300" s="160">
        <f t="shared" si="64"/>
        <v>0</v>
      </c>
      <c r="Z300" s="159">
        <f t="shared" si="66"/>
        <v>0</v>
      </c>
      <c r="AA300" s="327"/>
      <c r="AB300" s="400">
        <f>IF(AND(Z300&gt;=0,F300="x"),0,IF(AND(Z300&gt;0,AC300="x"),0,IF(Z300&gt;0,0-30,0)))</f>
        <v>0</v>
      </c>
      <c r="AC300" s="371"/>
      <c r="AD300" s="226" t="str">
        <f>IF(F300="x",(0-((V300*10)+(W300*20))),"")</f>
        <v/>
      </c>
      <c r="AE300" s="368">
        <f>IF(AND(Z300&gt;0,F300="x"),0,IF(AND(Z300&gt;0,AC300="x"),Z300-60,IF(AND(Z300&gt;0,AB300=-30),Z300+AB300,0)))</f>
        <v>0</v>
      </c>
      <c r="AF300" s="339"/>
      <c r="AG300" s="338"/>
      <c r="AH300" s="336"/>
      <c r="AI300" s="161">
        <f t="shared" si="67"/>
        <v>0</v>
      </c>
      <c r="AJ300" s="162">
        <f>(X300*20)+Z300+AA300+AF300</f>
        <v>0</v>
      </c>
      <c r="AK300" s="163">
        <f t="shared" si="68"/>
        <v>0</v>
      </c>
      <c r="AL300" s="164">
        <f>IF(K300="x",AH300,0)</f>
        <v>0</v>
      </c>
      <c r="AM300" s="164">
        <f>IF(K300="x",AI300,0)</f>
        <v>0</v>
      </c>
      <c r="AN300" s="164">
        <f>IF(K300="x",AJ300,0)</f>
        <v>0</v>
      </c>
      <c r="AO300" s="164">
        <f>IF(K300="x",AK300,0)</f>
        <v>0</v>
      </c>
      <c r="AP300" s="610" t="str">
        <f t="shared" si="70"/>
        <v xml:space="preserve"> </v>
      </c>
      <c r="AQ300" s="613" t="str">
        <f t="shared" si="69"/>
        <v xml:space="preserve"> </v>
      </c>
      <c r="AR300" s="613" t="str">
        <f t="shared" si="71"/>
        <v xml:space="preserve"> </v>
      </c>
      <c r="AS300" s="613" t="str">
        <f t="shared" si="72"/>
        <v xml:space="preserve"> </v>
      </c>
      <c r="AT300" s="613" t="str">
        <f t="shared" si="73"/>
        <v xml:space="preserve"> </v>
      </c>
      <c r="AU300" s="613" t="str">
        <f t="shared" si="74"/>
        <v xml:space="preserve"> </v>
      </c>
      <c r="AV300" s="614" t="str">
        <f t="shared" si="75"/>
        <v xml:space="preserve"> </v>
      </c>
      <c r="AW300" s="196" t="str">
        <f>IF(N300&gt;0,N300,"")</f>
        <v/>
      </c>
      <c r="AX300" s="165" t="str">
        <f>IF(AND(K300="x",AW300&gt;0),AW300,"")</f>
        <v/>
      </c>
      <c r="AY300" s="193" t="str">
        <f>IF(OR(K300="x",F300="x",AW300&lt;=0),"",AW300)</f>
        <v/>
      </c>
      <c r="AZ300" s="183" t="str">
        <f>IF(AND(F300="x",AW300&gt;0),AW300,"")</f>
        <v/>
      </c>
      <c r="BA300" s="173" t="str">
        <f>IF(V300&gt;0,V300,"")</f>
        <v/>
      </c>
      <c r="BB300" s="174" t="str">
        <f>IF(AND(K300="x",BA300&gt;0),BA300,"")</f>
        <v/>
      </c>
      <c r="BC300" s="186" t="str">
        <f>IF(OR(K300="x",F300="X",BA300&lt;=0),"",BA300)</f>
        <v/>
      </c>
      <c r="BD300" s="174" t="str">
        <f>IF(AND(F300="x",BA300&gt;0),BA300,"")</f>
        <v/>
      </c>
      <c r="BE300" s="201" t="str">
        <f>IF(W300&gt;0,W300,"")</f>
        <v/>
      </c>
      <c r="BF300" s="174" t="str">
        <f>IF(AND(K300="x",BE300&gt;0),BE300,"")</f>
        <v/>
      </c>
      <c r="BG300" s="186" t="str">
        <f>IF(OR(K300="x",F300="x",BE300&lt;=0),"",BE300)</f>
        <v/>
      </c>
      <c r="BH300" s="175" t="str">
        <f>IF(AND(F300="x",BE300&gt;0),BE300,"")</f>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65"/>
        <v/>
      </c>
      <c r="O301" s="27"/>
      <c r="P301" s="27"/>
      <c r="Q301" s="27"/>
      <c r="R301" s="27"/>
      <c r="S301" s="27"/>
      <c r="T301" s="28"/>
      <c r="U301" s="29"/>
      <c r="V301" s="32"/>
      <c r="W301" s="318"/>
      <c r="X301" s="319"/>
      <c r="Y301" s="160">
        <f t="shared" si="64"/>
        <v>0</v>
      </c>
      <c r="Z301" s="159">
        <f t="shared" si="66"/>
        <v>0</v>
      </c>
      <c r="AA301" s="327"/>
      <c r="AB301" s="400">
        <f>IF(AND(Z301&gt;=0,F301="x"),0,IF(AND(Z301&gt;0,AC301="x"),0,IF(Z301&gt;0,0-30,0)))</f>
        <v>0</v>
      </c>
      <c r="AC301" s="371"/>
      <c r="AD301" s="226" t="str">
        <f>IF(F301="x",(0-((V301*10)+(W301*20))),"")</f>
        <v/>
      </c>
      <c r="AE301" s="368">
        <f>IF(AND(Z301&gt;0,F301="x"),0,IF(AND(Z301&gt;0,AC301="x"),Z301-60,IF(AND(Z301&gt;0,AB301=-30),Z301+AB301,0)))</f>
        <v>0</v>
      </c>
      <c r="AF301" s="339"/>
      <c r="AG301" s="338"/>
      <c r="AH301" s="336"/>
      <c r="AI301" s="161">
        <f t="shared" si="67"/>
        <v>0</v>
      </c>
      <c r="AJ301" s="162">
        <f>(X301*20)+Z301+AA301+AF301</f>
        <v>0</v>
      </c>
      <c r="AK301" s="163">
        <f t="shared" si="68"/>
        <v>0</v>
      </c>
      <c r="AL301" s="164">
        <f>IF(K301="x",AH301,0)</f>
        <v>0</v>
      </c>
      <c r="AM301" s="164">
        <f>IF(K301="x",AI301,0)</f>
        <v>0</v>
      </c>
      <c r="AN301" s="164">
        <f>IF(K301="x",AJ301,0)</f>
        <v>0</v>
      </c>
      <c r="AO301" s="164">
        <f>IF(K301="x",AK301,0)</f>
        <v>0</v>
      </c>
      <c r="AP301" s="610" t="str">
        <f t="shared" si="70"/>
        <v xml:space="preserve"> </v>
      </c>
      <c r="AQ301" s="613" t="str">
        <f t="shared" si="69"/>
        <v xml:space="preserve"> </v>
      </c>
      <c r="AR301" s="613" t="str">
        <f t="shared" si="71"/>
        <v xml:space="preserve"> </v>
      </c>
      <c r="AS301" s="613" t="str">
        <f t="shared" si="72"/>
        <v xml:space="preserve"> </v>
      </c>
      <c r="AT301" s="613" t="str">
        <f t="shared" si="73"/>
        <v xml:space="preserve"> </v>
      </c>
      <c r="AU301" s="613" t="str">
        <f t="shared" si="74"/>
        <v xml:space="preserve"> </v>
      </c>
      <c r="AV301" s="614" t="str">
        <f t="shared" si="75"/>
        <v xml:space="preserve"> </v>
      </c>
      <c r="AW301" s="196" t="str">
        <f>IF(N301&gt;0,N301,"")</f>
        <v/>
      </c>
      <c r="AX301" s="165" t="str">
        <f>IF(AND(K301="x",AW301&gt;0),AW301,"")</f>
        <v/>
      </c>
      <c r="AY301" s="193" t="str">
        <f>IF(OR(K301="x",F301="x",AW301&lt;=0),"",AW301)</f>
        <v/>
      </c>
      <c r="AZ301" s="183" t="str">
        <f>IF(AND(F301="x",AW301&gt;0),AW301,"")</f>
        <v/>
      </c>
      <c r="BA301" s="173" t="str">
        <f>IF(V301&gt;0,V301,"")</f>
        <v/>
      </c>
      <c r="BB301" s="174" t="str">
        <f>IF(AND(K301="x",BA301&gt;0),BA301,"")</f>
        <v/>
      </c>
      <c r="BC301" s="186" t="str">
        <f>IF(OR(K301="x",F301="X",BA301&lt;=0),"",BA301)</f>
        <v/>
      </c>
      <c r="BD301" s="174" t="str">
        <f>IF(AND(F301="x",BA301&gt;0),BA301,"")</f>
        <v/>
      </c>
      <c r="BE301" s="201" t="str">
        <f>IF(W301&gt;0,W301,"")</f>
        <v/>
      </c>
      <c r="BF301" s="174" t="str">
        <f>IF(AND(K301="x",BE301&gt;0),BE301,"")</f>
        <v/>
      </c>
      <c r="BG301" s="186" t="str">
        <f>IF(OR(K301="x",F301="x",BE301&lt;=0),"",BE301)</f>
        <v/>
      </c>
      <c r="BH301" s="175" t="str">
        <f>IF(AND(F301="x",BE301&gt;0),BE301,"")</f>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65"/>
        <v/>
      </c>
      <c r="O302" s="27"/>
      <c r="P302" s="27"/>
      <c r="Q302" s="27"/>
      <c r="R302" s="27"/>
      <c r="S302" s="27"/>
      <c r="T302" s="28"/>
      <c r="U302" s="29"/>
      <c r="V302" s="32"/>
      <c r="W302" s="318"/>
      <c r="X302" s="319"/>
      <c r="Y302" s="160">
        <f t="shared" si="64"/>
        <v>0</v>
      </c>
      <c r="Z302" s="159">
        <f t="shared" si="66"/>
        <v>0</v>
      </c>
      <c r="AA302" s="327"/>
      <c r="AB302" s="400">
        <f>IF(AND(Z302&gt;=0,F302="x"),0,IF(AND(Z302&gt;0,AC302="x"),0,IF(Z302&gt;0,0-30,0)))</f>
        <v>0</v>
      </c>
      <c r="AC302" s="371"/>
      <c r="AD302" s="226" t="str">
        <f>IF(F302="x",(0-((V302*10)+(W302*20))),"")</f>
        <v/>
      </c>
      <c r="AE302" s="368">
        <f>IF(AND(Z302&gt;0,F302="x"),0,IF(AND(Z302&gt;0,AC302="x"),Z302-60,IF(AND(Z302&gt;0,AB302=-30),Z302+AB302,0)))</f>
        <v>0</v>
      </c>
      <c r="AF302" s="339"/>
      <c r="AG302" s="338"/>
      <c r="AH302" s="336"/>
      <c r="AI302" s="161">
        <f t="shared" si="67"/>
        <v>0</v>
      </c>
      <c r="AJ302" s="162">
        <f>(X302*20)+Z302+AA302+AF302</f>
        <v>0</v>
      </c>
      <c r="AK302" s="163">
        <f t="shared" si="68"/>
        <v>0</v>
      </c>
      <c r="AL302" s="164">
        <f>IF(K302="x",AH302,0)</f>
        <v>0</v>
      </c>
      <c r="AM302" s="164">
        <f>IF(K302="x",AI302,0)</f>
        <v>0</v>
      </c>
      <c r="AN302" s="164">
        <f>IF(K302="x",AJ302,0)</f>
        <v>0</v>
      </c>
      <c r="AO302" s="164">
        <f>IF(K302="x",AK302,0)</f>
        <v>0</v>
      </c>
      <c r="AP302" s="610" t="str">
        <f t="shared" si="70"/>
        <v xml:space="preserve"> </v>
      </c>
      <c r="AQ302" s="613" t="str">
        <f t="shared" si="69"/>
        <v xml:space="preserve"> </v>
      </c>
      <c r="AR302" s="613" t="str">
        <f t="shared" si="71"/>
        <v xml:space="preserve"> </v>
      </c>
      <c r="AS302" s="613" t="str">
        <f t="shared" si="72"/>
        <v xml:space="preserve"> </v>
      </c>
      <c r="AT302" s="613" t="str">
        <f t="shared" si="73"/>
        <v xml:space="preserve"> </v>
      </c>
      <c r="AU302" s="613" t="str">
        <f t="shared" si="74"/>
        <v xml:space="preserve"> </v>
      </c>
      <c r="AV302" s="614" t="str">
        <f t="shared" si="75"/>
        <v xml:space="preserve"> </v>
      </c>
      <c r="AW302" s="196" t="str">
        <f>IF(N302&gt;0,N302,"")</f>
        <v/>
      </c>
      <c r="AX302" s="165" t="str">
        <f>IF(AND(K302="x",AW302&gt;0),AW302,"")</f>
        <v/>
      </c>
      <c r="AY302" s="193" t="str">
        <f>IF(OR(K302="x",F302="x",AW302&lt;=0),"",AW302)</f>
        <v/>
      </c>
      <c r="AZ302" s="183" t="str">
        <f>IF(AND(F302="x",AW302&gt;0),AW302,"")</f>
        <v/>
      </c>
      <c r="BA302" s="173" t="str">
        <f>IF(V302&gt;0,V302,"")</f>
        <v/>
      </c>
      <c r="BB302" s="174" t="str">
        <f>IF(AND(K302="x",BA302&gt;0),BA302,"")</f>
        <v/>
      </c>
      <c r="BC302" s="186" t="str">
        <f>IF(OR(K302="x",F302="X",BA302&lt;=0),"",BA302)</f>
        <v/>
      </c>
      <c r="BD302" s="174" t="str">
        <f>IF(AND(F302="x",BA302&gt;0),BA302,"")</f>
        <v/>
      </c>
      <c r="BE302" s="201" t="str">
        <f>IF(W302&gt;0,W302,"")</f>
        <v/>
      </c>
      <c r="BF302" s="174" t="str">
        <f>IF(AND(K302="x",BE302&gt;0),BE302,"")</f>
        <v/>
      </c>
      <c r="BG302" s="186" t="str">
        <f>IF(OR(K302="x",F302="x",BE302&lt;=0),"",BE302)</f>
        <v/>
      </c>
      <c r="BH302" s="175" t="str">
        <f>IF(AND(F302="x",BE302&gt;0),BE302,"")</f>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65"/>
        <v/>
      </c>
      <c r="O303" s="27"/>
      <c r="P303" s="27"/>
      <c r="Q303" s="27"/>
      <c r="R303" s="27"/>
      <c r="S303" s="27"/>
      <c r="T303" s="28"/>
      <c r="U303" s="29"/>
      <c r="V303" s="32"/>
      <c r="W303" s="318"/>
      <c r="X303" s="319"/>
      <c r="Y303" s="160">
        <f t="shared" si="64"/>
        <v>0</v>
      </c>
      <c r="Z303" s="159">
        <f t="shared" si="66"/>
        <v>0</v>
      </c>
      <c r="AA303" s="327"/>
      <c r="AB303" s="400">
        <f>IF(AND(Z303&gt;=0,F303="x"),0,IF(AND(Z303&gt;0,AC303="x"),0,IF(Z303&gt;0,0-30,0)))</f>
        <v>0</v>
      </c>
      <c r="AC303" s="371"/>
      <c r="AD303" s="226" t="str">
        <f>IF(F303="x",(0-((V303*10)+(W303*20))),"")</f>
        <v/>
      </c>
      <c r="AE303" s="368">
        <f>IF(AND(Z303&gt;0,F303="x"),0,IF(AND(Z303&gt;0,AC303="x"),Z303-60,IF(AND(Z303&gt;0,AB303=-30),Z303+AB303,0)))</f>
        <v>0</v>
      </c>
      <c r="AF303" s="339"/>
      <c r="AG303" s="338"/>
      <c r="AH303" s="336"/>
      <c r="AI303" s="161">
        <f t="shared" si="67"/>
        <v>0</v>
      </c>
      <c r="AJ303" s="162">
        <f>(X303*20)+Z303+AA303+AF303</f>
        <v>0</v>
      </c>
      <c r="AK303" s="163">
        <f t="shared" si="68"/>
        <v>0</v>
      </c>
      <c r="AL303" s="164">
        <f>IF(K303="x",AH303,0)</f>
        <v>0</v>
      </c>
      <c r="AM303" s="164">
        <f>IF(K303="x",AI303,0)</f>
        <v>0</v>
      </c>
      <c r="AN303" s="164">
        <f>IF(K303="x",AJ303,0)</f>
        <v>0</v>
      </c>
      <c r="AO303" s="164">
        <f>IF(K303="x",AK303,0)</f>
        <v>0</v>
      </c>
      <c r="AP303" s="610" t="str">
        <f t="shared" si="70"/>
        <v xml:space="preserve"> </v>
      </c>
      <c r="AQ303" s="613" t="str">
        <f t="shared" si="69"/>
        <v xml:space="preserve"> </v>
      </c>
      <c r="AR303" s="613" t="str">
        <f t="shared" si="71"/>
        <v xml:space="preserve"> </v>
      </c>
      <c r="AS303" s="613" t="str">
        <f t="shared" si="72"/>
        <v xml:space="preserve"> </v>
      </c>
      <c r="AT303" s="613" t="str">
        <f t="shared" si="73"/>
        <v xml:space="preserve"> </v>
      </c>
      <c r="AU303" s="613" t="str">
        <f t="shared" si="74"/>
        <v xml:space="preserve"> </v>
      </c>
      <c r="AV303" s="614" t="str">
        <f t="shared" si="75"/>
        <v xml:space="preserve"> </v>
      </c>
      <c r="AW303" s="196" t="str">
        <f>IF(N303&gt;0,N303,"")</f>
        <v/>
      </c>
      <c r="AX303" s="165" t="str">
        <f>IF(AND(K303="x",AW303&gt;0),AW303,"")</f>
        <v/>
      </c>
      <c r="AY303" s="193" t="str">
        <f>IF(OR(K303="x",F303="x",AW303&lt;=0),"",AW303)</f>
        <v/>
      </c>
      <c r="AZ303" s="183" t="str">
        <f>IF(AND(F303="x",AW303&gt;0),AW303,"")</f>
        <v/>
      </c>
      <c r="BA303" s="173" t="str">
        <f>IF(V303&gt;0,V303,"")</f>
        <v/>
      </c>
      <c r="BB303" s="174" t="str">
        <f>IF(AND(K303="x",BA303&gt;0),BA303,"")</f>
        <v/>
      </c>
      <c r="BC303" s="186" t="str">
        <f>IF(OR(K303="x",F303="X",BA303&lt;=0),"",BA303)</f>
        <v/>
      </c>
      <c r="BD303" s="174" t="str">
        <f>IF(AND(F303="x",BA303&gt;0),BA303,"")</f>
        <v/>
      </c>
      <c r="BE303" s="201" t="str">
        <f>IF(W303&gt;0,W303,"")</f>
        <v/>
      </c>
      <c r="BF303" s="174" t="str">
        <f>IF(AND(K303="x",BE303&gt;0),BE303,"")</f>
        <v/>
      </c>
      <c r="BG303" s="186" t="str">
        <f>IF(OR(K303="x",F303="x",BE303&lt;=0),"",BE303)</f>
        <v/>
      </c>
      <c r="BH303" s="175" t="str">
        <f>IF(AND(F303="x",BE303&gt;0),BE303,"")</f>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65"/>
        <v/>
      </c>
      <c r="O304" s="27"/>
      <c r="P304" s="27"/>
      <c r="Q304" s="27"/>
      <c r="R304" s="27"/>
      <c r="S304" s="27"/>
      <c r="T304" s="28"/>
      <c r="U304" s="29"/>
      <c r="V304" s="32"/>
      <c r="W304" s="318"/>
      <c r="X304" s="319"/>
      <c r="Y304" s="160">
        <f t="shared" si="64"/>
        <v>0</v>
      </c>
      <c r="Z304" s="159">
        <f t="shared" si="66"/>
        <v>0</v>
      </c>
      <c r="AA304" s="327"/>
      <c r="AB304" s="400">
        <f>IF(AND(Z304&gt;=0,F304="x"),0,IF(AND(Z304&gt;0,AC304="x"),0,IF(Z304&gt;0,0-30,0)))</f>
        <v>0</v>
      </c>
      <c r="AC304" s="371"/>
      <c r="AD304" s="226" t="str">
        <f>IF(F304="x",(0-((V304*10)+(W304*20))),"")</f>
        <v/>
      </c>
      <c r="AE304" s="368">
        <f>IF(AND(Z304&gt;0,F304="x"),0,IF(AND(Z304&gt;0,AC304="x"),Z304-60,IF(AND(Z304&gt;0,AB304=-30),Z304+AB304,0)))</f>
        <v>0</v>
      </c>
      <c r="AF304" s="339"/>
      <c r="AG304" s="338"/>
      <c r="AH304" s="336"/>
      <c r="AI304" s="161">
        <f t="shared" si="67"/>
        <v>0</v>
      </c>
      <c r="AJ304" s="162">
        <f>(X304*20)+Z304+AA304+AF304</f>
        <v>0</v>
      </c>
      <c r="AK304" s="163">
        <f t="shared" si="68"/>
        <v>0</v>
      </c>
      <c r="AL304" s="164">
        <f>IF(K304="x",AH304,0)</f>
        <v>0</v>
      </c>
      <c r="AM304" s="164">
        <f>IF(K304="x",AI304,0)</f>
        <v>0</v>
      </c>
      <c r="AN304" s="164">
        <f>IF(K304="x",AJ304,0)</f>
        <v>0</v>
      </c>
      <c r="AO304" s="164">
        <f>IF(K304="x",AK304,0)</f>
        <v>0</v>
      </c>
      <c r="AP304" s="610" t="str">
        <f t="shared" si="70"/>
        <v xml:space="preserve"> </v>
      </c>
      <c r="AQ304" s="613" t="str">
        <f t="shared" si="69"/>
        <v xml:space="preserve"> </v>
      </c>
      <c r="AR304" s="613" t="str">
        <f t="shared" si="71"/>
        <v xml:space="preserve"> </v>
      </c>
      <c r="AS304" s="613" t="str">
        <f t="shared" si="72"/>
        <v xml:space="preserve"> </v>
      </c>
      <c r="AT304" s="613" t="str">
        <f t="shared" si="73"/>
        <v xml:space="preserve"> </v>
      </c>
      <c r="AU304" s="613" t="str">
        <f t="shared" si="74"/>
        <v xml:space="preserve"> </v>
      </c>
      <c r="AV304" s="614" t="str">
        <f t="shared" si="75"/>
        <v xml:space="preserve"> </v>
      </c>
      <c r="AW304" s="196" t="str">
        <f>IF(N304&gt;0,N304,"")</f>
        <v/>
      </c>
      <c r="AX304" s="165" t="str">
        <f>IF(AND(K304="x",AW304&gt;0),AW304,"")</f>
        <v/>
      </c>
      <c r="AY304" s="193" t="str">
        <f>IF(OR(K304="x",F304="x",AW304&lt;=0),"",AW304)</f>
        <v/>
      </c>
      <c r="AZ304" s="183" t="str">
        <f>IF(AND(F304="x",AW304&gt;0),AW304,"")</f>
        <v/>
      </c>
      <c r="BA304" s="173" t="str">
        <f>IF(V304&gt;0,V304,"")</f>
        <v/>
      </c>
      <c r="BB304" s="174" t="str">
        <f>IF(AND(K304="x",BA304&gt;0),BA304,"")</f>
        <v/>
      </c>
      <c r="BC304" s="186" t="str">
        <f>IF(OR(K304="x",F304="X",BA304&lt;=0),"",BA304)</f>
        <v/>
      </c>
      <c r="BD304" s="174" t="str">
        <f>IF(AND(F304="x",BA304&gt;0),BA304,"")</f>
        <v/>
      </c>
      <c r="BE304" s="201" t="str">
        <f>IF(W304&gt;0,W304,"")</f>
        <v/>
      </c>
      <c r="BF304" s="174" t="str">
        <f>IF(AND(K304="x",BE304&gt;0),BE304,"")</f>
        <v/>
      </c>
      <c r="BG304" s="186" t="str">
        <f>IF(OR(K304="x",F304="x",BE304&lt;=0),"",BE304)</f>
        <v/>
      </c>
      <c r="BH304" s="175" t="str">
        <f>IF(AND(F304="x",BE304&gt;0),BE304,"")</f>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65"/>
        <v/>
      </c>
      <c r="O305" s="27"/>
      <c r="P305" s="27"/>
      <c r="Q305" s="27"/>
      <c r="R305" s="27"/>
      <c r="S305" s="27"/>
      <c r="T305" s="28"/>
      <c r="U305" s="29"/>
      <c r="V305" s="32"/>
      <c r="W305" s="318"/>
      <c r="X305" s="319"/>
      <c r="Y305" s="160">
        <f t="shared" si="64"/>
        <v>0</v>
      </c>
      <c r="Z305" s="159">
        <f t="shared" si="66"/>
        <v>0</v>
      </c>
      <c r="AA305" s="327"/>
      <c r="AB305" s="400">
        <f>IF(AND(Z305&gt;=0,F305="x"),0,IF(AND(Z305&gt;0,AC305="x"),0,IF(Z305&gt;0,0-30,0)))</f>
        <v>0</v>
      </c>
      <c r="AC305" s="371"/>
      <c r="AD305" s="226" t="str">
        <f>IF(F305="x",(0-((V305*10)+(W305*20))),"")</f>
        <v/>
      </c>
      <c r="AE305" s="368">
        <f>IF(AND(Z305&gt;0,F305="x"),0,IF(AND(Z305&gt;0,AC305="x"),Z305-60,IF(AND(Z305&gt;0,AB305=-30),Z305+AB305,0)))</f>
        <v>0</v>
      </c>
      <c r="AF305" s="339"/>
      <c r="AG305" s="338"/>
      <c r="AH305" s="336"/>
      <c r="AI305" s="161">
        <f t="shared" si="67"/>
        <v>0</v>
      </c>
      <c r="AJ305" s="162">
        <f>(X305*20)+Z305+AA305+AF305</f>
        <v>0</v>
      </c>
      <c r="AK305" s="163">
        <f t="shared" si="68"/>
        <v>0</v>
      </c>
      <c r="AL305" s="164">
        <f>IF(K305="x",AH305,0)</f>
        <v>0</v>
      </c>
      <c r="AM305" s="164">
        <f>IF(K305="x",AI305,0)</f>
        <v>0</v>
      </c>
      <c r="AN305" s="164">
        <f>IF(K305="x",AJ305,0)</f>
        <v>0</v>
      </c>
      <c r="AO305" s="164">
        <f>IF(K305="x",AK305,0)</f>
        <v>0</v>
      </c>
      <c r="AP305" s="610" t="str">
        <f t="shared" si="70"/>
        <v xml:space="preserve"> </v>
      </c>
      <c r="AQ305" s="613" t="str">
        <f t="shared" si="69"/>
        <v xml:space="preserve"> </v>
      </c>
      <c r="AR305" s="613" t="str">
        <f t="shared" si="71"/>
        <v xml:space="preserve"> </v>
      </c>
      <c r="AS305" s="613" t="str">
        <f t="shared" si="72"/>
        <v xml:space="preserve"> </v>
      </c>
      <c r="AT305" s="613" t="str">
        <f t="shared" si="73"/>
        <v xml:space="preserve"> </v>
      </c>
      <c r="AU305" s="613" t="str">
        <f t="shared" si="74"/>
        <v xml:space="preserve"> </v>
      </c>
      <c r="AV305" s="614" t="str">
        <f t="shared" si="75"/>
        <v xml:space="preserve"> </v>
      </c>
      <c r="AW305" s="196" t="str">
        <f>IF(N305&gt;0,N305,"")</f>
        <v/>
      </c>
      <c r="AX305" s="165" t="str">
        <f>IF(AND(K305="x",AW305&gt;0),AW305,"")</f>
        <v/>
      </c>
      <c r="AY305" s="193" t="str">
        <f>IF(OR(K305="x",F305="x",AW305&lt;=0),"",AW305)</f>
        <v/>
      </c>
      <c r="AZ305" s="183" t="str">
        <f>IF(AND(F305="x",AW305&gt;0),AW305,"")</f>
        <v/>
      </c>
      <c r="BA305" s="173" t="str">
        <f>IF(V305&gt;0,V305,"")</f>
        <v/>
      </c>
      <c r="BB305" s="174" t="str">
        <f>IF(AND(K305="x",BA305&gt;0),BA305,"")</f>
        <v/>
      </c>
      <c r="BC305" s="186" t="str">
        <f>IF(OR(K305="x",F305="X",BA305&lt;=0),"",BA305)</f>
        <v/>
      </c>
      <c r="BD305" s="174" t="str">
        <f>IF(AND(F305="x",BA305&gt;0),BA305,"")</f>
        <v/>
      </c>
      <c r="BE305" s="201" t="str">
        <f>IF(W305&gt;0,W305,"")</f>
        <v/>
      </c>
      <c r="BF305" s="174" t="str">
        <f>IF(AND(K305="x",BE305&gt;0),BE305,"")</f>
        <v/>
      </c>
      <c r="BG305" s="186" t="str">
        <f>IF(OR(K305="x",F305="x",BE305&lt;=0),"",BE305)</f>
        <v/>
      </c>
      <c r="BH305" s="175" t="str">
        <f>IF(AND(F305="x",BE305&gt;0),BE305,"")</f>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65"/>
        <v/>
      </c>
      <c r="O306" s="27"/>
      <c r="P306" s="27"/>
      <c r="Q306" s="27"/>
      <c r="R306" s="27"/>
      <c r="S306" s="27"/>
      <c r="T306" s="28"/>
      <c r="U306" s="29"/>
      <c r="V306" s="32"/>
      <c r="W306" s="318"/>
      <c r="X306" s="319"/>
      <c r="Y306" s="160">
        <f t="shared" si="64"/>
        <v>0</v>
      </c>
      <c r="Z306" s="159">
        <f t="shared" si="66"/>
        <v>0</v>
      </c>
      <c r="AA306" s="327"/>
      <c r="AB306" s="400">
        <f>IF(AND(Z306&gt;=0,F306="x"),0,IF(AND(Z306&gt;0,AC306="x"),0,IF(Z306&gt;0,0-30,0)))</f>
        <v>0</v>
      </c>
      <c r="AC306" s="371"/>
      <c r="AD306" s="226" t="str">
        <f>IF(F306="x",(0-((V306*10)+(W306*20))),"")</f>
        <v/>
      </c>
      <c r="AE306" s="368">
        <f>IF(AND(Z306&gt;0,F306="x"),0,IF(AND(Z306&gt;0,AC306="x"),Z306-60,IF(AND(Z306&gt;0,AB306=-30),Z306+AB306,0)))</f>
        <v>0</v>
      </c>
      <c r="AF306" s="339"/>
      <c r="AG306" s="338"/>
      <c r="AH306" s="336"/>
      <c r="AI306" s="161">
        <f t="shared" si="67"/>
        <v>0</v>
      </c>
      <c r="AJ306" s="162">
        <f>(X306*20)+Z306+AA306+AF306</f>
        <v>0</v>
      </c>
      <c r="AK306" s="163">
        <f t="shared" si="68"/>
        <v>0</v>
      </c>
      <c r="AL306" s="164">
        <f>IF(K306="x",AH306,0)</f>
        <v>0</v>
      </c>
      <c r="AM306" s="164">
        <f>IF(K306="x",AI306,0)</f>
        <v>0</v>
      </c>
      <c r="AN306" s="164">
        <f>IF(K306="x",AJ306,0)</f>
        <v>0</v>
      </c>
      <c r="AO306" s="164">
        <f>IF(K306="x",AK306,0)</f>
        <v>0</v>
      </c>
      <c r="AP306" s="610" t="str">
        <f t="shared" si="70"/>
        <v xml:space="preserve"> </v>
      </c>
      <c r="AQ306" s="613" t="str">
        <f t="shared" si="69"/>
        <v xml:space="preserve"> </v>
      </c>
      <c r="AR306" s="613" t="str">
        <f t="shared" si="71"/>
        <v xml:space="preserve"> </v>
      </c>
      <c r="AS306" s="613" t="str">
        <f t="shared" si="72"/>
        <v xml:space="preserve"> </v>
      </c>
      <c r="AT306" s="613" t="str">
        <f t="shared" si="73"/>
        <v xml:space="preserve"> </v>
      </c>
      <c r="AU306" s="613" t="str">
        <f t="shared" si="74"/>
        <v xml:space="preserve"> </v>
      </c>
      <c r="AV306" s="614" t="str">
        <f t="shared" si="75"/>
        <v xml:space="preserve"> </v>
      </c>
      <c r="AW306" s="196" t="str">
        <f>IF(N306&gt;0,N306,"")</f>
        <v/>
      </c>
      <c r="AX306" s="165" t="str">
        <f>IF(AND(K306="x",AW306&gt;0),AW306,"")</f>
        <v/>
      </c>
      <c r="AY306" s="193" t="str">
        <f>IF(OR(K306="x",F306="x",AW306&lt;=0),"",AW306)</f>
        <v/>
      </c>
      <c r="AZ306" s="183" t="str">
        <f>IF(AND(F306="x",AW306&gt;0),AW306,"")</f>
        <v/>
      </c>
      <c r="BA306" s="173" t="str">
        <f>IF(V306&gt;0,V306,"")</f>
        <v/>
      </c>
      <c r="BB306" s="174" t="str">
        <f>IF(AND(K306="x",BA306&gt;0),BA306,"")</f>
        <v/>
      </c>
      <c r="BC306" s="186" t="str">
        <f>IF(OR(K306="x",F306="X",BA306&lt;=0),"",BA306)</f>
        <v/>
      </c>
      <c r="BD306" s="174" t="str">
        <f>IF(AND(F306="x",BA306&gt;0),BA306,"")</f>
        <v/>
      </c>
      <c r="BE306" s="201" t="str">
        <f>IF(W306&gt;0,W306,"")</f>
        <v/>
      </c>
      <c r="BF306" s="174" t="str">
        <f>IF(AND(K306="x",BE306&gt;0),BE306,"")</f>
        <v/>
      </c>
      <c r="BG306" s="186" t="str">
        <f>IF(OR(K306="x",F306="x",BE306&lt;=0),"",BE306)</f>
        <v/>
      </c>
      <c r="BH306" s="175" t="str">
        <f>IF(AND(F306="x",BE306&gt;0),BE306,"")</f>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65"/>
        <v/>
      </c>
      <c r="O307" s="27"/>
      <c r="P307" s="27"/>
      <c r="Q307" s="27"/>
      <c r="R307" s="27"/>
      <c r="S307" s="27"/>
      <c r="T307" s="28"/>
      <c r="U307" s="29"/>
      <c r="V307" s="32"/>
      <c r="W307" s="318"/>
      <c r="X307" s="319"/>
      <c r="Y307" s="160">
        <f t="shared" si="64"/>
        <v>0</v>
      </c>
      <c r="Z307" s="159">
        <f t="shared" si="66"/>
        <v>0</v>
      </c>
      <c r="AA307" s="327"/>
      <c r="AB307" s="400">
        <f>IF(AND(Z307&gt;=0,F307="x"),0,IF(AND(Z307&gt;0,AC307="x"),0,IF(Z307&gt;0,0-30,0)))</f>
        <v>0</v>
      </c>
      <c r="AC307" s="371"/>
      <c r="AD307" s="226" t="str">
        <f>IF(F307="x",(0-((V307*10)+(W307*20))),"")</f>
        <v/>
      </c>
      <c r="AE307" s="368">
        <f>IF(AND(Z307&gt;0,F307="x"),0,IF(AND(Z307&gt;0,AC307="x"),Z307-60,IF(AND(Z307&gt;0,AB307=-30),Z307+AB307,0)))</f>
        <v>0</v>
      </c>
      <c r="AF307" s="339"/>
      <c r="AG307" s="338"/>
      <c r="AH307" s="336"/>
      <c r="AI307" s="161">
        <f t="shared" si="67"/>
        <v>0</v>
      </c>
      <c r="AJ307" s="162">
        <f>(X307*20)+Z307+AA307+AF307</f>
        <v>0</v>
      </c>
      <c r="AK307" s="163">
        <f t="shared" si="68"/>
        <v>0</v>
      </c>
      <c r="AL307" s="164">
        <f>IF(K307="x",AH307,0)</f>
        <v>0</v>
      </c>
      <c r="AM307" s="164">
        <f>IF(K307="x",AI307,0)</f>
        <v>0</v>
      </c>
      <c r="AN307" s="164">
        <f>IF(K307="x",AJ307,0)</f>
        <v>0</v>
      </c>
      <c r="AO307" s="164">
        <f>IF(K307="x",AK307,0)</f>
        <v>0</v>
      </c>
      <c r="AP307" s="610" t="str">
        <f t="shared" si="70"/>
        <v xml:space="preserve"> </v>
      </c>
      <c r="AQ307" s="613" t="str">
        <f t="shared" si="69"/>
        <v xml:space="preserve"> </v>
      </c>
      <c r="AR307" s="613" t="str">
        <f t="shared" si="71"/>
        <v xml:space="preserve"> </v>
      </c>
      <c r="AS307" s="613" t="str">
        <f t="shared" si="72"/>
        <v xml:space="preserve"> </v>
      </c>
      <c r="AT307" s="613" t="str">
        <f t="shared" si="73"/>
        <v xml:space="preserve"> </v>
      </c>
      <c r="AU307" s="613" t="str">
        <f t="shared" si="74"/>
        <v xml:space="preserve"> </v>
      </c>
      <c r="AV307" s="614" t="str">
        <f t="shared" si="75"/>
        <v xml:space="preserve"> </v>
      </c>
      <c r="AW307" s="196" t="str">
        <f>IF(N307&gt;0,N307,"")</f>
        <v/>
      </c>
      <c r="AX307" s="165" t="str">
        <f>IF(AND(K307="x",AW307&gt;0),AW307,"")</f>
        <v/>
      </c>
      <c r="AY307" s="193" t="str">
        <f>IF(OR(K307="x",F307="x",AW307&lt;=0),"",AW307)</f>
        <v/>
      </c>
      <c r="AZ307" s="183" t="str">
        <f>IF(AND(F307="x",AW307&gt;0),AW307,"")</f>
        <v/>
      </c>
      <c r="BA307" s="173" t="str">
        <f>IF(V307&gt;0,V307,"")</f>
        <v/>
      </c>
      <c r="BB307" s="174" t="str">
        <f>IF(AND(K307="x",BA307&gt;0),BA307,"")</f>
        <v/>
      </c>
      <c r="BC307" s="186" t="str">
        <f>IF(OR(K307="x",F307="X",BA307&lt;=0),"",BA307)</f>
        <v/>
      </c>
      <c r="BD307" s="174" t="str">
        <f>IF(AND(F307="x",BA307&gt;0),BA307,"")</f>
        <v/>
      </c>
      <c r="BE307" s="201" t="str">
        <f>IF(W307&gt;0,W307,"")</f>
        <v/>
      </c>
      <c r="BF307" s="174" t="str">
        <f>IF(AND(K307="x",BE307&gt;0),BE307,"")</f>
        <v/>
      </c>
      <c r="BG307" s="186" t="str">
        <f>IF(OR(K307="x",F307="x",BE307&lt;=0),"",BE307)</f>
        <v/>
      </c>
      <c r="BH307" s="175" t="str">
        <f>IF(AND(F307="x",BE307&gt;0),BE307,"")</f>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65"/>
        <v/>
      </c>
      <c r="O308" s="27"/>
      <c r="P308" s="27"/>
      <c r="Q308" s="27"/>
      <c r="R308" s="27"/>
      <c r="S308" s="27"/>
      <c r="T308" s="28"/>
      <c r="U308" s="29"/>
      <c r="V308" s="32"/>
      <c r="W308" s="318"/>
      <c r="X308" s="319"/>
      <c r="Y308" s="160">
        <f t="shared" si="64"/>
        <v>0</v>
      </c>
      <c r="Z308" s="159">
        <f t="shared" si="66"/>
        <v>0</v>
      </c>
      <c r="AA308" s="327"/>
      <c r="AB308" s="400">
        <f>IF(AND(Z308&gt;=0,F308="x"),0,IF(AND(Z308&gt;0,AC308="x"),0,IF(Z308&gt;0,0-30,0)))</f>
        <v>0</v>
      </c>
      <c r="AC308" s="371"/>
      <c r="AD308" s="226" t="str">
        <f>IF(F308="x",(0-((V308*10)+(W308*20))),"")</f>
        <v/>
      </c>
      <c r="AE308" s="368">
        <f>IF(AND(Z308&gt;0,F308="x"),0,IF(AND(Z308&gt;0,AC308="x"),Z308-60,IF(AND(Z308&gt;0,AB308=-30),Z308+AB308,0)))</f>
        <v>0</v>
      </c>
      <c r="AF308" s="339"/>
      <c r="AG308" s="338"/>
      <c r="AH308" s="336"/>
      <c r="AI308" s="161">
        <f t="shared" si="67"/>
        <v>0</v>
      </c>
      <c r="AJ308" s="162">
        <f>(X308*20)+Z308+AA308+AF308</f>
        <v>0</v>
      </c>
      <c r="AK308" s="163">
        <f t="shared" si="68"/>
        <v>0</v>
      </c>
      <c r="AL308" s="164">
        <f>IF(K308="x",AH308,0)</f>
        <v>0</v>
      </c>
      <c r="AM308" s="164">
        <f>IF(K308="x",AI308,0)</f>
        <v>0</v>
      </c>
      <c r="AN308" s="164">
        <f>IF(K308="x",AJ308,0)</f>
        <v>0</v>
      </c>
      <c r="AO308" s="164">
        <f>IF(K308="x",AK308,0)</f>
        <v>0</v>
      </c>
      <c r="AP308" s="610" t="str">
        <f t="shared" si="70"/>
        <v xml:space="preserve"> </v>
      </c>
      <c r="AQ308" s="613" t="str">
        <f t="shared" si="69"/>
        <v xml:space="preserve"> </v>
      </c>
      <c r="AR308" s="613" t="str">
        <f t="shared" si="71"/>
        <v xml:space="preserve"> </v>
      </c>
      <c r="AS308" s="613" t="str">
        <f t="shared" si="72"/>
        <v xml:space="preserve"> </v>
      </c>
      <c r="AT308" s="613" t="str">
        <f t="shared" si="73"/>
        <v xml:space="preserve"> </v>
      </c>
      <c r="AU308" s="613" t="str">
        <f t="shared" si="74"/>
        <v xml:space="preserve"> </v>
      </c>
      <c r="AV308" s="614" t="str">
        <f t="shared" si="75"/>
        <v xml:space="preserve"> </v>
      </c>
      <c r="AW308" s="196" t="str">
        <f>IF(N308&gt;0,N308,"")</f>
        <v/>
      </c>
      <c r="AX308" s="165" t="str">
        <f>IF(AND(K308="x",AW308&gt;0),AW308,"")</f>
        <v/>
      </c>
      <c r="AY308" s="193" t="str">
        <f>IF(OR(K308="x",F308="x",AW308&lt;=0),"",AW308)</f>
        <v/>
      </c>
      <c r="AZ308" s="183" t="str">
        <f>IF(AND(F308="x",AW308&gt;0),AW308,"")</f>
        <v/>
      </c>
      <c r="BA308" s="173" t="str">
        <f>IF(V308&gt;0,V308,"")</f>
        <v/>
      </c>
      <c r="BB308" s="174" t="str">
        <f>IF(AND(K308="x",BA308&gt;0),BA308,"")</f>
        <v/>
      </c>
      <c r="BC308" s="186" t="str">
        <f>IF(OR(K308="x",F308="X",BA308&lt;=0),"",BA308)</f>
        <v/>
      </c>
      <c r="BD308" s="174" t="str">
        <f>IF(AND(F308="x",BA308&gt;0),BA308,"")</f>
        <v/>
      </c>
      <c r="BE308" s="201" t="str">
        <f>IF(W308&gt;0,W308,"")</f>
        <v/>
      </c>
      <c r="BF308" s="174" t="str">
        <f>IF(AND(K308="x",BE308&gt;0),BE308,"")</f>
        <v/>
      </c>
      <c r="BG308" s="186" t="str">
        <f>IF(OR(K308="x",F308="x",BE308&lt;=0),"",BE308)</f>
        <v/>
      </c>
      <c r="BH308" s="175" t="str">
        <f>IF(AND(F308="x",BE308&gt;0),BE308,"")</f>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65"/>
        <v/>
      </c>
      <c r="O309" s="27"/>
      <c r="P309" s="27"/>
      <c r="Q309" s="27"/>
      <c r="R309" s="27"/>
      <c r="S309" s="27"/>
      <c r="T309" s="28"/>
      <c r="U309" s="29"/>
      <c r="V309" s="32"/>
      <c r="W309" s="318"/>
      <c r="X309" s="319"/>
      <c r="Y309" s="160">
        <f t="shared" si="64"/>
        <v>0</v>
      </c>
      <c r="Z309" s="159">
        <f t="shared" si="66"/>
        <v>0</v>
      </c>
      <c r="AA309" s="327"/>
      <c r="AB309" s="400">
        <f>IF(AND(Z309&gt;=0,F309="x"),0,IF(AND(Z309&gt;0,AC309="x"),0,IF(Z309&gt;0,0-30,0)))</f>
        <v>0</v>
      </c>
      <c r="AC309" s="371"/>
      <c r="AD309" s="226" t="str">
        <f>IF(F309="x",(0-((V309*10)+(W309*20))),"")</f>
        <v/>
      </c>
      <c r="AE309" s="368">
        <f>IF(AND(Z309&gt;0,F309="x"),0,IF(AND(Z309&gt;0,AC309="x"),Z309-60,IF(AND(Z309&gt;0,AB309=-30),Z309+AB309,0)))</f>
        <v>0</v>
      </c>
      <c r="AF309" s="339"/>
      <c r="AG309" s="338"/>
      <c r="AH309" s="336"/>
      <c r="AI309" s="161">
        <f t="shared" si="67"/>
        <v>0</v>
      </c>
      <c r="AJ309" s="162">
        <f>(X309*20)+Z309+AA309+AF309</f>
        <v>0</v>
      </c>
      <c r="AK309" s="163">
        <f t="shared" si="68"/>
        <v>0</v>
      </c>
      <c r="AL309" s="164">
        <f>IF(K309="x",AH309,0)</f>
        <v>0</v>
      </c>
      <c r="AM309" s="164">
        <f>IF(K309="x",AI309,0)</f>
        <v>0</v>
      </c>
      <c r="AN309" s="164">
        <f>IF(K309="x",AJ309,0)</f>
        <v>0</v>
      </c>
      <c r="AO309" s="164">
        <f>IF(K309="x",AK309,0)</f>
        <v>0</v>
      </c>
      <c r="AP309" s="610" t="str">
        <f t="shared" si="70"/>
        <v xml:space="preserve"> </v>
      </c>
      <c r="AQ309" s="613" t="str">
        <f t="shared" si="69"/>
        <v xml:space="preserve"> </v>
      </c>
      <c r="AR309" s="613" t="str">
        <f t="shared" si="71"/>
        <v xml:space="preserve"> </v>
      </c>
      <c r="AS309" s="613" t="str">
        <f t="shared" si="72"/>
        <v xml:space="preserve"> </v>
      </c>
      <c r="AT309" s="613" t="str">
        <f t="shared" si="73"/>
        <v xml:space="preserve"> </v>
      </c>
      <c r="AU309" s="613" t="str">
        <f t="shared" si="74"/>
        <v xml:space="preserve"> </v>
      </c>
      <c r="AV309" s="614" t="str">
        <f t="shared" si="75"/>
        <v xml:space="preserve"> </v>
      </c>
      <c r="AW309" s="196" t="str">
        <f>IF(N309&gt;0,N309,"")</f>
        <v/>
      </c>
      <c r="AX309" s="165" t="str">
        <f>IF(AND(K309="x",AW309&gt;0),AW309,"")</f>
        <v/>
      </c>
      <c r="AY309" s="193" t="str">
        <f>IF(OR(K309="x",F309="x",AW309&lt;=0),"",AW309)</f>
        <v/>
      </c>
      <c r="AZ309" s="183" t="str">
        <f>IF(AND(F309="x",AW309&gt;0),AW309,"")</f>
        <v/>
      </c>
      <c r="BA309" s="173" t="str">
        <f>IF(V309&gt;0,V309,"")</f>
        <v/>
      </c>
      <c r="BB309" s="174" t="str">
        <f>IF(AND(K309="x",BA309&gt;0),BA309,"")</f>
        <v/>
      </c>
      <c r="BC309" s="186" t="str">
        <f>IF(OR(K309="x",F309="X",BA309&lt;=0),"",BA309)</f>
        <v/>
      </c>
      <c r="BD309" s="174" t="str">
        <f>IF(AND(F309="x",BA309&gt;0),BA309,"")</f>
        <v/>
      </c>
      <c r="BE309" s="201" t="str">
        <f>IF(W309&gt;0,W309,"")</f>
        <v/>
      </c>
      <c r="BF309" s="174" t="str">
        <f>IF(AND(K309="x",BE309&gt;0),BE309,"")</f>
        <v/>
      </c>
      <c r="BG309" s="186" t="str">
        <f>IF(OR(K309="x",F309="x",BE309&lt;=0),"",BE309)</f>
        <v/>
      </c>
      <c r="BH309" s="175" t="str">
        <f>IF(AND(F309="x",BE309&gt;0),BE309,"")</f>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65"/>
        <v/>
      </c>
      <c r="O310" s="27"/>
      <c r="P310" s="27"/>
      <c r="Q310" s="27"/>
      <c r="R310" s="27"/>
      <c r="S310" s="27"/>
      <c r="T310" s="30"/>
      <c r="U310" s="31"/>
      <c r="V310" s="32"/>
      <c r="W310" s="320"/>
      <c r="X310" s="318"/>
      <c r="Y310" s="160">
        <f t="shared" si="64"/>
        <v>0</v>
      </c>
      <c r="Z310" s="159">
        <f t="shared" si="66"/>
        <v>0</v>
      </c>
      <c r="AA310" s="328"/>
      <c r="AB310" s="400">
        <f>IF(AND(Z310&gt;=0,F310="x"),0,IF(AND(Z310&gt;0,AC310="x"),0,IF(Z310&gt;0,0-30,0)))</f>
        <v>0</v>
      </c>
      <c r="AC310" s="371"/>
      <c r="AD310" s="226" t="str">
        <f>IF(F310="x",(0-((V310*10)+(W310*20))),"")</f>
        <v/>
      </c>
      <c r="AE310" s="368">
        <f>IF(AND(Z310&gt;0,F310="x"),0,IF(AND(Z310&gt;0,AC310="x"),Z310-60,IF(AND(Z310&gt;0,AB310=-30),Z310+AB310,0)))</f>
        <v>0</v>
      </c>
      <c r="AF310" s="340"/>
      <c r="AG310" s="341"/>
      <c r="AH310" s="339"/>
      <c r="AI310" s="161">
        <f t="shared" si="67"/>
        <v>0</v>
      </c>
      <c r="AJ310" s="162">
        <f>(X310*20)+Z310+AA310+AF310</f>
        <v>0</v>
      </c>
      <c r="AK310" s="163">
        <f t="shared" si="68"/>
        <v>0</v>
      </c>
      <c r="AL310" s="164">
        <f>IF(K310="x",AH310,0)</f>
        <v>0</v>
      </c>
      <c r="AM310" s="164">
        <f>IF(K310="x",AI310,0)</f>
        <v>0</v>
      </c>
      <c r="AN310" s="164">
        <f>IF(K310="x",AJ310,0)</f>
        <v>0</v>
      </c>
      <c r="AO310" s="164">
        <f>IF(K310="x",AK310,0)</f>
        <v>0</v>
      </c>
      <c r="AP310" s="610" t="str">
        <f t="shared" si="70"/>
        <v xml:space="preserve"> </v>
      </c>
      <c r="AQ310" s="613" t="str">
        <f t="shared" si="69"/>
        <v xml:space="preserve"> </v>
      </c>
      <c r="AR310" s="613" t="str">
        <f t="shared" si="71"/>
        <v xml:space="preserve"> </v>
      </c>
      <c r="AS310" s="613" t="str">
        <f t="shared" si="72"/>
        <v xml:space="preserve"> </v>
      </c>
      <c r="AT310" s="613" t="str">
        <f t="shared" si="73"/>
        <v xml:space="preserve"> </v>
      </c>
      <c r="AU310" s="613" t="str">
        <f t="shared" si="74"/>
        <v xml:space="preserve"> </v>
      </c>
      <c r="AV310" s="614" t="str">
        <f t="shared" si="75"/>
        <v xml:space="preserve"> </v>
      </c>
      <c r="AW310" s="196" t="str">
        <f>IF(N310&gt;0,N310,"")</f>
        <v/>
      </c>
      <c r="AX310" s="165" t="str">
        <f>IF(AND(K310="x",AW310&gt;0),AW310,"")</f>
        <v/>
      </c>
      <c r="AY310" s="193" t="str">
        <f>IF(OR(K310="x",F310="x",AW310&lt;=0),"",AW310)</f>
        <v/>
      </c>
      <c r="AZ310" s="183" t="str">
        <f>IF(AND(F310="x",AW310&gt;0),AW310,"")</f>
        <v/>
      </c>
      <c r="BA310" s="173" t="str">
        <f>IF(V310&gt;0,V310,"")</f>
        <v/>
      </c>
      <c r="BB310" s="174" t="str">
        <f>IF(AND(K310="x",BA310&gt;0),BA310,"")</f>
        <v/>
      </c>
      <c r="BC310" s="186" t="str">
        <f>IF(OR(K310="x",F310="X",BA310&lt;=0),"",BA310)</f>
        <v/>
      </c>
      <c r="BD310" s="174" t="str">
        <f>IF(AND(F310="x",BA310&gt;0),BA310,"")</f>
        <v/>
      </c>
      <c r="BE310" s="201" t="str">
        <f>IF(W310&gt;0,W310,"")</f>
        <v/>
      </c>
      <c r="BF310" s="174" t="str">
        <f>IF(AND(K310="x",BE310&gt;0),BE310,"")</f>
        <v/>
      </c>
      <c r="BG310" s="186" t="str">
        <f>IF(OR(K310="x",F310="x",BE310&lt;=0),"",BE310)</f>
        <v/>
      </c>
      <c r="BH310" s="175" t="str">
        <f>IF(AND(F310="x",BE310&gt;0),BE310,"")</f>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65"/>
        <v/>
      </c>
      <c r="O311" s="27"/>
      <c r="P311" s="27"/>
      <c r="Q311" s="27"/>
      <c r="R311" s="27"/>
      <c r="S311" s="27"/>
      <c r="T311" s="27"/>
      <c r="U311" s="28"/>
      <c r="V311" s="32"/>
      <c r="W311" s="318"/>
      <c r="X311" s="318"/>
      <c r="Y311" s="160">
        <f t="shared" si="64"/>
        <v>0</v>
      </c>
      <c r="Z311" s="159">
        <f t="shared" si="66"/>
        <v>0</v>
      </c>
      <c r="AA311" s="327"/>
      <c r="AB311" s="400">
        <f>IF(AND(Z311&gt;=0,F311="x"),0,IF(AND(Z311&gt;0,AC311="x"),0,IF(Z311&gt;0,0-30,0)))</f>
        <v>0</v>
      </c>
      <c r="AC311" s="371"/>
      <c r="AD311" s="226" t="str">
        <f>IF(F311="x",(0-((V311*10)+(W311*20))),"")</f>
        <v/>
      </c>
      <c r="AE311" s="368">
        <f>IF(AND(Z311&gt;0,F311="x"),0,IF(AND(Z311&gt;0,AC311="x"),Z311-60,IF(AND(Z311&gt;0,AB311=-30),Z311+AB311,0)))</f>
        <v>0</v>
      </c>
      <c r="AF311" s="339"/>
      <c r="AG311" s="342"/>
      <c r="AH311" s="339"/>
      <c r="AI311" s="161">
        <f t="shared" si="67"/>
        <v>0</v>
      </c>
      <c r="AJ311" s="162">
        <f>(X311*20)+Z311+AA311+AF311</f>
        <v>0</v>
      </c>
      <c r="AK311" s="163">
        <f t="shared" si="68"/>
        <v>0</v>
      </c>
      <c r="AL311" s="164">
        <f>IF(K311="x",AH311,0)</f>
        <v>0</v>
      </c>
      <c r="AM311" s="164">
        <f>IF(K311="x",AI311,0)</f>
        <v>0</v>
      </c>
      <c r="AN311" s="164">
        <f>IF(K311="x",AJ311,0)</f>
        <v>0</v>
      </c>
      <c r="AO311" s="164">
        <f>IF(K311="x",AK311,0)</f>
        <v>0</v>
      </c>
      <c r="AP311" s="610" t="str">
        <f t="shared" si="70"/>
        <v xml:space="preserve"> </v>
      </c>
      <c r="AQ311" s="613" t="str">
        <f t="shared" si="69"/>
        <v xml:space="preserve"> </v>
      </c>
      <c r="AR311" s="613" t="str">
        <f t="shared" si="71"/>
        <v xml:space="preserve"> </v>
      </c>
      <c r="AS311" s="613" t="str">
        <f t="shared" si="72"/>
        <v xml:space="preserve"> </v>
      </c>
      <c r="AT311" s="613" t="str">
        <f t="shared" si="73"/>
        <v xml:space="preserve"> </v>
      </c>
      <c r="AU311" s="613" t="str">
        <f t="shared" si="74"/>
        <v xml:space="preserve"> </v>
      </c>
      <c r="AV311" s="614" t="str">
        <f t="shared" si="75"/>
        <v xml:space="preserve"> </v>
      </c>
      <c r="AW311" s="196" t="str">
        <f>IF(N311&gt;0,N311,"")</f>
        <v/>
      </c>
      <c r="AX311" s="165" t="str">
        <f>IF(AND(K311="x",AW311&gt;0),AW311,"")</f>
        <v/>
      </c>
      <c r="AY311" s="193" t="str">
        <f>IF(OR(K311="x",F311="x",AW311&lt;=0),"",AW311)</f>
        <v/>
      </c>
      <c r="AZ311" s="183" t="str">
        <f>IF(AND(F311="x",AW311&gt;0),AW311,"")</f>
        <v/>
      </c>
      <c r="BA311" s="173" t="str">
        <f>IF(V311&gt;0,V311,"")</f>
        <v/>
      </c>
      <c r="BB311" s="174" t="str">
        <f>IF(AND(K311="x",BA311&gt;0),BA311,"")</f>
        <v/>
      </c>
      <c r="BC311" s="186" t="str">
        <f>IF(OR(K311="x",F311="X",BA311&lt;=0),"",BA311)</f>
        <v/>
      </c>
      <c r="BD311" s="174" t="str">
        <f>IF(AND(F311="x",BA311&gt;0),BA311,"")</f>
        <v/>
      </c>
      <c r="BE311" s="201" t="str">
        <f>IF(W311&gt;0,W311,"")</f>
        <v/>
      </c>
      <c r="BF311" s="174" t="str">
        <f>IF(AND(K311="x",BE311&gt;0),BE311,"")</f>
        <v/>
      </c>
      <c r="BG311" s="186" t="str">
        <f>IF(OR(K311="x",F311="x",BE311&lt;=0),"",BE311)</f>
        <v/>
      </c>
      <c r="BH311" s="175" t="str">
        <f>IF(AND(F311="x",BE311&gt;0),BE311,"")</f>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65"/>
        <v/>
      </c>
      <c r="O312" s="311"/>
      <c r="P312" s="315"/>
      <c r="Q312" s="315"/>
      <c r="R312" s="315"/>
      <c r="S312" s="315"/>
      <c r="T312" s="315"/>
      <c r="U312" s="316"/>
      <c r="V312" s="167"/>
      <c r="W312" s="313"/>
      <c r="X312" s="313"/>
      <c r="Y312" s="160">
        <f t="shared" si="64"/>
        <v>0</v>
      </c>
      <c r="Z312" s="159">
        <f t="shared" si="66"/>
        <v>0</v>
      </c>
      <c r="AA312" s="329"/>
      <c r="AB312" s="400">
        <f>IF(AND(Z312&gt;=0,F312="x"),0,IF(AND(Z312&gt;0,AC312="x"),0,IF(Z312&gt;0,0-30,0)))</f>
        <v>0</v>
      </c>
      <c r="AC312" s="371"/>
      <c r="AD312" s="226" t="str">
        <f>IF(F312="x",(0-((V312*10)+(W312*20))),"")</f>
        <v/>
      </c>
      <c r="AE312" s="368">
        <f>IF(AND(Z312&gt;0,F312="x"),0,IF(AND(Z312&gt;0,AC312="x"),Z312-60,IF(AND(Z312&gt;0,AB312=-30),Z312+AB312,0)))</f>
        <v>0</v>
      </c>
      <c r="AF312" s="343"/>
      <c r="AG312" s="338"/>
      <c r="AH312" s="336"/>
      <c r="AI312" s="161">
        <f t="shared" si="67"/>
        <v>0</v>
      </c>
      <c r="AJ312" s="162">
        <f>(X312*20)+Z312+AA312+AF312</f>
        <v>0</v>
      </c>
      <c r="AK312" s="163">
        <f t="shared" si="68"/>
        <v>0</v>
      </c>
      <c r="AL312" s="164">
        <f>IF(K312="x",AH312,0)</f>
        <v>0</v>
      </c>
      <c r="AM312" s="164">
        <f>IF(K312="x",AI312,0)</f>
        <v>0</v>
      </c>
      <c r="AN312" s="164">
        <f>IF(K312="x",AJ312,0)</f>
        <v>0</v>
      </c>
      <c r="AO312" s="164">
        <f>IF(K312="x",AK312,0)</f>
        <v>0</v>
      </c>
      <c r="AP312" s="610" t="str">
        <f t="shared" si="70"/>
        <v xml:space="preserve"> </v>
      </c>
      <c r="AQ312" s="613" t="str">
        <f t="shared" si="69"/>
        <v xml:space="preserve"> </v>
      </c>
      <c r="AR312" s="613" t="str">
        <f t="shared" si="71"/>
        <v xml:space="preserve"> </v>
      </c>
      <c r="AS312" s="613" t="str">
        <f t="shared" si="72"/>
        <v xml:space="preserve"> </v>
      </c>
      <c r="AT312" s="613" t="str">
        <f t="shared" si="73"/>
        <v xml:space="preserve"> </v>
      </c>
      <c r="AU312" s="613" t="str">
        <f t="shared" si="74"/>
        <v xml:space="preserve"> </v>
      </c>
      <c r="AV312" s="614" t="str">
        <f t="shared" si="75"/>
        <v xml:space="preserve"> </v>
      </c>
      <c r="AW312" s="196" t="str">
        <f>IF(N312&gt;0,N312,"")</f>
        <v/>
      </c>
      <c r="AX312" s="165" t="str">
        <f>IF(AND(K312="x",AW312&gt;0),AW312,"")</f>
        <v/>
      </c>
      <c r="AY312" s="193" t="str">
        <f>IF(OR(K312="x",F312="x",AW312&lt;=0),"",AW312)</f>
        <v/>
      </c>
      <c r="AZ312" s="183" t="str">
        <f>IF(AND(F312="x",AW312&gt;0),AW312,"")</f>
        <v/>
      </c>
      <c r="BA312" s="173" t="str">
        <f>IF(V312&gt;0,V312,"")</f>
        <v/>
      </c>
      <c r="BB312" s="174" t="str">
        <f>IF(AND(K312="x",BA312&gt;0),BA312,"")</f>
        <v/>
      </c>
      <c r="BC312" s="186" t="str">
        <f>IF(OR(K312="x",F312="X",BA312&lt;=0),"",BA312)</f>
        <v/>
      </c>
      <c r="BD312" s="174" t="str">
        <f>IF(AND(F312="x",BA312&gt;0),BA312,"")</f>
        <v/>
      </c>
      <c r="BE312" s="201" t="str">
        <f>IF(W312&gt;0,W312,"")</f>
        <v/>
      </c>
      <c r="BF312" s="174" t="str">
        <f>IF(AND(K312="x",BE312&gt;0),BE312,"")</f>
        <v/>
      </c>
      <c r="BG312" s="186" t="str">
        <f>IF(OR(K312="x",F312="x",BE312&lt;=0),"",BE312)</f>
        <v/>
      </c>
      <c r="BH312" s="175" t="str">
        <f>IF(AND(F312="x",BE312&gt;0),BE312,"")</f>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65"/>
        <v/>
      </c>
      <c r="O313" s="315"/>
      <c r="P313" s="315"/>
      <c r="Q313" s="315"/>
      <c r="R313" s="315"/>
      <c r="S313" s="315"/>
      <c r="T313" s="316"/>
      <c r="U313" s="317"/>
      <c r="V313" s="167"/>
      <c r="W313" s="313"/>
      <c r="X313" s="313"/>
      <c r="Y313" s="160">
        <f t="shared" si="64"/>
        <v>0</v>
      </c>
      <c r="Z313" s="159">
        <f t="shared" si="66"/>
        <v>0</v>
      </c>
      <c r="AA313" s="326"/>
      <c r="AB313" s="400">
        <f>IF(AND(Z313&gt;=0,F313="x"),0,IF(AND(Z313&gt;0,AC313="x"),0,IF(Z313&gt;0,0-30,0)))</f>
        <v>0</v>
      </c>
      <c r="AC313" s="370"/>
      <c r="AD313" s="226" t="str">
        <f>IF(F313="x",(0-((V313*10)+(W313*20))),"")</f>
        <v/>
      </c>
      <c r="AE313" s="368">
        <f>IF(AND(Z313&gt;0,F313="x"),0,IF(AND(Z313&gt;0,AC313="x"),Z313-60,IF(AND(Z313&gt;0,AB313=-30),Z313+AB313,0)))</f>
        <v>0</v>
      </c>
      <c r="AF313" s="331"/>
      <c r="AG313" s="333"/>
      <c r="AH313" s="334"/>
      <c r="AI313" s="161">
        <f t="shared" si="67"/>
        <v>0</v>
      </c>
      <c r="AJ313" s="162">
        <f>(X313*20)+Z313+AA313+AF313</f>
        <v>0</v>
      </c>
      <c r="AK313" s="163">
        <f t="shared" si="68"/>
        <v>0</v>
      </c>
      <c r="AL313" s="164">
        <f>IF(K313="x",AH313,0)</f>
        <v>0</v>
      </c>
      <c r="AM313" s="164">
        <f>IF(K313="x",AI313,0)</f>
        <v>0</v>
      </c>
      <c r="AN313" s="164">
        <f>IF(K313="x",AJ313,0)</f>
        <v>0</v>
      </c>
      <c r="AO313" s="164">
        <f>IF(K313="x",AK313,0)</f>
        <v>0</v>
      </c>
      <c r="AP313" s="610" t="str">
        <f t="shared" si="70"/>
        <v xml:space="preserve"> </v>
      </c>
      <c r="AQ313" s="613" t="str">
        <f t="shared" si="69"/>
        <v xml:space="preserve"> </v>
      </c>
      <c r="AR313" s="613" t="str">
        <f t="shared" si="71"/>
        <v xml:space="preserve"> </v>
      </c>
      <c r="AS313" s="613" t="str">
        <f t="shared" si="72"/>
        <v xml:space="preserve"> </v>
      </c>
      <c r="AT313" s="613" t="str">
        <f t="shared" si="73"/>
        <v xml:space="preserve"> </v>
      </c>
      <c r="AU313" s="613" t="str">
        <f t="shared" si="74"/>
        <v xml:space="preserve"> </v>
      </c>
      <c r="AV313" s="614" t="str">
        <f t="shared" si="75"/>
        <v xml:space="preserve"> </v>
      </c>
      <c r="AW313" s="196" t="str">
        <f>IF(N313&gt;0,N313,"")</f>
        <v/>
      </c>
      <c r="AX313" s="165" t="str">
        <f>IF(AND(K313="x",AW313&gt;0),AW313,"")</f>
        <v/>
      </c>
      <c r="AY313" s="193" t="str">
        <f>IF(OR(K313="x",F313="x",AW313&lt;=0),"",AW313)</f>
        <v/>
      </c>
      <c r="AZ313" s="183" t="str">
        <f>IF(AND(F313="x",AW313&gt;0),AW313,"")</f>
        <v/>
      </c>
      <c r="BA313" s="173" t="str">
        <f>IF(V313&gt;0,V313,"")</f>
        <v/>
      </c>
      <c r="BB313" s="174" t="str">
        <f>IF(AND(K313="x",BA313&gt;0),BA313,"")</f>
        <v/>
      </c>
      <c r="BC313" s="186" t="str">
        <f>IF(OR(K313="x",F313="X",BA313&lt;=0),"",BA313)</f>
        <v/>
      </c>
      <c r="BD313" s="174" t="str">
        <f>IF(AND(F313="x",BA313&gt;0),BA313,"")</f>
        <v/>
      </c>
      <c r="BE313" s="201" t="str">
        <f>IF(W313&gt;0,W313,"")</f>
        <v/>
      </c>
      <c r="BF313" s="174" t="str">
        <f>IF(AND(K313="x",BE313&gt;0),BE313,"")</f>
        <v/>
      </c>
      <c r="BG313" s="186" t="str">
        <f>IF(OR(K313="x",F313="x",BE313&lt;=0),"",BE313)</f>
        <v/>
      </c>
      <c r="BH313" s="175" t="str">
        <f>IF(AND(F313="x",BE313&gt;0),BE313,"")</f>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65"/>
        <v/>
      </c>
      <c r="O314" s="315"/>
      <c r="P314" s="315"/>
      <c r="Q314" s="315"/>
      <c r="R314" s="315"/>
      <c r="S314" s="315"/>
      <c r="T314" s="316"/>
      <c r="U314" s="317"/>
      <c r="V314" s="167"/>
      <c r="W314" s="313"/>
      <c r="X314" s="313"/>
      <c r="Y314" s="160">
        <f t="shared" si="64"/>
        <v>0</v>
      </c>
      <c r="Z314" s="159">
        <f t="shared" si="66"/>
        <v>0</v>
      </c>
      <c r="AA314" s="326"/>
      <c r="AB314" s="400">
        <f>IF(AND(Z314&gt;=0,F314="x"),0,IF(AND(Z314&gt;0,AC314="x"),0,IF(Z314&gt;0,0-30,0)))</f>
        <v>0</v>
      </c>
      <c r="AC314" s="370"/>
      <c r="AD314" s="226" t="str">
        <f>IF(F314="x",(0-((V314*10)+(W314*20))),"")</f>
        <v/>
      </c>
      <c r="AE314" s="368">
        <f>IF(AND(Z314&gt;0,F314="x"),0,IF(AND(Z314&gt;0,AC314="x"),Z314-60,IF(AND(Z314&gt;0,AB314=-30),Z314+AB314,0)))</f>
        <v>0</v>
      </c>
      <c r="AF314" s="331"/>
      <c r="AG314" s="333"/>
      <c r="AH314" s="334"/>
      <c r="AI314" s="161">
        <f t="shared" si="67"/>
        <v>0</v>
      </c>
      <c r="AJ314" s="162">
        <f>(X314*20)+Z314+AA314+AF314</f>
        <v>0</v>
      </c>
      <c r="AK314" s="163">
        <f t="shared" si="68"/>
        <v>0</v>
      </c>
      <c r="AL314" s="164">
        <f>IF(K314="x",AH314,0)</f>
        <v>0</v>
      </c>
      <c r="AM314" s="164">
        <f>IF(K314="x",AI314,0)</f>
        <v>0</v>
      </c>
      <c r="AN314" s="164">
        <f>IF(K314="x",AJ314,0)</f>
        <v>0</v>
      </c>
      <c r="AO314" s="164">
        <f>IF(K314="x",AK314,0)</f>
        <v>0</v>
      </c>
      <c r="AP314" s="610" t="str">
        <f t="shared" si="70"/>
        <v xml:space="preserve"> </v>
      </c>
      <c r="AQ314" s="613" t="str">
        <f t="shared" si="69"/>
        <v xml:space="preserve"> </v>
      </c>
      <c r="AR314" s="613" t="str">
        <f t="shared" si="71"/>
        <v xml:space="preserve"> </v>
      </c>
      <c r="AS314" s="613" t="str">
        <f t="shared" si="72"/>
        <v xml:space="preserve"> </v>
      </c>
      <c r="AT314" s="613" t="str">
        <f t="shared" si="73"/>
        <v xml:space="preserve"> </v>
      </c>
      <c r="AU314" s="613" t="str">
        <f t="shared" si="74"/>
        <v xml:space="preserve"> </v>
      </c>
      <c r="AV314" s="614" t="str">
        <f t="shared" si="75"/>
        <v xml:space="preserve"> </v>
      </c>
      <c r="AW314" s="196" t="str">
        <f>IF(N314&gt;0,N314,"")</f>
        <v/>
      </c>
      <c r="AX314" s="165" t="str">
        <f>IF(AND(K314="x",AW314&gt;0),AW314,"")</f>
        <v/>
      </c>
      <c r="AY314" s="193" t="str">
        <f>IF(OR(K314="x",F314="x",AW314&lt;=0),"",AW314)</f>
        <v/>
      </c>
      <c r="AZ314" s="183" t="str">
        <f>IF(AND(F314="x",AW314&gt;0),AW314,"")</f>
        <v/>
      </c>
      <c r="BA314" s="173" t="str">
        <f>IF(V314&gt;0,V314,"")</f>
        <v/>
      </c>
      <c r="BB314" s="174" t="str">
        <f>IF(AND(K314="x",BA314&gt;0),BA314,"")</f>
        <v/>
      </c>
      <c r="BC314" s="186" t="str">
        <f>IF(OR(K314="x",F314="X",BA314&lt;=0),"",BA314)</f>
        <v/>
      </c>
      <c r="BD314" s="174" t="str">
        <f>IF(AND(F314="x",BA314&gt;0),BA314,"")</f>
        <v/>
      </c>
      <c r="BE314" s="201" t="str">
        <f>IF(W314&gt;0,W314,"")</f>
        <v/>
      </c>
      <c r="BF314" s="174" t="str">
        <f>IF(AND(K314="x",BE314&gt;0),BE314,"")</f>
        <v/>
      </c>
      <c r="BG314" s="186" t="str">
        <f>IF(OR(K314="x",F314="x",BE314&lt;=0),"",BE314)</f>
        <v/>
      </c>
      <c r="BH314" s="175" t="str">
        <f>IF(AND(F314="x",BE314&gt;0),BE314,"")</f>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65"/>
        <v/>
      </c>
      <c r="O315" s="315"/>
      <c r="P315" s="315"/>
      <c r="Q315" s="315"/>
      <c r="R315" s="315"/>
      <c r="S315" s="315"/>
      <c r="T315" s="316"/>
      <c r="U315" s="317"/>
      <c r="V315" s="167"/>
      <c r="W315" s="313"/>
      <c r="X315" s="313"/>
      <c r="Y315" s="160">
        <f t="shared" si="64"/>
        <v>0</v>
      </c>
      <c r="Z315" s="159">
        <f t="shared" si="66"/>
        <v>0</v>
      </c>
      <c r="AA315" s="326"/>
      <c r="AB315" s="400">
        <f>IF(AND(Z315&gt;=0,F315="x"),0,IF(AND(Z315&gt;0,AC315="x"),0,IF(Z315&gt;0,0-30,0)))</f>
        <v>0</v>
      </c>
      <c r="AC315" s="370"/>
      <c r="AD315" s="226" t="str">
        <f>IF(F315="x",(0-((V315*10)+(W315*20))),"")</f>
        <v/>
      </c>
      <c r="AE315" s="368">
        <f>IF(AND(Z315&gt;0,F315="x"),0,IF(AND(Z315&gt;0,AC315="x"),Z315-60,IF(AND(Z315&gt;0,AB315=-30),Z315+AB315,0)))</f>
        <v>0</v>
      </c>
      <c r="AF315" s="331"/>
      <c r="AG315" s="333"/>
      <c r="AH315" s="334"/>
      <c r="AI315" s="161">
        <f t="shared" si="67"/>
        <v>0</v>
      </c>
      <c r="AJ315" s="162">
        <f>(X315*20)+Z315+AA315+AF315</f>
        <v>0</v>
      </c>
      <c r="AK315" s="163">
        <f t="shared" si="68"/>
        <v>0</v>
      </c>
      <c r="AL315" s="164">
        <f>IF(K315="x",AH315,0)</f>
        <v>0</v>
      </c>
      <c r="AM315" s="164">
        <f>IF(K315="x",AI315,0)</f>
        <v>0</v>
      </c>
      <c r="AN315" s="164">
        <f>IF(K315="x",AJ315,0)</f>
        <v>0</v>
      </c>
      <c r="AO315" s="164">
        <f>IF(K315="x",AK315,0)</f>
        <v>0</v>
      </c>
      <c r="AP315" s="610" t="str">
        <f t="shared" si="70"/>
        <v xml:space="preserve"> </v>
      </c>
      <c r="AQ315" s="613" t="str">
        <f t="shared" si="69"/>
        <v xml:space="preserve"> </v>
      </c>
      <c r="AR315" s="613" t="str">
        <f t="shared" si="71"/>
        <v xml:space="preserve"> </v>
      </c>
      <c r="AS315" s="613" t="str">
        <f t="shared" si="72"/>
        <v xml:space="preserve"> </v>
      </c>
      <c r="AT315" s="613" t="str">
        <f t="shared" si="73"/>
        <v xml:space="preserve"> </v>
      </c>
      <c r="AU315" s="613" t="str">
        <f t="shared" si="74"/>
        <v xml:space="preserve"> </v>
      </c>
      <c r="AV315" s="614" t="str">
        <f t="shared" si="75"/>
        <v xml:space="preserve"> </v>
      </c>
      <c r="AW315" s="196" t="str">
        <f>IF(N315&gt;0,N315,"")</f>
        <v/>
      </c>
      <c r="AX315" s="165" t="str">
        <f>IF(AND(K315="x",AW315&gt;0),AW315,"")</f>
        <v/>
      </c>
      <c r="AY315" s="193" t="str">
        <f>IF(OR(K315="x",F315="x",AW315&lt;=0),"",AW315)</f>
        <v/>
      </c>
      <c r="AZ315" s="183" t="str">
        <f>IF(AND(F315="x",AW315&gt;0),AW315,"")</f>
        <v/>
      </c>
      <c r="BA315" s="173" t="str">
        <f>IF(V315&gt;0,V315,"")</f>
        <v/>
      </c>
      <c r="BB315" s="174" t="str">
        <f>IF(AND(K315="x",BA315&gt;0),BA315,"")</f>
        <v/>
      </c>
      <c r="BC315" s="186" t="str">
        <f>IF(OR(K315="x",F315="X",BA315&lt;=0),"",BA315)</f>
        <v/>
      </c>
      <c r="BD315" s="174" t="str">
        <f>IF(AND(F315="x",BA315&gt;0),BA315,"")</f>
        <v/>
      </c>
      <c r="BE315" s="201" t="str">
        <f>IF(W315&gt;0,W315,"")</f>
        <v/>
      </c>
      <c r="BF315" s="174" t="str">
        <f>IF(AND(K315="x",BE315&gt;0),BE315,"")</f>
        <v/>
      </c>
      <c r="BG315" s="186" t="str">
        <f>IF(OR(K315="x",F315="x",BE315&lt;=0),"",BE315)</f>
        <v/>
      </c>
      <c r="BH315" s="175" t="str">
        <f>IF(AND(F315="x",BE315&gt;0),BE315,"")</f>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65"/>
        <v/>
      </c>
      <c r="O316" s="27"/>
      <c r="P316" s="27"/>
      <c r="Q316" s="27"/>
      <c r="R316" s="27"/>
      <c r="S316" s="27"/>
      <c r="T316" s="28"/>
      <c r="U316" s="29"/>
      <c r="V316" s="167"/>
      <c r="W316" s="313"/>
      <c r="X316" s="313"/>
      <c r="Y316" s="160">
        <f t="shared" si="64"/>
        <v>0</v>
      </c>
      <c r="Z316" s="159">
        <f t="shared" si="66"/>
        <v>0</v>
      </c>
      <c r="AA316" s="327"/>
      <c r="AB316" s="400">
        <f>IF(AND(Z316&gt;=0,F316="x"),0,IF(AND(Z316&gt;0,AC316="x"),0,IF(Z316&gt;0,0-30,0)))</f>
        <v>0</v>
      </c>
      <c r="AC316" s="371"/>
      <c r="AD316" s="226" t="str">
        <f>IF(F316="x",(0-((V316*10)+(W316*20))),"")</f>
        <v/>
      </c>
      <c r="AE316" s="368">
        <f>IF(AND(Z316&gt;0,F316="x"),0,IF(AND(Z316&gt;0,AC316="x"),Z316-60,IF(AND(Z316&gt;0,AB316=-30),Z316+AB316,0)))</f>
        <v>0</v>
      </c>
      <c r="AF316" s="339"/>
      <c r="AG316" s="338"/>
      <c r="AH316" s="336"/>
      <c r="AI316" s="161">
        <f t="shared" si="67"/>
        <v>0</v>
      </c>
      <c r="AJ316" s="162">
        <f>(X316*20)+Z316+AA316+AF316</f>
        <v>0</v>
      </c>
      <c r="AK316" s="163">
        <f t="shared" si="68"/>
        <v>0</v>
      </c>
      <c r="AL316" s="164">
        <f>IF(K316="x",AH316,0)</f>
        <v>0</v>
      </c>
      <c r="AM316" s="164">
        <f>IF(K316="x",AI316,0)</f>
        <v>0</v>
      </c>
      <c r="AN316" s="164">
        <f>IF(K316="x",AJ316,0)</f>
        <v>0</v>
      </c>
      <c r="AO316" s="164">
        <f>IF(K316="x",AK316,0)</f>
        <v>0</v>
      </c>
      <c r="AP316" s="610" t="str">
        <f t="shared" si="70"/>
        <v xml:space="preserve"> </v>
      </c>
      <c r="AQ316" s="613" t="str">
        <f t="shared" si="69"/>
        <v xml:space="preserve"> </v>
      </c>
      <c r="AR316" s="613" t="str">
        <f t="shared" si="71"/>
        <v xml:space="preserve"> </v>
      </c>
      <c r="AS316" s="613" t="str">
        <f t="shared" si="72"/>
        <v xml:space="preserve"> </v>
      </c>
      <c r="AT316" s="613" t="str">
        <f t="shared" si="73"/>
        <v xml:space="preserve"> </v>
      </c>
      <c r="AU316" s="613" t="str">
        <f t="shared" si="74"/>
        <v xml:space="preserve"> </v>
      </c>
      <c r="AV316" s="614" t="str">
        <f t="shared" si="75"/>
        <v xml:space="preserve"> </v>
      </c>
      <c r="AW316" s="196" t="str">
        <f>IF(N316&gt;0,N316,"")</f>
        <v/>
      </c>
      <c r="AX316" s="165" t="str">
        <f>IF(AND(K316="x",AW316&gt;0),AW316,"")</f>
        <v/>
      </c>
      <c r="AY316" s="193" t="str">
        <f>IF(OR(K316="x",F316="x",AW316&lt;=0),"",AW316)</f>
        <v/>
      </c>
      <c r="AZ316" s="183" t="str">
        <f>IF(AND(F316="x",AW316&gt;0),AW316,"")</f>
        <v/>
      </c>
      <c r="BA316" s="173" t="str">
        <f>IF(V316&gt;0,V316,"")</f>
        <v/>
      </c>
      <c r="BB316" s="174" t="str">
        <f>IF(AND(K316="x",BA316&gt;0),BA316,"")</f>
        <v/>
      </c>
      <c r="BC316" s="186" t="str">
        <f>IF(OR(K316="x",F316="X",BA316&lt;=0),"",BA316)</f>
        <v/>
      </c>
      <c r="BD316" s="174" t="str">
        <f>IF(AND(F316="x",BA316&gt;0),BA316,"")</f>
        <v/>
      </c>
      <c r="BE316" s="201" t="str">
        <f>IF(W316&gt;0,W316,"")</f>
        <v/>
      </c>
      <c r="BF316" s="174" t="str">
        <f>IF(AND(K316="x",BE316&gt;0),BE316,"")</f>
        <v/>
      </c>
      <c r="BG316" s="186" t="str">
        <f>IF(OR(K316="x",F316="x",BE316&lt;=0),"",BE316)</f>
        <v/>
      </c>
      <c r="BH316" s="175" t="str">
        <f>IF(AND(F316="x",BE316&gt;0),BE316,"")</f>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65"/>
        <v/>
      </c>
      <c r="O317" s="27"/>
      <c r="P317" s="27"/>
      <c r="Q317" s="27"/>
      <c r="R317" s="27"/>
      <c r="S317" s="27"/>
      <c r="T317" s="28"/>
      <c r="U317" s="29"/>
      <c r="V317" s="32"/>
      <c r="W317" s="318"/>
      <c r="X317" s="319"/>
      <c r="Y317" s="160">
        <f t="shared" si="64"/>
        <v>0</v>
      </c>
      <c r="Z317" s="159">
        <f t="shared" si="66"/>
        <v>0</v>
      </c>
      <c r="AA317" s="327"/>
      <c r="AB317" s="400">
        <f>IF(AND(Z317&gt;=0,F317="x"),0,IF(AND(Z317&gt;0,AC317="x"),0,IF(Z317&gt;0,0-30,0)))</f>
        <v>0</v>
      </c>
      <c r="AC317" s="371"/>
      <c r="AD317" s="226" t="str">
        <f>IF(F317="x",(0-((V317*10)+(W317*20))),"")</f>
        <v/>
      </c>
      <c r="AE317" s="368">
        <f>IF(AND(Z317&gt;0,F317="x"),0,IF(AND(Z317&gt;0,AC317="x"),Z317-60,IF(AND(Z317&gt;0,AB317=-30),Z317+AB317,0)))</f>
        <v>0</v>
      </c>
      <c r="AF317" s="339"/>
      <c r="AG317" s="338"/>
      <c r="AH317" s="336"/>
      <c r="AI317" s="161">
        <f t="shared" si="67"/>
        <v>0</v>
      </c>
      <c r="AJ317" s="162">
        <f>(X317*20)+Z317+AA317+AF317</f>
        <v>0</v>
      </c>
      <c r="AK317" s="163">
        <f t="shared" si="68"/>
        <v>0</v>
      </c>
      <c r="AL317" s="164">
        <f>IF(K317="x",AH317,0)</f>
        <v>0</v>
      </c>
      <c r="AM317" s="164">
        <f>IF(K317="x",AI317,0)</f>
        <v>0</v>
      </c>
      <c r="AN317" s="164">
        <f>IF(K317="x",AJ317,0)</f>
        <v>0</v>
      </c>
      <c r="AO317" s="164">
        <f>IF(K317="x",AK317,0)</f>
        <v>0</v>
      </c>
      <c r="AP317" s="610" t="str">
        <f t="shared" si="70"/>
        <v xml:space="preserve"> </v>
      </c>
      <c r="AQ317" s="613" t="str">
        <f t="shared" si="69"/>
        <v xml:space="preserve"> </v>
      </c>
      <c r="AR317" s="613" t="str">
        <f t="shared" si="71"/>
        <v xml:space="preserve"> </v>
      </c>
      <c r="AS317" s="613" t="str">
        <f t="shared" si="72"/>
        <v xml:space="preserve"> </v>
      </c>
      <c r="AT317" s="613" t="str">
        <f t="shared" si="73"/>
        <v xml:space="preserve"> </v>
      </c>
      <c r="AU317" s="613" t="str">
        <f t="shared" si="74"/>
        <v xml:space="preserve"> </v>
      </c>
      <c r="AV317" s="614" t="str">
        <f t="shared" si="75"/>
        <v xml:space="preserve"> </v>
      </c>
      <c r="AW317" s="196" t="str">
        <f>IF(N317&gt;0,N317,"")</f>
        <v/>
      </c>
      <c r="AX317" s="165" t="str">
        <f>IF(AND(K317="x",AW317&gt;0),AW317,"")</f>
        <v/>
      </c>
      <c r="AY317" s="193" t="str">
        <f>IF(OR(K317="x",F317="x",AW317&lt;=0),"",AW317)</f>
        <v/>
      </c>
      <c r="AZ317" s="183" t="str">
        <f>IF(AND(F317="x",AW317&gt;0),AW317,"")</f>
        <v/>
      </c>
      <c r="BA317" s="173" t="str">
        <f>IF(V317&gt;0,V317,"")</f>
        <v/>
      </c>
      <c r="BB317" s="174" t="str">
        <f>IF(AND(K317="x",BA317&gt;0),BA317,"")</f>
        <v/>
      </c>
      <c r="BC317" s="186" t="str">
        <f>IF(OR(K317="x",F317="X",BA317&lt;=0),"",BA317)</f>
        <v/>
      </c>
      <c r="BD317" s="174" t="str">
        <f>IF(AND(F317="x",BA317&gt;0),BA317,"")</f>
        <v/>
      </c>
      <c r="BE317" s="201" t="str">
        <f>IF(W317&gt;0,W317,"")</f>
        <v/>
      </c>
      <c r="BF317" s="174" t="str">
        <f>IF(AND(K317="x",BE317&gt;0),BE317,"")</f>
        <v/>
      </c>
      <c r="BG317" s="186" t="str">
        <f>IF(OR(K317="x",F317="x",BE317&lt;=0),"",BE317)</f>
        <v/>
      </c>
      <c r="BH317" s="175" t="str">
        <f>IF(AND(F317="x",BE317&gt;0),BE317,"")</f>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65"/>
        <v/>
      </c>
      <c r="O318" s="27"/>
      <c r="P318" s="27"/>
      <c r="Q318" s="27"/>
      <c r="R318" s="27"/>
      <c r="S318" s="27"/>
      <c r="T318" s="28"/>
      <c r="U318" s="29"/>
      <c r="V318" s="32"/>
      <c r="W318" s="318"/>
      <c r="X318" s="319"/>
      <c r="Y318" s="160">
        <f t="shared" si="64"/>
        <v>0</v>
      </c>
      <c r="Z318" s="159">
        <f t="shared" si="66"/>
        <v>0</v>
      </c>
      <c r="AA318" s="327"/>
      <c r="AB318" s="400">
        <f>IF(AND(Z318&gt;=0,F318="x"),0,IF(AND(Z318&gt;0,AC318="x"),0,IF(Z318&gt;0,0-30,0)))</f>
        <v>0</v>
      </c>
      <c r="AC318" s="371"/>
      <c r="AD318" s="226" t="str">
        <f>IF(F318="x",(0-((V318*10)+(W318*20))),"")</f>
        <v/>
      </c>
      <c r="AE318" s="368">
        <f>IF(AND(Z318&gt;0,F318="x"),0,IF(AND(Z318&gt;0,AC318="x"),Z318-60,IF(AND(Z318&gt;0,AB318=-30),Z318+AB318,0)))</f>
        <v>0</v>
      </c>
      <c r="AF318" s="339"/>
      <c r="AG318" s="338"/>
      <c r="AH318" s="336"/>
      <c r="AI318" s="161">
        <f t="shared" si="67"/>
        <v>0</v>
      </c>
      <c r="AJ318" s="162">
        <f>(X318*20)+Z318+AA318+AF318</f>
        <v>0</v>
      </c>
      <c r="AK318" s="163">
        <f t="shared" si="68"/>
        <v>0</v>
      </c>
      <c r="AL318" s="164">
        <f>IF(K318="x",AH318,0)</f>
        <v>0</v>
      </c>
      <c r="AM318" s="164">
        <f>IF(K318="x",AI318,0)</f>
        <v>0</v>
      </c>
      <c r="AN318" s="164">
        <f>IF(K318="x",AJ318,0)</f>
        <v>0</v>
      </c>
      <c r="AO318" s="164">
        <f>IF(K318="x",AK318,0)</f>
        <v>0</v>
      </c>
      <c r="AP318" s="610" t="str">
        <f t="shared" si="70"/>
        <v xml:space="preserve"> </v>
      </c>
      <c r="AQ318" s="613" t="str">
        <f t="shared" si="69"/>
        <v xml:space="preserve"> </v>
      </c>
      <c r="AR318" s="613" t="str">
        <f t="shared" si="71"/>
        <v xml:space="preserve"> </v>
      </c>
      <c r="AS318" s="613" t="str">
        <f t="shared" si="72"/>
        <v xml:space="preserve"> </v>
      </c>
      <c r="AT318" s="613" t="str">
        <f t="shared" si="73"/>
        <v xml:space="preserve"> </v>
      </c>
      <c r="AU318" s="613" t="str">
        <f t="shared" si="74"/>
        <v xml:space="preserve"> </v>
      </c>
      <c r="AV318" s="614" t="str">
        <f t="shared" si="75"/>
        <v xml:space="preserve"> </v>
      </c>
      <c r="AW318" s="196" t="str">
        <f>IF(N318&gt;0,N318,"")</f>
        <v/>
      </c>
      <c r="AX318" s="165" t="str">
        <f>IF(AND(K318="x",AW318&gt;0),AW318,"")</f>
        <v/>
      </c>
      <c r="AY318" s="193" t="str">
        <f>IF(OR(K318="x",F318="x",AW318&lt;=0),"",AW318)</f>
        <v/>
      </c>
      <c r="AZ318" s="183" t="str">
        <f>IF(AND(F318="x",AW318&gt;0),AW318,"")</f>
        <v/>
      </c>
      <c r="BA318" s="173" t="str">
        <f>IF(V318&gt;0,V318,"")</f>
        <v/>
      </c>
      <c r="BB318" s="174" t="str">
        <f>IF(AND(K318="x",BA318&gt;0),BA318,"")</f>
        <v/>
      </c>
      <c r="BC318" s="186" t="str">
        <f>IF(OR(K318="x",F318="X",BA318&lt;=0),"",BA318)</f>
        <v/>
      </c>
      <c r="BD318" s="174" t="str">
        <f>IF(AND(F318="x",BA318&gt;0),BA318,"")</f>
        <v/>
      </c>
      <c r="BE318" s="201" t="str">
        <f>IF(W318&gt;0,W318,"")</f>
        <v/>
      </c>
      <c r="BF318" s="174" t="str">
        <f>IF(AND(K318="x",BE318&gt;0),BE318,"")</f>
        <v/>
      </c>
      <c r="BG318" s="186" t="str">
        <f>IF(OR(K318="x",F318="x",BE318&lt;=0),"",BE318)</f>
        <v/>
      </c>
      <c r="BH318" s="175" t="str">
        <f>IF(AND(F318="x",BE318&gt;0),BE318,"")</f>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65"/>
        <v/>
      </c>
      <c r="O319" s="27"/>
      <c r="P319" s="27"/>
      <c r="Q319" s="27"/>
      <c r="R319" s="27"/>
      <c r="S319" s="27"/>
      <c r="T319" s="28"/>
      <c r="U319" s="29"/>
      <c r="V319" s="32"/>
      <c r="W319" s="318"/>
      <c r="X319" s="319"/>
      <c r="Y319" s="160">
        <f t="shared" si="64"/>
        <v>0</v>
      </c>
      <c r="Z319" s="159">
        <f t="shared" si="66"/>
        <v>0</v>
      </c>
      <c r="AA319" s="327"/>
      <c r="AB319" s="400">
        <f>IF(AND(Z319&gt;=0,F319="x"),0,IF(AND(Z319&gt;0,AC319="x"),0,IF(Z319&gt;0,0-30,0)))</f>
        <v>0</v>
      </c>
      <c r="AC319" s="371"/>
      <c r="AD319" s="226" t="str">
        <f>IF(F319="x",(0-((V319*10)+(W319*20))),"")</f>
        <v/>
      </c>
      <c r="AE319" s="368">
        <f>IF(AND(Z319&gt;0,F319="x"),0,IF(AND(Z319&gt;0,AC319="x"),Z319-60,IF(AND(Z319&gt;0,AB319=-30),Z319+AB319,0)))</f>
        <v>0</v>
      </c>
      <c r="AF319" s="339"/>
      <c r="AG319" s="338"/>
      <c r="AH319" s="336"/>
      <c r="AI319" s="161">
        <f t="shared" si="67"/>
        <v>0</v>
      </c>
      <c r="AJ319" s="162">
        <f>(X319*20)+Z319+AA319+AF319</f>
        <v>0</v>
      </c>
      <c r="AK319" s="163">
        <f t="shared" si="68"/>
        <v>0</v>
      </c>
      <c r="AL319" s="164">
        <f>IF(K319="x",AH319,0)</f>
        <v>0</v>
      </c>
      <c r="AM319" s="164">
        <f>IF(K319="x",AI319,0)</f>
        <v>0</v>
      </c>
      <c r="AN319" s="164">
        <f>IF(K319="x",AJ319,0)</f>
        <v>0</v>
      </c>
      <c r="AO319" s="164">
        <f>IF(K319="x",AK319,0)</f>
        <v>0</v>
      </c>
      <c r="AP319" s="610" t="str">
        <f t="shared" si="70"/>
        <v xml:space="preserve"> </v>
      </c>
      <c r="AQ319" s="613" t="str">
        <f t="shared" si="69"/>
        <v xml:space="preserve"> </v>
      </c>
      <c r="AR319" s="613" t="str">
        <f t="shared" si="71"/>
        <v xml:space="preserve"> </v>
      </c>
      <c r="AS319" s="613" t="str">
        <f t="shared" si="72"/>
        <v xml:space="preserve"> </v>
      </c>
      <c r="AT319" s="613" t="str">
        <f t="shared" si="73"/>
        <v xml:space="preserve"> </v>
      </c>
      <c r="AU319" s="613" t="str">
        <f t="shared" si="74"/>
        <v xml:space="preserve"> </v>
      </c>
      <c r="AV319" s="614" t="str">
        <f t="shared" si="75"/>
        <v xml:space="preserve"> </v>
      </c>
      <c r="AW319" s="196" t="str">
        <f>IF(N319&gt;0,N319,"")</f>
        <v/>
      </c>
      <c r="AX319" s="165" t="str">
        <f>IF(AND(K319="x",AW319&gt;0),AW319,"")</f>
        <v/>
      </c>
      <c r="AY319" s="193" t="str">
        <f>IF(OR(K319="x",F319="x",AW319&lt;=0),"",AW319)</f>
        <v/>
      </c>
      <c r="AZ319" s="183" t="str">
        <f>IF(AND(F319="x",AW319&gt;0),AW319,"")</f>
        <v/>
      </c>
      <c r="BA319" s="173" t="str">
        <f>IF(V319&gt;0,V319,"")</f>
        <v/>
      </c>
      <c r="BB319" s="174" t="str">
        <f>IF(AND(K319="x",BA319&gt;0),BA319,"")</f>
        <v/>
      </c>
      <c r="BC319" s="186" t="str">
        <f>IF(OR(K319="x",F319="X",BA319&lt;=0),"",BA319)</f>
        <v/>
      </c>
      <c r="BD319" s="174" t="str">
        <f>IF(AND(F319="x",BA319&gt;0),BA319,"")</f>
        <v/>
      </c>
      <c r="BE319" s="201" t="str">
        <f>IF(W319&gt;0,W319,"")</f>
        <v/>
      </c>
      <c r="BF319" s="174" t="str">
        <f>IF(AND(K319="x",BE319&gt;0),BE319,"")</f>
        <v/>
      </c>
      <c r="BG319" s="186" t="str">
        <f>IF(OR(K319="x",F319="x",BE319&lt;=0),"",BE319)</f>
        <v/>
      </c>
      <c r="BH319" s="175" t="str">
        <f>IF(AND(F319="x",BE319&gt;0),BE319,"")</f>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65"/>
        <v/>
      </c>
      <c r="O320" s="27"/>
      <c r="P320" s="27"/>
      <c r="Q320" s="27"/>
      <c r="R320" s="27"/>
      <c r="S320" s="27"/>
      <c r="T320" s="28"/>
      <c r="U320" s="29"/>
      <c r="V320" s="32"/>
      <c r="W320" s="318"/>
      <c r="X320" s="319"/>
      <c r="Y320" s="160">
        <f t="shared" si="64"/>
        <v>0</v>
      </c>
      <c r="Z320" s="159">
        <f t="shared" si="66"/>
        <v>0</v>
      </c>
      <c r="AA320" s="327"/>
      <c r="AB320" s="400">
        <f>IF(AND(Z320&gt;=0,F320="x"),0,IF(AND(Z320&gt;0,AC320="x"),0,IF(Z320&gt;0,0-30,0)))</f>
        <v>0</v>
      </c>
      <c r="AC320" s="371"/>
      <c r="AD320" s="226" t="str">
        <f>IF(F320="x",(0-((V320*10)+(W320*20))),"")</f>
        <v/>
      </c>
      <c r="AE320" s="368">
        <f>IF(AND(Z320&gt;0,F320="x"),0,IF(AND(Z320&gt;0,AC320="x"),Z320-60,IF(AND(Z320&gt;0,AB320=-30),Z320+AB320,0)))</f>
        <v>0</v>
      </c>
      <c r="AF320" s="339"/>
      <c r="AG320" s="338"/>
      <c r="AH320" s="336"/>
      <c r="AI320" s="161">
        <f t="shared" si="67"/>
        <v>0</v>
      </c>
      <c r="AJ320" s="162">
        <f>(X320*20)+Z320+AA320+AF320</f>
        <v>0</v>
      </c>
      <c r="AK320" s="163">
        <f t="shared" si="68"/>
        <v>0</v>
      </c>
      <c r="AL320" s="164">
        <f>IF(K320="x",AH320,0)</f>
        <v>0</v>
      </c>
      <c r="AM320" s="164">
        <f>IF(K320="x",AI320,0)</f>
        <v>0</v>
      </c>
      <c r="AN320" s="164">
        <f>IF(K320="x",AJ320,0)</f>
        <v>0</v>
      </c>
      <c r="AO320" s="164">
        <f>IF(K320="x",AK320,0)</f>
        <v>0</v>
      </c>
      <c r="AP320" s="610" t="str">
        <f t="shared" si="70"/>
        <v xml:space="preserve"> </v>
      </c>
      <c r="AQ320" s="613" t="str">
        <f t="shared" si="69"/>
        <v xml:space="preserve"> </v>
      </c>
      <c r="AR320" s="613" t="str">
        <f t="shared" si="71"/>
        <v xml:space="preserve"> </v>
      </c>
      <c r="AS320" s="613" t="str">
        <f t="shared" si="72"/>
        <v xml:space="preserve"> </v>
      </c>
      <c r="AT320" s="613" t="str">
        <f t="shared" si="73"/>
        <v xml:space="preserve"> </v>
      </c>
      <c r="AU320" s="613" t="str">
        <f t="shared" si="74"/>
        <v xml:space="preserve"> </v>
      </c>
      <c r="AV320" s="614" t="str">
        <f t="shared" si="75"/>
        <v xml:space="preserve"> </v>
      </c>
      <c r="AW320" s="196" t="str">
        <f>IF(N320&gt;0,N320,"")</f>
        <v/>
      </c>
      <c r="AX320" s="165" t="str">
        <f>IF(AND(K320="x",AW320&gt;0),AW320,"")</f>
        <v/>
      </c>
      <c r="AY320" s="193" t="str">
        <f>IF(OR(K320="x",F320="x",AW320&lt;=0),"",AW320)</f>
        <v/>
      </c>
      <c r="AZ320" s="183" t="str">
        <f>IF(AND(F320="x",AW320&gt;0),AW320,"")</f>
        <v/>
      </c>
      <c r="BA320" s="173" t="str">
        <f>IF(V320&gt;0,V320,"")</f>
        <v/>
      </c>
      <c r="BB320" s="174" t="str">
        <f>IF(AND(K320="x",BA320&gt;0),BA320,"")</f>
        <v/>
      </c>
      <c r="BC320" s="186" t="str">
        <f>IF(OR(K320="x",F320="X",BA320&lt;=0),"",BA320)</f>
        <v/>
      </c>
      <c r="BD320" s="174" t="str">
        <f>IF(AND(F320="x",BA320&gt;0),BA320,"")</f>
        <v/>
      </c>
      <c r="BE320" s="201" t="str">
        <f>IF(W320&gt;0,W320,"")</f>
        <v/>
      </c>
      <c r="BF320" s="174" t="str">
        <f>IF(AND(K320="x",BE320&gt;0),BE320,"")</f>
        <v/>
      </c>
      <c r="BG320" s="186" t="str">
        <f>IF(OR(K320="x",F320="x",BE320&lt;=0),"",BE320)</f>
        <v/>
      </c>
      <c r="BH320" s="175" t="str">
        <f>IF(AND(F320="x",BE320&gt;0),BE320,"")</f>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65"/>
        <v/>
      </c>
      <c r="O321" s="27"/>
      <c r="P321" s="27"/>
      <c r="Q321" s="27"/>
      <c r="R321" s="27"/>
      <c r="S321" s="27"/>
      <c r="T321" s="28"/>
      <c r="U321" s="29"/>
      <c r="V321" s="32"/>
      <c r="W321" s="318"/>
      <c r="X321" s="319"/>
      <c r="Y321" s="160">
        <f t="shared" si="64"/>
        <v>0</v>
      </c>
      <c r="Z321" s="159">
        <f t="shared" si="66"/>
        <v>0</v>
      </c>
      <c r="AA321" s="327"/>
      <c r="AB321" s="400">
        <f>IF(AND(Z321&gt;=0,F321="x"),0,IF(AND(Z321&gt;0,AC321="x"),0,IF(Z321&gt;0,0-30,0)))</f>
        <v>0</v>
      </c>
      <c r="AC321" s="371"/>
      <c r="AD321" s="226" t="str">
        <f>IF(F321="x",(0-((V321*10)+(W321*20))),"")</f>
        <v/>
      </c>
      <c r="AE321" s="368">
        <f>IF(AND(Z321&gt;0,F321="x"),0,IF(AND(Z321&gt;0,AC321="x"),Z321-60,IF(AND(Z321&gt;0,AB321=-30),Z321+AB321,0)))</f>
        <v>0</v>
      </c>
      <c r="AF321" s="339"/>
      <c r="AG321" s="338"/>
      <c r="AH321" s="336"/>
      <c r="AI321" s="161">
        <f t="shared" si="67"/>
        <v>0</v>
      </c>
      <c r="AJ321" s="162">
        <f>(X321*20)+Z321+AA321+AF321</f>
        <v>0</v>
      </c>
      <c r="AK321" s="163">
        <f t="shared" si="68"/>
        <v>0</v>
      </c>
      <c r="AL321" s="164">
        <f>IF(K321="x",AH321,0)</f>
        <v>0</v>
      </c>
      <c r="AM321" s="164">
        <f>IF(K321="x",AI321,0)</f>
        <v>0</v>
      </c>
      <c r="AN321" s="164">
        <f>IF(K321="x",AJ321,0)</f>
        <v>0</v>
      </c>
      <c r="AO321" s="164">
        <f>IF(K321="x",AK321,0)</f>
        <v>0</v>
      </c>
      <c r="AP321" s="610" t="str">
        <f t="shared" si="70"/>
        <v xml:space="preserve"> </v>
      </c>
      <c r="AQ321" s="613" t="str">
        <f t="shared" si="69"/>
        <v xml:space="preserve"> </v>
      </c>
      <c r="AR321" s="613" t="str">
        <f t="shared" si="71"/>
        <v xml:space="preserve"> </v>
      </c>
      <c r="AS321" s="613" t="str">
        <f t="shared" si="72"/>
        <v xml:space="preserve"> </v>
      </c>
      <c r="AT321" s="613" t="str">
        <f t="shared" si="73"/>
        <v xml:space="preserve"> </v>
      </c>
      <c r="AU321" s="613" t="str">
        <f t="shared" si="74"/>
        <v xml:space="preserve"> </v>
      </c>
      <c r="AV321" s="614" t="str">
        <f t="shared" si="75"/>
        <v xml:space="preserve"> </v>
      </c>
      <c r="AW321" s="196" t="str">
        <f>IF(N321&gt;0,N321,"")</f>
        <v/>
      </c>
      <c r="AX321" s="165" t="str">
        <f>IF(AND(K321="x",AW321&gt;0),AW321,"")</f>
        <v/>
      </c>
      <c r="AY321" s="193" t="str">
        <f>IF(OR(K321="x",F321="x",AW321&lt;=0),"",AW321)</f>
        <v/>
      </c>
      <c r="AZ321" s="183" t="str">
        <f>IF(AND(F321="x",AW321&gt;0),AW321,"")</f>
        <v/>
      </c>
      <c r="BA321" s="173" t="str">
        <f>IF(V321&gt;0,V321,"")</f>
        <v/>
      </c>
      <c r="BB321" s="174" t="str">
        <f>IF(AND(K321="x",BA321&gt;0),BA321,"")</f>
        <v/>
      </c>
      <c r="BC321" s="186" t="str">
        <f>IF(OR(K321="x",F321="X",BA321&lt;=0),"",BA321)</f>
        <v/>
      </c>
      <c r="BD321" s="174" t="str">
        <f>IF(AND(F321="x",BA321&gt;0),BA321,"")</f>
        <v/>
      </c>
      <c r="BE321" s="201" t="str">
        <f>IF(W321&gt;0,W321,"")</f>
        <v/>
      </c>
      <c r="BF321" s="174" t="str">
        <f>IF(AND(K321="x",BE321&gt;0),BE321,"")</f>
        <v/>
      </c>
      <c r="BG321" s="186" t="str">
        <f>IF(OR(K321="x",F321="x",BE321&lt;=0),"",BE321)</f>
        <v/>
      </c>
      <c r="BH321" s="175" t="str">
        <f>IF(AND(F321="x",BE321&gt;0),BE321,"")</f>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65"/>
        <v/>
      </c>
      <c r="O322" s="27"/>
      <c r="P322" s="27"/>
      <c r="Q322" s="27"/>
      <c r="R322" s="27"/>
      <c r="S322" s="27"/>
      <c r="T322" s="28"/>
      <c r="U322" s="29"/>
      <c r="V322" s="32"/>
      <c r="W322" s="318"/>
      <c r="X322" s="319"/>
      <c r="Y322" s="160">
        <f t="shared" si="64"/>
        <v>0</v>
      </c>
      <c r="Z322" s="159">
        <f t="shared" si="66"/>
        <v>0</v>
      </c>
      <c r="AA322" s="327"/>
      <c r="AB322" s="400">
        <f>IF(AND(Z322&gt;=0,F322="x"),0,IF(AND(Z322&gt;0,AC322="x"),0,IF(Z322&gt;0,0-30,0)))</f>
        <v>0</v>
      </c>
      <c r="AC322" s="371"/>
      <c r="AD322" s="226" t="str">
        <f>IF(F322="x",(0-((V322*10)+(W322*20))),"")</f>
        <v/>
      </c>
      <c r="AE322" s="368">
        <f>IF(AND(Z322&gt;0,F322="x"),0,IF(AND(Z322&gt;0,AC322="x"),Z322-60,IF(AND(Z322&gt;0,AB322=-30),Z322+AB322,0)))</f>
        <v>0</v>
      </c>
      <c r="AF322" s="339"/>
      <c r="AG322" s="338"/>
      <c r="AH322" s="336"/>
      <c r="AI322" s="161">
        <f t="shared" si="67"/>
        <v>0</v>
      </c>
      <c r="AJ322" s="162">
        <f>(X322*20)+Z322+AA322+AF322</f>
        <v>0</v>
      </c>
      <c r="AK322" s="163">
        <f t="shared" si="68"/>
        <v>0</v>
      </c>
      <c r="AL322" s="164">
        <f>IF(K322="x",AH322,0)</f>
        <v>0</v>
      </c>
      <c r="AM322" s="164">
        <f>IF(K322="x",AI322,0)</f>
        <v>0</v>
      </c>
      <c r="AN322" s="164">
        <f>IF(K322="x",AJ322,0)</f>
        <v>0</v>
      </c>
      <c r="AO322" s="164">
        <f>IF(K322="x",AK322,0)</f>
        <v>0</v>
      </c>
      <c r="AP322" s="610" t="str">
        <f t="shared" si="70"/>
        <v xml:space="preserve"> </v>
      </c>
      <c r="AQ322" s="613" t="str">
        <f t="shared" si="69"/>
        <v xml:space="preserve"> </v>
      </c>
      <c r="AR322" s="613" t="str">
        <f t="shared" si="71"/>
        <v xml:space="preserve"> </v>
      </c>
      <c r="AS322" s="613" t="str">
        <f t="shared" si="72"/>
        <v xml:space="preserve"> </v>
      </c>
      <c r="AT322" s="613" t="str">
        <f t="shared" si="73"/>
        <v xml:space="preserve"> </v>
      </c>
      <c r="AU322" s="613" t="str">
        <f t="shared" si="74"/>
        <v xml:space="preserve"> </v>
      </c>
      <c r="AV322" s="614" t="str">
        <f t="shared" si="75"/>
        <v xml:space="preserve"> </v>
      </c>
      <c r="AW322" s="196" t="str">
        <f>IF(N322&gt;0,N322,"")</f>
        <v/>
      </c>
      <c r="AX322" s="165" t="str">
        <f>IF(AND(K322="x",AW322&gt;0),AW322,"")</f>
        <v/>
      </c>
      <c r="AY322" s="193" t="str">
        <f>IF(OR(K322="x",F322="x",AW322&lt;=0),"",AW322)</f>
        <v/>
      </c>
      <c r="AZ322" s="183" t="str">
        <f>IF(AND(F322="x",AW322&gt;0),AW322,"")</f>
        <v/>
      </c>
      <c r="BA322" s="173" t="str">
        <f>IF(V322&gt;0,V322,"")</f>
        <v/>
      </c>
      <c r="BB322" s="174" t="str">
        <f>IF(AND(K322="x",BA322&gt;0),BA322,"")</f>
        <v/>
      </c>
      <c r="BC322" s="186" t="str">
        <f>IF(OR(K322="x",F322="X",BA322&lt;=0),"",BA322)</f>
        <v/>
      </c>
      <c r="BD322" s="174" t="str">
        <f>IF(AND(F322="x",BA322&gt;0),BA322,"")</f>
        <v/>
      </c>
      <c r="BE322" s="201" t="str">
        <f>IF(W322&gt;0,W322,"")</f>
        <v/>
      </c>
      <c r="BF322" s="174" t="str">
        <f>IF(AND(K322="x",BE322&gt;0),BE322,"")</f>
        <v/>
      </c>
      <c r="BG322" s="186" t="str">
        <f>IF(OR(K322="x",F322="x",BE322&lt;=0),"",BE322)</f>
        <v/>
      </c>
      <c r="BH322" s="175" t="str">
        <f>IF(AND(F322="x",BE322&gt;0),BE322,"")</f>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65"/>
        <v/>
      </c>
      <c r="O323" s="27"/>
      <c r="P323" s="27"/>
      <c r="Q323" s="27"/>
      <c r="R323" s="27"/>
      <c r="S323" s="27"/>
      <c r="T323" s="28"/>
      <c r="U323" s="29"/>
      <c r="V323" s="32"/>
      <c r="W323" s="318"/>
      <c r="X323" s="319"/>
      <c r="Y323" s="160">
        <f t="shared" si="64"/>
        <v>0</v>
      </c>
      <c r="Z323" s="159">
        <f t="shared" si="66"/>
        <v>0</v>
      </c>
      <c r="AA323" s="327"/>
      <c r="AB323" s="400">
        <f>IF(AND(Z323&gt;=0,F323="x"),0,IF(AND(Z323&gt;0,AC323="x"),0,IF(Z323&gt;0,0-30,0)))</f>
        <v>0</v>
      </c>
      <c r="AC323" s="371"/>
      <c r="AD323" s="226" t="str">
        <f>IF(F323="x",(0-((V323*10)+(W323*20))),"")</f>
        <v/>
      </c>
      <c r="AE323" s="368">
        <f>IF(AND(Z323&gt;0,F323="x"),0,IF(AND(Z323&gt;0,AC323="x"),Z323-60,IF(AND(Z323&gt;0,AB323=-30),Z323+AB323,0)))</f>
        <v>0</v>
      </c>
      <c r="AF323" s="339"/>
      <c r="AG323" s="338"/>
      <c r="AH323" s="336"/>
      <c r="AI323" s="161">
        <f t="shared" si="67"/>
        <v>0</v>
      </c>
      <c r="AJ323" s="162">
        <f>(X323*20)+Z323+AA323+AF323</f>
        <v>0</v>
      </c>
      <c r="AK323" s="163">
        <f t="shared" si="68"/>
        <v>0</v>
      </c>
      <c r="AL323" s="164">
        <f>IF(K323="x",AH323,0)</f>
        <v>0</v>
      </c>
      <c r="AM323" s="164">
        <f>IF(K323="x",AI323,0)</f>
        <v>0</v>
      </c>
      <c r="AN323" s="164">
        <f>IF(K323="x",AJ323,0)</f>
        <v>0</v>
      </c>
      <c r="AO323" s="164">
        <f>IF(K323="x",AK323,0)</f>
        <v>0</v>
      </c>
      <c r="AP323" s="610" t="str">
        <f t="shared" si="70"/>
        <v xml:space="preserve"> </v>
      </c>
      <c r="AQ323" s="613" t="str">
        <f t="shared" si="69"/>
        <v xml:space="preserve"> </v>
      </c>
      <c r="AR323" s="613" t="str">
        <f t="shared" si="71"/>
        <v xml:space="preserve"> </v>
      </c>
      <c r="AS323" s="613" t="str">
        <f t="shared" si="72"/>
        <v xml:space="preserve"> </v>
      </c>
      <c r="AT323" s="613" t="str">
        <f t="shared" si="73"/>
        <v xml:space="preserve"> </v>
      </c>
      <c r="AU323" s="613" t="str">
        <f t="shared" si="74"/>
        <v xml:space="preserve"> </v>
      </c>
      <c r="AV323" s="614" t="str">
        <f t="shared" si="75"/>
        <v xml:space="preserve"> </v>
      </c>
      <c r="AW323" s="196" t="str">
        <f>IF(N323&gt;0,N323,"")</f>
        <v/>
      </c>
      <c r="AX323" s="165" t="str">
        <f>IF(AND(K323="x",AW323&gt;0),AW323,"")</f>
        <v/>
      </c>
      <c r="AY323" s="193" t="str">
        <f>IF(OR(K323="x",F323="x",AW323&lt;=0),"",AW323)</f>
        <v/>
      </c>
      <c r="AZ323" s="183" t="str">
        <f>IF(AND(F323="x",AW323&gt;0),AW323,"")</f>
        <v/>
      </c>
      <c r="BA323" s="173" t="str">
        <f>IF(V323&gt;0,V323,"")</f>
        <v/>
      </c>
      <c r="BB323" s="174" t="str">
        <f>IF(AND(K323="x",BA323&gt;0),BA323,"")</f>
        <v/>
      </c>
      <c r="BC323" s="186" t="str">
        <f>IF(OR(K323="x",F323="X",BA323&lt;=0),"",BA323)</f>
        <v/>
      </c>
      <c r="BD323" s="174" t="str">
        <f>IF(AND(F323="x",BA323&gt;0),BA323,"")</f>
        <v/>
      </c>
      <c r="BE323" s="201" t="str">
        <f>IF(W323&gt;0,W323,"")</f>
        <v/>
      </c>
      <c r="BF323" s="174" t="str">
        <f>IF(AND(K323="x",BE323&gt;0),BE323,"")</f>
        <v/>
      </c>
      <c r="BG323" s="186" t="str">
        <f>IF(OR(K323="x",F323="x",BE323&lt;=0),"",BE323)</f>
        <v/>
      </c>
      <c r="BH323" s="175" t="str">
        <f>IF(AND(F323="x",BE323&gt;0),BE323,"")</f>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65"/>
        <v/>
      </c>
      <c r="O324" s="27"/>
      <c r="P324" s="27"/>
      <c r="Q324" s="27"/>
      <c r="R324" s="27"/>
      <c r="S324" s="27"/>
      <c r="T324" s="28"/>
      <c r="U324" s="29"/>
      <c r="V324" s="32"/>
      <c r="W324" s="318"/>
      <c r="X324" s="319"/>
      <c r="Y324" s="160">
        <f t="shared" si="64"/>
        <v>0</v>
      </c>
      <c r="Z324" s="159">
        <f t="shared" si="66"/>
        <v>0</v>
      </c>
      <c r="AA324" s="327"/>
      <c r="AB324" s="400">
        <f>IF(AND(Z324&gt;=0,F324="x"),0,IF(AND(Z324&gt;0,AC324="x"),0,IF(Z324&gt;0,0-30,0)))</f>
        <v>0</v>
      </c>
      <c r="AC324" s="371"/>
      <c r="AD324" s="226" t="str">
        <f>IF(F324="x",(0-((V324*10)+(W324*20))),"")</f>
        <v/>
      </c>
      <c r="AE324" s="368">
        <f>IF(AND(Z324&gt;0,F324="x"),0,IF(AND(Z324&gt;0,AC324="x"),Z324-60,IF(AND(Z324&gt;0,AB324=-30),Z324+AB324,0)))</f>
        <v>0</v>
      </c>
      <c r="AF324" s="339"/>
      <c r="AG324" s="338"/>
      <c r="AH324" s="336"/>
      <c r="AI324" s="161">
        <f t="shared" si="67"/>
        <v>0</v>
      </c>
      <c r="AJ324" s="162">
        <f>(X324*20)+Z324+AA324+AF324</f>
        <v>0</v>
      </c>
      <c r="AK324" s="163">
        <f t="shared" si="68"/>
        <v>0</v>
      </c>
      <c r="AL324" s="164">
        <f>IF(K324="x",AH324,0)</f>
        <v>0</v>
      </c>
      <c r="AM324" s="164">
        <f>IF(K324="x",AI324,0)</f>
        <v>0</v>
      </c>
      <c r="AN324" s="164">
        <f>IF(K324="x",AJ324,0)</f>
        <v>0</v>
      </c>
      <c r="AO324" s="164">
        <f>IF(K324="x",AK324,0)</f>
        <v>0</v>
      </c>
      <c r="AP324" s="610" t="str">
        <f t="shared" si="70"/>
        <v xml:space="preserve"> </v>
      </c>
      <c r="AQ324" s="613" t="str">
        <f t="shared" si="69"/>
        <v xml:space="preserve"> </v>
      </c>
      <c r="AR324" s="613" t="str">
        <f t="shared" si="71"/>
        <v xml:space="preserve"> </v>
      </c>
      <c r="AS324" s="613" t="str">
        <f t="shared" si="72"/>
        <v xml:space="preserve"> </v>
      </c>
      <c r="AT324" s="613" t="str">
        <f t="shared" si="73"/>
        <v xml:space="preserve"> </v>
      </c>
      <c r="AU324" s="613" t="str">
        <f t="shared" si="74"/>
        <v xml:space="preserve"> </v>
      </c>
      <c r="AV324" s="614" t="str">
        <f t="shared" si="75"/>
        <v xml:space="preserve"> </v>
      </c>
      <c r="AW324" s="196" t="str">
        <f>IF(N324&gt;0,N324,"")</f>
        <v/>
      </c>
      <c r="AX324" s="165" t="str">
        <f>IF(AND(K324="x",AW324&gt;0),AW324,"")</f>
        <v/>
      </c>
      <c r="AY324" s="193" t="str">
        <f>IF(OR(K324="x",F324="x",AW324&lt;=0),"",AW324)</f>
        <v/>
      </c>
      <c r="AZ324" s="183" t="str">
        <f>IF(AND(F324="x",AW324&gt;0),AW324,"")</f>
        <v/>
      </c>
      <c r="BA324" s="173" t="str">
        <f>IF(V324&gt;0,V324,"")</f>
        <v/>
      </c>
      <c r="BB324" s="174" t="str">
        <f>IF(AND(K324="x",BA324&gt;0),BA324,"")</f>
        <v/>
      </c>
      <c r="BC324" s="186" t="str">
        <f>IF(OR(K324="x",F324="X",BA324&lt;=0),"",BA324)</f>
        <v/>
      </c>
      <c r="BD324" s="174" t="str">
        <f>IF(AND(F324="x",BA324&gt;0),BA324,"")</f>
        <v/>
      </c>
      <c r="BE324" s="201" t="str">
        <f>IF(W324&gt;0,W324,"")</f>
        <v/>
      </c>
      <c r="BF324" s="174" t="str">
        <f>IF(AND(K324="x",BE324&gt;0),BE324,"")</f>
        <v/>
      </c>
      <c r="BG324" s="186" t="str">
        <f>IF(OR(K324="x",F324="x",BE324&lt;=0),"",BE324)</f>
        <v/>
      </c>
      <c r="BH324" s="175" t="str">
        <f>IF(AND(F324="x",BE324&gt;0),BE324,"")</f>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65"/>
        <v/>
      </c>
      <c r="O325" s="27"/>
      <c r="P325" s="27"/>
      <c r="Q325" s="27"/>
      <c r="R325" s="27"/>
      <c r="S325" s="27"/>
      <c r="T325" s="28"/>
      <c r="U325" s="29"/>
      <c r="V325" s="32"/>
      <c r="W325" s="318"/>
      <c r="X325" s="319"/>
      <c r="Y325" s="160">
        <f t="shared" si="64"/>
        <v>0</v>
      </c>
      <c r="Z325" s="159">
        <f t="shared" si="66"/>
        <v>0</v>
      </c>
      <c r="AA325" s="327"/>
      <c r="AB325" s="400">
        <f>IF(AND(Z325&gt;=0,F325="x"),0,IF(AND(Z325&gt;0,AC325="x"),0,IF(Z325&gt;0,0-30,0)))</f>
        <v>0</v>
      </c>
      <c r="AC325" s="371"/>
      <c r="AD325" s="226" t="str">
        <f>IF(F325="x",(0-((V325*10)+(W325*20))),"")</f>
        <v/>
      </c>
      <c r="AE325" s="368">
        <f>IF(AND(Z325&gt;0,F325="x"),0,IF(AND(Z325&gt;0,AC325="x"),Z325-60,IF(AND(Z325&gt;0,AB325=-30),Z325+AB325,0)))</f>
        <v>0</v>
      </c>
      <c r="AF325" s="339"/>
      <c r="AG325" s="338"/>
      <c r="AH325" s="336"/>
      <c r="AI325" s="161">
        <f t="shared" si="67"/>
        <v>0</v>
      </c>
      <c r="AJ325" s="162">
        <f>(X325*20)+Z325+AA325+AF325</f>
        <v>0</v>
      </c>
      <c r="AK325" s="163">
        <f t="shared" si="68"/>
        <v>0</v>
      </c>
      <c r="AL325" s="164">
        <f>IF(K325="x",AH325,0)</f>
        <v>0</v>
      </c>
      <c r="AM325" s="164">
        <f>IF(K325="x",AI325,0)</f>
        <v>0</v>
      </c>
      <c r="AN325" s="164">
        <f>IF(K325="x",AJ325,0)</f>
        <v>0</v>
      </c>
      <c r="AO325" s="164">
        <f>IF(K325="x",AK325,0)</f>
        <v>0</v>
      </c>
      <c r="AP325" s="610" t="str">
        <f t="shared" si="70"/>
        <v xml:space="preserve"> </v>
      </c>
      <c r="AQ325" s="613" t="str">
        <f t="shared" si="69"/>
        <v xml:space="preserve"> </v>
      </c>
      <c r="AR325" s="613" t="str">
        <f t="shared" si="71"/>
        <v xml:space="preserve"> </v>
      </c>
      <c r="AS325" s="613" t="str">
        <f t="shared" si="72"/>
        <v xml:space="preserve"> </v>
      </c>
      <c r="AT325" s="613" t="str">
        <f t="shared" si="73"/>
        <v xml:space="preserve"> </v>
      </c>
      <c r="AU325" s="613" t="str">
        <f t="shared" si="74"/>
        <v xml:space="preserve"> </v>
      </c>
      <c r="AV325" s="614" t="str">
        <f t="shared" si="75"/>
        <v xml:space="preserve"> </v>
      </c>
      <c r="AW325" s="196" t="str">
        <f>IF(N325&gt;0,N325,"")</f>
        <v/>
      </c>
      <c r="AX325" s="165" t="str">
        <f>IF(AND(K325="x",AW325&gt;0),AW325,"")</f>
        <v/>
      </c>
      <c r="AY325" s="193" t="str">
        <f>IF(OR(K325="x",F325="x",AW325&lt;=0),"",AW325)</f>
        <v/>
      </c>
      <c r="AZ325" s="183" t="str">
        <f>IF(AND(F325="x",AW325&gt;0),AW325,"")</f>
        <v/>
      </c>
      <c r="BA325" s="173" t="str">
        <f>IF(V325&gt;0,V325,"")</f>
        <v/>
      </c>
      <c r="BB325" s="174" t="str">
        <f>IF(AND(K325="x",BA325&gt;0),BA325,"")</f>
        <v/>
      </c>
      <c r="BC325" s="186" t="str">
        <f>IF(OR(K325="x",F325="X",BA325&lt;=0),"",BA325)</f>
        <v/>
      </c>
      <c r="BD325" s="174" t="str">
        <f>IF(AND(F325="x",BA325&gt;0),BA325,"")</f>
        <v/>
      </c>
      <c r="BE325" s="201" t="str">
        <f>IF(W325&gt;0,W325,"")</f>
        <v/>
      </c>
      <c r="BF325" s="174" t="str">
        <f>IF(AND(K325="x",BE325&gt;0),BE325,"")</f>
        <v/>
      </c>
      <c r="BG325" s="186" t="str">
        <f>IF(OR(K325="x",F325="x",BE325&lt;=0),"",BE325)</f>
        <v/>
      </c>
      <c r="BH325" s="175" t="str">
        <f>IF(AND(F325="x",BE325&gt;0),BE325,"")</f>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65"/>
        <v/>
      </c>
      <c r="O326" s="27"/>
      <c r="P326" s="27"/>
      <c r="Q326" s="27"/>
      <c r="R326" s="27"/>
      <c r="S326" s="27"/>
      <c r="T326" s="28"/>
      <c r="U326" s="29"/>
      <c r="V326" s="32"/>
      <c r="W326" s="318"/>
      <c r="X326" s="319"/>
      <c r="Y326" s="160">
        <f t="shared" si="64"/>
        <v>0</v>
      </c>
      <c r="Z326" s="159">
        <f t="shared" si="66"/>
        <v>0</v>
      </c>
      <c r="AA326" s="327"/>
      <c r="AB326" s="400">
        <f>IF(AND(Z326&gt;=0,F326="x"),0,IF(AND(Z326&gt;0,AC326="x"),0,IF(Z326&gt;0,0-30,0)))</f>
        <v>0</v>
      </c>
      <c r="AC326" s="371"/>
      <c r="AD326" s="226" t="str">
        <f>IF(F326="x",(0-((V326*10)+(W326*20))),"")</f>
        <v/>
      </c>
      <c r="AE326" s="368">
        <f>IF(AND(Z326&gt;0,F326="x"),0,IF(AND(Z326&gt;0,AC326="x"),Z326-60,IF(AND(Z326&gt;0,AB326=-30),Z326+AB326,0)))</f>
        <v>0</v>
      </c>
      <c r="AF326" s="339"/>
      <c r="AG326" s="338"/>
      <c r="AH326" s="336"/>
      <c r="AI326" s="161">
        <f t="shared" si="67"/>
        <v>0</v>
      </c>
      <c r="AJ326" s="162">
        <f>(X326*20)+Z326+AA326+AF326</f>
        <v>0</v>
      </c>
      <c r="AK326" s="163">
        <f t="shared" si="68"/>
        <v>0</v>
      </c>
      <c r="AL326" s="164">
        <f>IF(K326="x",AH326,0)</f>
        <v>0</v>
      </c>
      <c r="AM326" s="164">
        <f>IF(K326="x",AI326,0)</f>
        <v>0</v>
      </c>
      <c r="AN326" s="164">
        <f>IF(K326="x",AJ326,0)</f>
        <v>0</v>
      </c>
      <c r="AO326" s="164">
        <f>IF(K326="x",AK326,0)</f>
        <v>0</v>
      </c>
      <c r="AP326" s="610" t="str">
        <f t="shared" si="70"/>
        <v xml:space="preserve"> </v>
      </c>
      <c r="AQ326" s="613" t="str">
        <f t="shared" si="69"/>
        <v xml:space="preserve"> </v>
      </c>
      <c r="AR326" s="613" t="str">
        <f t="shared" si="71"/>
        <v xml:space="preserve"> </v>
      </c>
      <c r="AS326" s="613" t="str">
        <f t="shared" si="72"/>
        <v xml:space="preserve"> </v>
      </c>
      <c r="AT326" s="613" t="str">
        <f t="shared" si="73"/>
        <v xml:space="preserve"> </v>
      </c>
      <c r="AU326" s="613" t="str">
        <f t="shared" si="74"/>
        <v xml:space="preserve"> </v>
      </c>
      <c r="AV326" s="614" t="str">
        <f t="shared" si="75"/>
        <v xml:space="preserve"> </v>
      </c>
      <c r="AW326" s="196" t="str">
        <f>IF(N326&gt;0,N326,"")</f>
        <v/>
      </c>
      <c r="AX326" s="165" t="str">
        <f>IF(AND(K326="x",AW326&gt;0),AW326,"")</f>
        <v/>
      </c>
      <c r="AY326" s="193" t="str">
        <f>IF(OR(K326="x",F326="x",AW326&lt;=0),"",AW326)</f>
        <v/>
      </c>
      <c r="AZ326" s="183" t="str">
        <f>IF(AND(F326="x",AW326&gt;0),AW326,"")</f>
        <v/>
      </c>
      <c r="BA326" s="173" t="str">
        <f>IF(V326&gt;0,V326,"")</f>
        <v/>
      </c>
      <c r="BB326" s="174" t="str">
        <f>IF(AND(K326="x",BA326&gt;0),BA326,"")</f>
        <v/>
      </c>
      <c r="BC326" s="186" t="str">
        <f>IF(OR(K326="x",F326="X",BA326&lt;=0),"",BA326)</f>
        <v/>
      </c>
      <c r="BD326" s="174" t="str">
        <f>IF(AND(F326="x",BA326&gt;0),BA326,"")</f>
        <v/>
      </c>
      <c r="BE326" s="201" t="str">
        <f>IF(W326&gt;0,W326,"")</f>
        <v/>
      </c>
      <c r="BF326" s="174" t="str">
        <f>IF(AND(K326="x",BE326&gt;0),BE326,"")</f>
        <v/>
      </c>
      <c r="BG326" s="186" t="str">
        <f>IF(OR(K326="x",F326="x",BE326&lt;=0),"",BE326)</f>
        <v/>
      </c>
      <c r="BH326" s="175" t="str">
        <f>IF(AND(F326="x",BE326&gt;0),BE326,"")</f>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65"/>
        <v/>
      </c>
      <c r="O327" s="27"/>
      <c r="P327" s="27"/>
      <c r="Q327" s="27"/>
      <c r="R327" s="27"/>
      <c r="S327" s="27"/>
      <c r="T327" s="28"/>
      <c r="U327" s="29"/>
      <c r="V327" s="32"/>
      <c r="W327" s="318"/>
      <c r="X327" s="319"/>
      <c r="Y327" s="160">
        <f t="shared" si="64"/>
        <v>0</v>
      </c>
      <c r="Z327" s="159">
        <f t="shared" si="66"/>
        <v>0</v>
      </c>
      <c r="AA327" s="327"/>
      <c r="AB327" s="400">
        <f>IF(AND(Z327&gt;=0,F327="x"),0,IF(AND(Z327&gt;0,AC327="x"),0,IF(Z327&gt;0,0-30,0)))</f>
        <v>0</v>
      </c>
      <c r="AC327" s="371"/>
      <c r="AD327" s="226" t="str">
        <f>IF(F327="x",(0-((V327*10)+(W327*20))),"")</f>
        <v/>
      </c>
      <c r="AE327" s="368">
        <f>IF(AND(Z327&gt;0,F327="x"),0,IF(AND(Z327&gt;0,AC327="x"),Z327-60,IF(AND(Z327&gt;0,AB327=-30),Z327+AB327,0)))</f>
        <v>0</v>
      </c>
      <c r="AF327" s="339"/>
      <c r="AG327" s="338"/>
      <c r="AH327" s="336"/>
      <c r="AI327" s="161">
        <f t="shared" si="67"/>
        <v>0</v>
      </c>
      <c r="AJ327" s="162">
        <f>(X327*20)+Z327+AA327+AF327</f>
        <v>0</v>
      </c>
      <c r="AK327" s="163">
        <f t="shared" si="68"/>
        <v>0</v>
      </c>
      <c r="AL327" s="164">
        <f>IF(K327="x",AH327,0)</f>
        <v>0</v>
      </c>
      <c r="AM327" s="164">
        <f>IF(K327="x",AI327,0)</f>
        <v>0</v>
      </c>
      <c r="AN327" s="164">
        <f>IF(K327="x",AJ327,0)</f>
        <v>0</v>
      </c>
      <c r="AO327" s="164">
        <f>IF(K327="x",AK327,0)</f>
        <v>0</v>
      </c>
      <c r="AP327" s="610" t="str">
        <f t="shared" si="70"/>
        <v xml:space="preserve"> </v>
      </c>
      <c r="AQ327" s="613" t="str">
        <f t="shared" si="69"/>
        <v xml:space="preserve"> </v>
      </c>
      <c r="AR327" s="613" t="str">
        <f t="shared" si="71"/>
        <v xml:space="preserve"> </v>
      </c>
      <c r="AS327" s="613" t="str">
        <f t="shared" si="72"/>
        <v xml:space="preserve"> </v>
      </c>
      <c r="AT327" s="613" t="str">
        <f t="shared" si="73"/>
        <v xml:space="preserve"> </v>
      </c>
      <c r="AU327" s="613" t="str">
        <f t="shared" si="74"/>
        <v xml:space="preserve"> </v>
      </c>
      <c r="AV327" s="614" t="str">
        <f t="shared" si="75"/>
        <v xml:space="preserve"> </v>
      </c>
      <c r="AW327" s="196" t="str">
        <f>IF(N327&gt;0,N327,"")</f>
        <v/>
      </c>
      <c r="AX327" s="165" t="str">
        <f>IF(AND(K327="x",AW327&gt;0),AW327,"")</f>
        <v/>
      </c>
      <c r="AY327" s="193" t="str">
        <f>IF(OR(K327="x",F327="x",AW327&lt;=0),"",AW327)</f>
        <v/>
      </c>
      <c r="AZ327" s="183" t="str">
        <f>IF(AND(F327="x",AW327&gt;0),AW327,"")</f>
        <v/>
      </c>
      <c r="BA327" s="173" t="str">
        <f>IF(V327&gt;0,V327,"")</f>
        <v/>
      </c>
      <c r="BB327" s="174" t="str">
        <f>IF(AND(K327="x",BA327&gt;0),BA327,"")</f>
        <v/>
      </c>
      <c r="BC327" s="186" t="str">
        <f>IF(OR(K327="x",F327="X",BA327&lt;=0),"",BA327)</f>
        <v/>
      </c>
      <c r="BD327" s="174" t="str">
        <f>IF(AND(F327="x",BA327&gt;0),BA327,"")</f>
        <v/>
      </c>
      <c r="BE327" s="201" t="str">
        <f>IF(W327&gt;0,W327,"")</f>
        <v/>
      </c>
      <c r="BF327" s="174" t="str">
        <f>IF(AND(K327="x",BE327&gt;0),BE327,"")</f>
        <v/>
      </c>
      <c r="BG327" s="186" t="str">
        <f>IF(OR(K327="x",F327="x",BE327&lt;=0),"",BE327)</f>
        <v/>
      </c>
      <c r="BH327" s="175" t="str">
        <f>IF(AND(F327="x",BE327&gt;0),BE327,"")</f>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65"/>
        <v/>
      </c>
      <c r="O328" s="27"/>
      <c r="P328" s="27"/>
      <c r="Q328" s="27"/>
      <c r="R328" s="27"/>
      <c r="S328" s="27"/>
      <c r="T328" s="28"/>
      <c r="U328" s="29"/>
      <c r="V328" s="32"/>
      <c r="W328" s="318"/>
      <c r="X328" s="319"/>
      <c r="Y328" s="160">
        <f t="shared" si="64"/>
        <v>0</v>
      </c>
      <c r="Z328" s="159">
        <f t="shared" si="66"/>
        <v>0</v>
      </c>
      <c r="AA328" s="327"/>
      <c r="AB328" s="400">
        <f>IF(AND(Z328&gt;=0,F328="x"),0,IF(AND(Z328&gt;0,AC328="x"),0,IF(Z328&gt;0,0-30,0)))</f>
        <v>0</v>
      </c>
      <c r="AC328" s="371"/>
      <c r="AD328" s="226" t="str">
        <f>IF(F328="x",(0-((V328*10)+(W328*20))),"")</f>
        <v/>
      </c>
      <c r="AE328" s="368">
        <f>IF(AND(Z328&gt;0,F328="x"),0,IF(AND(Z328&gt;0,AC328="x"),Z328-60,IF(AND(Z328&gt;0,AB328=-30),Z328+AB328,0)))</f>
        <v>0</v>
      </c>
      <c r="AF328" s="339"/>
      <c r="AG328" s="338"/>
      <c r="AH328" s="336"/>
      <c r="AI328" s="161">
        <f t="shared" si="67"/>
        <v>0</v>
      </c>
      <c r="AJ328" s="162">
        <f>(X328*20)+Z328+AA328+AF328</f>
        <v>0</v>
      </c>
      <c r="AK328" s="163">
        <f t="shared" si="68"/>
        <v>0</v>
      </c>
      <c r="AL328" s="164">
        <f>IF(K328="x",AH328,0)</f>
        <v>0</v>
      </c>
      <c r="AM328" s="164">
        <f>IF(K328="x",AI328,0)</f>
        <v>0</v>
      </c>
      <c r="AN328" s="164">
        <f>IF(K328="x",AJ328,0)</f>
        <v>0</v>
      </c>
      <c r="AO328" s="164">
        <f>IF(K328="x",AK328,0)</f>
        <v>0</v>
      </c>
      <c r="AP328" s="610" t="str">
        <f t="shared" si="70"/>
        <v xml:space="preserve"> </v>
      </c>
      <c r="AQ328" s="613" t="str">
        <f t="shared" si="69"/>
        <v xml:space="preserve"> </v>
      </c>
      <c r="AR328" s="613" t="str">
        <f t="shared" si="71"/>
        <v xml:space="preserve"> </v>
      </c>
      <c r="AS328" s="613" t="str">
        <f t="shared" si="72"/>
        <v xml:space="preserve"> </v>
      </c>
      <c r="AT328" s="613" t="str">
        <f t="shared" si="73"/>
        <v xml:space="preserve"> </v>
      </c>
      <c r="AU328" s="613" t="str">
        <f t="shared" si="74"/>
        <v xml:space="preserve"> </v>
      </c>
      <c r="AV328" s="614" t="str">
        <f t="shared" si="75"/>
        <v xml:space="preserve"> </v>
      </c>
      <c r="AW328" s="196" t="str">
        <f>IF(N328&gt;0,N328,"")</f>
        <v/>
      </c>
      <c r="AX328" s="165" t="str">
        <f>IF(AND(K328="x",AW328&gt;0),AW328,"")</f>
        <v/>
      </c>
      <c r="AY328" s="193" t="str">
        <f>IF(OR(K328="x",F328="x",AW328&lt;=0),"",AW328)</f>
        <v/>
      </c>
      <c r="AZ328" s="183" t="str">
        <f>IF(AND(F328="x",AW328&gt;0),AW328,"")</f>
        <v/>
      </c>
      <c r="BA328" s="173" t="str">
        <f>IF(V328&gt;0,V328,"")</f>
        <v/>
      </c>
      <c r="BB328" s="174" t="str">
        <f>IF(AND(K328="x",BA328&gt;0),BA328,"")</f>
        <v/>
      </c>
      <c r="BC328" s="186" t="str">
        <f>IF(OR(K328="x",F328="X",BA328&lt;=0),"",BA328)</f>
        <v/>
      </c>
      <c r="BD328" s="174" t="str">
        <f>IF(AND(F328="x",BA328&gt;0),BA328,"")</f>
        <v/>
      </c>
      <c r="BE328" s="201" t="str">
        <f>IF(W328&gt;0,W328,"")</f>
        <v/>
      </c>
      <c r="BF328" s="174" t="str">
        <f>IF(AND(K328="x",BE328&gt;0),BE328,"")</f>
        <v/>
      </c>
      <c r="BG328" s="186" t="str">
        <f>IF(OR(K328="x",F328="x",BE328&lt;=0),"",BE328)</f>
        <v/>
      </c>
      <c r="BH328" s="175" t="str">
        <f>IF(AND(F328="x",BE328&gt;0),BE328,"")</f>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65"/>
        <v/>
      </c>
      <c r="O329" s="27"/>
      <c r="P329" s="27"/>
      <c r="Q329" s="27"/>
      <c r="R329" s="27"/>
      <c r="S329" s="27"/>
      <c r="T329" s="28"/>
      <c r="U329" s="29"/>
      <c r="V329" s="32"/>
      <c r="W329" s="318"/>
      <c r="X329" s="319"/>
      <c r="Y329" s="160">
        <f t="shared" si="64"/>
        <v>0</v>
      </c>
      <c r="Z329" s="159">
        <f t="shared" si="66"/>
        <v>0</v>
      </c>
      <c r="AA329" s="327"/>
      <c r="AB329" s="400">
        <f>IF(AND(Z329&gt;=0,F329="x"),0,IF(AND(Z329&gt;0,AC329="x"),0,IF(Z329&gt;0,0-30,0)))</f>
        <v>0</v>
      </c>
      <c r="AC329" s="371"/>
      <c r="AD329" s="226" t="str">
        <f>IF(F329="x",(0-((V329*10)+(W329*20))),"")</f>
        <v/>
      </c>
      <c r="AE329" s="368">
        <f>IF(AND(Z329&gt;0,F329="x"),0,IF(AND(Z329&gt;0,AC329="x"),Z329-60,IF(AND(Z329&gt;0,AB329=-30),Z329+AB329,0)))</f>
        <v>0</v>
      </c>
      <c r="AF329" s="339"/>
      <c r="AG329" s="338"/>
      <c r="AH329" s="336"/>
      <c r="AI329" s="161">
        <f t="shared" si="67"/>
        <v>0</v>
      </c>
      <c r="AJ329" s="162">
        <f>(X329*20)+Z329+AA329+AF329</f>
        <v>0</v>
      </c>
      <c r="AK329" s="163">
        <f t="shared" si="68"/>
        <v>0</v>
      </c>
      <c r="AL329" s="164">
        <f>IF(K329="x",AH329,0)</f>
        <v>0</v>
      </c>
      <c r="AM329" s="164">
        <f>IF(K329="x",AI329,0)</f>
        <v>0</v>
      </c>
      <c r="AN329" s="164">
        <f>IF(K329="x",AJ329,0)</f>
        <v>0</v>
      </c>
      <c r="AO329" s="164">
        <f>IF(K329="x",AK329,0)</f>
        <v>0</v>
      </c>
      <c r="AP329" s="610" t="str">
        <f t="shared" si="70"/>
        <v xml:space="preserve"> </v>
      </c>
      <c r="AQ329" s="613" t="str">
        <f t="shared" si="69"/>
        <v xml:space="preserve"> </v>
      </c>
      <c r="AR329" s="613" t="str">
        <f t="shared" si="71"/>
        <v xml:space="preserve"> </v>
      </c>
      <c r="AS329" s="613" t="str">
        <f t="shared" si="72"/>
        <v xml:space="preserve"> </v>
      </c>
      <c r="AT329" s="613" t="str">
        <f t="shared" si="73"/>
        <v xml:space="preserve"> </v>
      </c>
      <c r="AU329" s="613" t="str">
        <f t="shared" si="74"/>
        <v xml:space="preserve"> </v>
      </c>
      <c r="AV329" s="614" t="str">
        <f t="shared" si="75"/>
        <v xml:space="preserve"> </v>
      </c>
      <c r="AW329" s="196" t="str">
        <f>IF(N329&gt;0,N329,"")</f>
        <v/>
      </c>
      <c r="AX329" s="165" t="str">
        <f>IF(AND(K329="x",AW329&gt;0),AW329,"")</f>
        <v/>
      </c>
      <c r="AY329" s="193" t="str">
        <f>IF(OR(K329="x",F329="x",AW329&lt;=0),"",AW329)</f>
        <v/>
      </c>
      <c r="AZ329" s="183" t="str">
        <f>IF(AND(F329="x",AW329&gt;0),AW329,"")</f>
        <v/>
      </c>
      <c r="BA329" s="173" t="str">
        <f>IF(V329&gt;0,V329,"")</f>
        <v/>
      </c>
      <c r="BB329" s="174" t="str">
        <f>IF(AND(K329="x",BA329&gt;0),BA329,"")</f>
        <v/>
      </c>
      <c r="BC329" s="186" t="str">
        <f>IF(OR(K329="x",F329="X",BA329&lt;=0),"",BA329)</f>
        <v/>
      </c>
      <c r="BD329" s="174" t="str">
        <f>IF(AND(F329="x",BA329&gt;0),BA329,"")</f>
        <v/>
      </c>
      <c r="BE329" s="201" t="str">
        <f>IF(W329&gt;0,W329,"")</f>
        <v/>
      </c>
      <c r="BF329" s="174" t="str">
        <f>IF(AND(K329="x",BE329&gt;0),BE329,"")</f>
        <v/>
      </c>
      <c r="BG329" s="186" t="str">
        <f>IF(OR(K329="x",F329="x",BE329&lt;=0),"",BE329)</f>
        <v/>
      </c>
      <c r="BH329" s="175" t="str">
        <f>IF(AND(F329="x",BE329&gt;0),BE329,"")</f>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65"/>
        <v/>
      </c>
      <c r="O330" s="27"/>
      <c r="P330" s="27"/>
      <c r="Q330" s="27"/>
      <c r="R330" s="27"/>
      <c r="S330" s="27"/>
      <c r="T330" s="28"/>
      <c r="U330" s="29"/>
      <c r="V330" s="32"/>
      <c r="W330" s="318"/>
      <c r="X330" s="319"/>
      <c r="Y330" s="160">
        <f t="shared" si="64"/>
        <v>0</v>
      </c>
      <c r="Z330" s="159">
        <f t="shared" si="66"/>
        <v>0</v>
      </c>
      <c r="AA330" s="327"/>
      <c r="AB330" s="400">
        <f>IF(AND(Z330&gt;=0,F330="x"),0,IF(AND(Z330&gt;0,AC330="x"),0,IF(Z330&gt;0,0-30,0)))</f>
        <v>0</v>
      </c>
      <c r="AC330" s="371"/>
      <c r="AD330" s="226" t="str">
        <f>IF(F330="x",(0-((V330*10)+(W330*20))),"")</f>
        <v/>
      </c>
      <c r="AE330" s="368">
        <f>IF(AND(Z330&gt;0,F330="x"),0,IF(AND(Z330&gt;0,AC330="x"),Z330-60,IF(AND(Z330&gt;0,AB330=-30),Z330+AB330,0)))</f>
        <v>0</v>
      </c>
      <c r="AF330" s="339"/>
      <c r="AG330" s="338"/>
      <c r="AH330" s="336"/>
      <c r="AI330" s="161">
        <f t="shared" si="67"/>
        <v>0</v>
      </c>
      <c r="AJ330" s="162">
        <f>(X330*20)+Z330+AA330+AF330</f>
        <v>0</v>
      </c>
      <c r="AK330" s="163">
        <f t="shared" si="68"/>
        <v>0</v>
      </c>
      <c r="AL330" s="164">
        <f>IF(K330="x",AH330,0)</f>
        <v>0</v>
      </c>
      <c r="AM330" s="164">
        <f>IF(K330="x",AI330,0)</f>
        <v>0</v>
      </c>
      <c r="AN330" s="164">
        <f>IF(K330="x",AJ330,0)</f>
        <v>0</v>
      </c>
      <c r="AO330" s="164">
        <f>IF(K330="x",AK330,0)</f>
        <v>0</v>
      </c>
      <c r="AP330" s="610" t="str">
        <f t="shared" si="70"/>
        <v xml:space="preserve"> </v>
      </c>
      <c r="AQ330" s="613" t="str">
        <f t="shared" si="69"/>
        <v xml:space="preserve"> </v>
      </c>
      <c r="AR330" s="613" t="str">
        <f t="shared" si="71"/>
        <v xml:space="preserve"> </v>
      </c>
      <c r="AS330" s="613" t="str">
        <f t="shared" si="72"/>
        <v xml:space="preserve"> </v>
      </c>
      <c r="AT330" s="613" t="str">
        <f t="shared" si="73"/>
        <v xml:space="preserve"> </v>
      </c>
      <c r="AU330" s="613" t="str">
        <f t="shared" si="74"/>
        <v xml:space="preserve"> </v>
      </c>
      <c r="AV330" s="614" t="str">
        <f t="shared" si="75"/>
        <v xml:space="preserve"> </v>
      </c>
      <c r="AW330" s="196" t="str">
        <f>IF(N330&gt;0,N330,"")</f>
        <v/>
      </c>
      <c r="AX330" s="165" t="str">
        <f>IF(AND(K330="x",AW330&gt;0),AW330,"")</f>
        <v/>
      </c>
      <c r="AY330" s="193" t="str">
        <f>IF(OR(K330="x",F330="x",AW330&lt;=0),"",AW330)</f>
        <v/>
      </c>
      <c r="AZ330" s="183" t="str">
        <f>IF(AND(F330="x",AW330&gt;0),AW330,"")</f>
        <v/>
      </c>
      <c r="BA330" s="173" t="str">
        <f>IF(V330&gt;0,V330,"")</f>
        <v/>
      </c>
      <c r="BB330" s="174" t="str">
        <f>IF(AND(K330="x",BA330&gt;0),BA330,"")</f>
        <v/>
      </c>
      <c r="BC330" s="186" t="str">
        <f>IF(OR(K330="x",F330="X",BA330&lt;=0),"",BA330)</f>
        <v/>
      </c>
      <c r="BD330" s="174" t="str">
        <f>IF(AND(F330="x",BA330&gt;0),BA330,"")</f>
        <v/>
      </c>
      <c r="BE330" s="201" t="str">
        <f>IF(W330&gt;0,W330,"")</f>
        <v/>
      </c>
      <c r="BF330" s="174" t="str">
        <f>IF(AND(K330="x",BE330&gt;0),BE330,"")</f>
        <v/>
      </c>
      <c r="BG330" s="186" t="str">
        <f>IF(OR(K330="x",F330="x",BE330&lt;=0),"",BE330)</f>
        <v/>
      </c>
      <c r="BH330" s="175" t="str">
        <f>IF(AND(F330="x",BE330&gt;0),BE330,"")</f>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65"/>
        <v/>
      </c>
      <c r="O331" s="27"/>
      <c r="P331" s="27"/>
      <c r="Q331" s="27"/>
      <c r="R331" s="27"/>
      <c r="S331" s="27"/>
      <c r="T331" s="28"/>
      <c r="U331" s="29"/>
      <c r="V331" s="32"/>
      <c r="W331" s="318"/>
      <c r="X331" s="319"/>
      <c r="Y331" s="160">
        <f t="shared" si="64"/>
        <v>0</v>
      </c>
      <c r="Z331" s="159">
        <f t="shared" si="66"/>
        <v>0</v>
      </c>
      <c r="AA331" s="327"/>
      <c r="AB331" s="400">
        <f>IF(AND(Z331&gt;=0,F331="x"),0,IF(AND(Z331&gt;0,AC331="x"),0,IF(Z331&gt;0,0-30,0)))</f>
        <v>0</v>
      </c>
      <c r="AC331" s="371"/>
      <c r="AD331" s="226" t="str">
        <f>IF(F331="x",(0-((V331*10)+(W331*20))),"")</f>
        <v/>
      </c>
      <c r="AE331" s="368">
        <f>IF(AND(Z331&gt;0,F331="x"),0,IF(AND(Z331&gt;0,AC331="x"),Z331-60,IF(AND(Z331&gt;0,AB331=-30),Z331+AB331,0)))</f>
        <v>0</v>
      </c>
      <c r="AF331" s="339"/>
      <c r="AG331" s="338"/>
      <c r="AH331" s="336"/>
      <c r="AI331" s="161">
        <f t="shared" si="67"/>
        <v>0</v>
      </c>
      <c r="AJ331" s="162">
        <f>(X331*20)+Z331+AA331+AF331</f>
        <v>0</v>
      </c>
      <c r="AK331" s="163">
        <f t="shared" si="68"/>
        <v>0</v>
      </c>
      <c r="AL331" s="164">
        <f>IF(K331="x",AH331,0)</f>
        <v>0</v>
      </c>
      <c r="AM331" s="164">
        <f>IF(K331="x",AI331,0)</f>
        <v>0</v>
      </c>
      <c r="AN331" s="164">
        <f>IF(K331="x",AJ331,0)</f>
        <v>0</v>
      </c>
      <c r="AO331" s="164">
        <f>IF(K331="x",AK331,0)</f>
        <v>0</v>
      </c>
      <c r="AP331" s="610" t="str">
        <f t="shared" si="70"/>
        <v xml:space="preserve"> </v>
      </c>
      <c r="AQ331" s="613" t="str">
        <f t="shared" si="69"/>
        <v xml:space="preserve"> </v>
      </c>
      <c r="AR331" s="613" t="str">
        <f t="shared" si="71"/>
        <v xml:space="preserve"> </v>
      </c>
      <c r="AS331" s="613" t="str">
        <f t="shared" si="72"/>
        <v xml:space="preserve"> </v>
      </c>
      <c r="AT331" s="613" t="str">
        <f t="shared" si="73"/>
        <v xml:space="preserve"> </v>
      </c>
      <c r="AU331" s="613" t="str">
        <f t="shared" si="74"/>
        <v xml:space="preserve"> </v>
      </c>
      <c r="AV331" s="614" t="str">
        <f t="shared" si="75"/>
        <v xml:space="preserve"> </v>
      </c>
      <c r="AW331" s="196" t="str">
        <f>IF(N331&gt;0,N331,"")</f>
        <v/>
      </c>
      <c r="AX331" s="165" t="str">
        <f>IF(AND(K331="x",AW331&gt;0),AW331,"")</f>
        <v/>
      </c>
      <c r="AY331" s="193" t="str">
        <f>IF(OR(K331="x",F331="x",AW331&lt;=0),"",AW331)</f>
        <v/>
      </c>
      <c r="AZ331" s="183" t="str">
        <f>IF(AND(F331="x",AW331&gt;0),AW331,"")</f>
        <v/>
      </c>
      <c r="BA331" s="173" t="str">
        <f>IF(V331&gt;0,V331,"")</f>
        <v/>
      </c>
      <c r="BB331" s="174" t="str">
        <f>IF(AND(K331="x",BA331&gt;0),BA331,"")</f>
        <v/>
      </c>
      <c r="BC331" s="186" t="str">
        <f>IF(OR(K331="x",F331="X",BA331&lt;=0),"",BA331)</f>
        <v/>
      </c>
      <c r="BD331" s="174" t="str">
        <f>IF(AND(F331="x",BA331&gt;0),BA331,"")</f>
        <v/>
      </c>
      <c r="BE331" s="201" t="str">
        <f>IF(W331&gt;0,W331,"")</f>
        <v/>
      </c>
      <c r="BF331" s="174" t="str">
        <f>IF(AND(K331="x",BE331&gt;0),BE331,"")</f>
        <v/>
      </c>
      <c r="BG331" s="186" t="str">
        <f>IF(OR(K331="x",F331="x",BE331&lt;=0),"",BE331)</f>
        <v/>
      </c>
      <c r="BH331" s="175" t="str">
        <f>IF(AND(F331="x",BE331&gt;0),BE331,"")</f>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65"/>
        <v/>
      </c>
      <c r="O332" s="27"/>
      <c r="P332" s="27"/>
      <c r="Q332" s="27"/>
      <c r="R332" s="27"/>
      <c r="S332" s="27"/>
      <c r="T332" s="28"/>
      <c r="U332" s="29"/>
      <c r="V332" s="32"/>
      <c r="W332" s="318"/>
      <c r="X332" s="319"/>
      <c r="Y332" s="160">
        <f t="shared" ref="Y332:Y395" si="76">V332+W332+X332</f>
        <v>0</v>
      </c>
      <c r="Z332" s="159">
        <f t="shared" si="66"/>
        <v>0</v>
      </c>
      <c r="AA332" s="327"/>
      <c r="AB332" s="400">
        <f>IF(AND(Z332&gt;=0,F332="x"),0,IF(AND(Z332&gt;0,AC332="x"),0,IF(Z332&gt;0,0-30,0)))</f>
        <v>0</v>
      </c>
      <c r="AC332" s="371"/>
      <c r="AD332" s="226" t="str">
        <f>IF(F332="x",(0-((V332*10)+(W332*20))),"")</f>
        <v/>
      </c>
      <c r="AE332" s="368">
        <f>IF(AND(Z332&gt;0,F332="x"),0,IF(AND(Z332&gt;0,AC332="x"),Z332-60,IF(AND(Z332&gt;0,AB332=-30),Z332+AB332,0)))</f>
        <v>0</v>
      </c>
      <c r="AF332" s="339"/>
      <c r="AG332" s="338"/>
      <c r="AH332" s="336"/>
      <c r="AI332" s="161">
        <f t="shared" si="67"/>
        <v>0</v>
      </c>
      <c r="AJ332" s="162">
        <f>(X332*20)+Z332+AA332+AF332</f>
        <v>0</v>
      </c>
      <c r="AK332" s="163">
        <f t="shared" si="68"/>
        <v>0</v>
      </c>
      <c r="AL332" s="164">
        <f>IF(K332="x",AH332,0)</f>
        <v>0</v>
      </c>
      <c r="AM332" s="164">
        <f>IF(K332="x",AI332,0)</f>
        <v>0</v>
      </c>
      <c r="AN332" s="164">
        <f>IF(K332="x",AJ332,0)</f>
        <v>0</v>
      </c>
      <c r="AO332" s="164">
        <f>IF(K332="x",AK332,0)</f>
        <v>0</v>
      </c>
      <c r="AP332" s="610" t="str">
        <f t="shared" si="70"/>
        <v xml:space="preserve"> </v>
      </c>
      <c r="AQ332" s="613" t="str">
        <f t="shared" si="69"/>
        <v xml:space="preserve"> </v>
      </c>
      <c r="AR332" s="613" t="str">
        <f t="shared" si="71"/>
        <v xml:space="preserve"> </v>
      </c>
      <c r="AS332" s="613" t="str">
        <f t="shared" si="72"/>
        <v xml:space="preserve"> </v>
      </c>
      <c r="AT332" s="613" t="str">
        <f t="shared" si="73"/>
        <v xml:space="preserve"> </v>
      </c>
      <c r="AU332" s="613" t="str">
        <f t="shared" si="74"/>
        <v xml:space="preserve"> </v>
      </c>
      <c r="AV332" s="614" t="str">
        <f t="shared" si="75"/>
        <v xml:space="preserve"> </v>
      </c>
      <c r="AW332" s="196" t="str">
        <f>IF(N332&gt;0,N332,"")</f>
        <v/>
      </c>
      <c r="AX332" s="165" t="str">
        <f>IF(AND(K332="x",AW332&gt;0),AW332,"")</f>
        <v/>
      </c>
      <c r="AY332" s="193" t="str">
        <f>IF(OR(K332="x",F332="x",AW332&lt;=0),"",AW332)</f>
        <v/>
      </c>
      <c r="AZ332" s="183" t="str">
        <f>IF(AND(F332="x",AW332&gt;0),AW332,"")</f>
        <v/>
      </c>
      <c r="BA332" s="173" t="str">
        <f>IF(V332&gt;0,V332,"")</f>
        <v/>
      </c>
      <c r="BB332" s="174" t="str">
        <f>IF(AND(K332="x",BA332&gt;0),BA332,"")</f>
        <v/>
      </c>
      <c r="BC332" s="186" t="str">
        <f>IF(OR(K332="x",F332="X",BA332&lt;=0),"",BA332)</f>
        <v/>
      </c>
      <c r="BD332" s="174" t="str">
        <f>IF(AND(F332="x",BA332&gt;0),BA332,"")</f>
        <v/>
      </c>
      <c r="BE332" s="201" t="str">
        <f>IF(W332&gt;0,W332,"")</f>
        <v/>
      </c>
      <c r="BF332" s="174" t="str">
        <f>IF(AND(K332="x",BE332&gt;0),BE332,"")</f>
        <v/>
      </c>
      <c r="BG332" s="186" t="str">
        <f>IF(OR(K332="x",F332="x",BE332&lt;=0),"",BE332)</f>
        <v/>
      </c>
      <c r="BH332" s="175" t="str">
        <f>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77">IF((NETWORKDAYS(G333,M333)&gt;0),(NETWORKDAYS(G333,M333)),"")</f>
        <v/>
      </c>
      <c r="O333" s="27"/>
      <c r="P333" s="27"/>
      <c r="Q333" s="27"/>
      <c r="R333" s="27"/>
      <c r="S333" s="27"/>
      <c r="T333" s="28"/>
      <c r="U333" s="29"/>
      <c r="V333" s="32"/>
      <c r="W333" s="318"/>
      <c r="X333" s="319"/>
      <c r="Y333" s="160">
        <f t="shared" si="76"/>
        <v>0</v>
      </c>
      <c r="Z333" s="159">
        <f t="shared" ref="Z333:Z396" si="78">IF((F333="x"),0,((V333*10)+(W333*20)))</f>
        <v>0</v>
      </c>
      <c r="AA333" s="327"/>
      <c r="AB333" s="400">
        <f>IF(AND(Z333&gt;=0,F333="x"),0,IF(AND(Z333&gt;0,AC333="x"),0,IF(Z333&gt;0,0-30,0)))</f>
        <v>0</v>
      </c>
      <c r="AC333" s="371"/>
      <c r="AD333" s="226" t="str">
        <f>IF(F333="x",(0-((V333*10)+(W333*20))),"")</f>
        <v/>
      </c>
      <c r="AE333" s="368">
        <f>IF(AND(Z333&gt;0,F333="x"),0,IF(AND(Z333&gt;0,AC333="x"),Z333-60,IF(AND(Z333&gt;0,AB333=-30),Z333+AB333,0)))</f>
        <v>0</v>
      </c>
      <c r="AF333" s="339"/>
      <c r="AG333" s="338"/>
      <c r="AH333" s="336"/>
      <c r="AI333" s="161">
        <f t="shared" ref="AI333:AI396" si="79">IF(AE333&lt;=0,AG333,AE333+AG333)</f>
        <v>0</v>
      </c>
      <c r="AJ333" s="162">
        <f>(X333*20)+Z333+AA333+AF333</f>
        <v>0</v>
      </c>
      <c r="AK333" s="163">
        <f t="shared" ref="AK333:AK396" si="80">AJ333-AH333</f>
        <v>0</v>
      </c>
      <c r="AL333" s="164">
        <f>IF(K333="x",AH333,0)</f>
        <v>0</v>
      </c>
      <c r="AM333" s="164">
        <f>IF(K333="x",AI333,0)</f>
        <v>0</v>
      </c>
      <c r="AN333" s="164">
        <f>IF(K333="x",AJ333,0)</f>
        <v>0</v>
      </c>
      <c r="AO333" s="164">
        <f>IF(K333="x",AK333,0)</f>
        <v>0</v>
      </c>
      <c r="AP333" s="610" t="str">
        <f t="shared" si="70"/>
        <v xml:space="preserve"> </v>
      </c>
      <c r="AQ333" s="613" t="str">
        <f t="shared" ref="AQ333:AQ396" si="81">IF(AND(AH333&gt;4.99,AH333&lt;50),AH333," ")</f>
        <v xml:space="preserve"> </v>
      </c>
      <c r="AR333" s="613" t="str">
        <f t="shared" si="71"/>
        <v xml:space="preserve"> </v>
      </c>
      <c r="AS333" s="613" t="str">
        <f t="shared" si="72"/>
        <v xml:space="preserve"> </v>
      </c>
      <c r="AT333" s="613" t="str">
        <f t="shared" si="73"/>
        <v xml:space="preserve"> </v>
      </c>
      <c r="AU333" s="613" t="str">
        <f t="shared" si="74"/>
        <v xml:space="preserve"> </v>
      </c>
      <c r="AV333" s="614" t="str">
        <f t="shared" si="75"/>
        <v xml:space="preserve"> </v>
      </c>
      <c r="AW333" s="196" t="str">
        <f>IF(N333&gt;0,N333,"")</f>
        <v/>
      </c>
      <c r="AX333" s="165" t="str">
        <f>IF(AND(K333="x",AW333&gt;0),AW333,"")</f>
        <v/>
      </c>
      <c r="AY333" s="193" t="str">
        <f>IF(OR(K333="x",F333="x",AW333&lt;=0),"",AW333)</f>
        <v/>
      </c>
      <c r="AZ333" s="183" t="str">
        <f>IF(AND(F333="x",AW333&gt;0),AW333,"")</f>
        <v/>
      </c>
      <c r="BA333" s="173" t="str">
        <f>IF(V333&gt;0,V333,"")</f>
        <v/>
      </c>
      <c r="BB333" s="174" t="str">
        <f>IF(AND(K333="x",BA333&gt;0),BA333,"")</f>
        <v/>
      </c>
      <c r="BC333" s="186" t="str">
        <f>IF(OR(K333="x",F333="X",BA333&lt;=0),"",BA333)</f>
        <v/>
      </c>
      <c r="BD333" s="174" t="str">
        <f>IF(AND(F333="x",BA333&gt;0),BA333,"")</f>
        <v/>
      </c>
      <c r="BE333" s="201" t="str">
        <f>IF(W333&gt;0,W333,"")</f>
        <v/>
      </c>
      <c r="BF333" s="174" t="str">
        <f>IF(AND(K333="x",BE333&gt;0),BE333,"")</f>
        <v/>
      </c>
      <c r="BG333" s="186" t="str">
        <f>IF(OR(K333="x",F333="x",BE333&lt;=0),"",BE333)</f>
        <v/>
      </c>
      <c r="BH333" s="175" t="str">
        <f>IF(AND(F333="x",BE333&gt;0),BE333,"")</f>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77"/>
        <v/>
      </c>
      <c r="O334" s="27"/>
      <c r="P334" s="27"/>
      <c r="Q334" s="27"/>
      <c r="R334" s="27"/>
      <c r="S334" s="27"/>
      <c r="T334" s="28"/>
      <c r="U334" s="29"/>
      <c r="V334" s="32"/>
      <c r="W334" s="318"/>
      <c r="X334" s="319"/>
      <c r="Y334" s="160">
        <f t="shared" si="76"/>
        <v>0</v>
      </c>
      <c r="Z334" s="159">
        <f t="shared" si="78"/>
        <v>0</v>
      </c>
      <c r="AA334" s="327"/>
      <c r="AB334" s="400">
        <f>IF(AND(Z334&gt;=0,F334="x"),0,IF(AND(Z334&gt;0,AC334="x"),0,IF(Z334&gt;0,0-30,0)))</f>
        <v>0</v>
      </c>
      <c r="AC334" s="371"/>
      <c r="AD334" s="226" t="str">
        <f>IF(F334="x",(0-((V334*10)+(W334*20))),"")</f>
        <v/>
      </c>
      <c r="AE334" s="368">
        <f>IF(AND(Z334&gt;0,F334="x"),0,IF(AND(Z334&gt;0,AC334="x"),Z334-60,IF(AND(Z334&gt;0,AB334=-30),Z334+AB334,0)))</f>
        <v>0</v>
      </c>
      <c r="AF334" s="339"/>
      <c r="AG334" s="338"/>
      <c r="AH334" s="336"/>
      <c r="AI334" s="161">
        <f t="shared" si="79"/>
        <v>0</v>
      </c>
      <c r="AJ334" s="162">
        <f>(X334*20)+Z334+AA334+AF334</f>
        <v>0</v>
      </c>
      <c r="AK334" s="163">
        <f t="shared" si="80"/>
        <v>0</v>
      </c>
      <c r="AL334" s="164">
        <f>IF(K334="x",AH334,0)</f>
        <v>0</v>
      </c>
      <c r="AM334" s="164">
        <f>IF(K334="x",AI334,0)</f>
        <v>0</v>
      </c>
      <c r="AN334" s="164">
        <f>IF(K334="x",AJ334,0)</f>
        <v>0</v>
      </c>
      <c r="AO334" s="164">
        <f>IF(K334="x",AK334,0)</f>
        <v>0</v>
      </c>
      <c r="AP334" s="610" t="str">
        <f t="shared" ref="AP334:AP397" si="82">IF(AND(AH334&gt;0,AH334&lt;5),AH334," ")</f>
        <v xml:space="preserve"> </v>
      </c>
      <c r="AQ334" s="613" t="str">
        <f t="shared" si="81"/>
        <v xml:space="preserve"> </v>
      </c>
      <c r="AR334" s="613" t="str">
        <f t="shared" ref="AR334:AR397" si="83">IF(AND(AH334&gt;49.99,AH334&lt;100),AH334," ")</f>
        <v xml:space="preserve"> </v>
      </c>
      <c r="AS334" s="613" t="str">
        <f t="shared" ref="AS334:AS397" si="84">IF(AND(AH334&gt;99.99,AH334&lt;500),AH334," ")</f>
        <v xml:space="preserve"> </v>
      </c>
      <c r="AT334" s="613" t="str">
        <f t="shared" ref="AT334:AT397" si="85">IF(AND(AH334&gt;499.99,AH334&lt;1000),AH334," ")</f>
        <v xml:space="preserve"> </v>
      </c>
      <c r="AU334" s="613" t="str">
        <f t="shared" ref="AU334:AU397" si="86">IF(AND(AH334&gt;999.99,AH334&lt;10000),AH334," ")</f>
        <v xml:space="preserve"> </v>
      </c>
      <c r="AV334" s="614" t="str">
        <f t="shared" ref="AV334:AV397" si="87">IF(AH334&gt;=10000,AH334," ")</f>
        <v xml:space="preserve"> </v>
      </c>
      <c r="AW334" s="196" t="str">
        <f>IF(N334&gt;0,N334,"")</f>
        <v/>
      </c>
      <c r="AX334" s="165" t="str">
        <f>IF(AND(K334="x",AW334&gt;0),AW334,"")</f>
        <v/>
      </c>
      <c r="AY334" s="193" t="str">
        <f>IF(OR(K334="x",F334="x",AW334&lt;=0),"",AW334)</f>
        <v/>
      </c>
      <c r="AZ334" s="183" t="str">
        <f>IF(AND(F334="x",AW334&gt;0),AW334,"")</f>
        <v/>
      </c>
      <c r="BA334" s="173" t="str">
        <f>IF(V334&gt;0,V334,"")</f>
        <v/>
      </c>
      <c r="BB334" s="174" t="str">
        <f>IF(AND(K334="x",BA334&gt;0),BA334,"")</f>
        <v/>
      </c>
      <c r="BC334" s="186" t="str">
        <f>IF(OR(K334="x",F334="X",BA334&lt;=0),"",BA334)</f>
        <v/>
      </c>
      <c r="BD334" s="174" t="str">
        <f>IF(AND(F334="x",BA334&gt;0),BA334,"")</f>
        <v/>
      </c>
      <c r="BE334" s="201" t="str">
        <f>IF(W334&gt;0,W334,"")</f>
        <v/>
      </c>
      <c r="BF334" s="174" t="str">
        <f>IF(AND(K334="x",BE334&gt;0),BE334,"")</f>
        <v/>
      </c>
      <c r="BG334" s="186" t="str">
        <f>IF(OR(K334="x",F334="x",BE334&lt;=0),"",BE334)</f>
        <v/>
      </c>
      <c r="BH334" s="175" t="str">
        <f>IF(AND(F334="x",BE334&gt;0),BE334,"")</f>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77"/>
        <v/>
      </c>
      <c r="O335" s="27"/>
      <c r="P335" s="27"/>
      <c r="Q335" s="27"/>
      <c r="R335" s="27"/>
      <c r="S335" s="27"/>
      <c r="T335" s="28"/>
      <c r="U335" s="29"/>
      <c r="V335" s="32"/>
      <c r="W335" s="318"/>
      <c r="X335" s="319"/>
      <c r="Y335" s="160">
        <f t="shared" si="76"/>
        <v>0</v>
      </c>
      <c r="Z335" s="159">
        <f t="shared" si="78"/>
        <v>0</v>
      </c>
      <c r="AA335" s="327"/>
      <c r="AB335" s="400">
        <f>IF(AND(Z335&gt;=0,F335="x"),0,IF(AND(Z335&gt;0,AC335="x"),0,IF(Z335&gt;0,0-30,0)))</f>
        <v>0</v>
      </c>
      <c r="AC335" s="371"/>
      <c r="AD335" s="226" t="str">
        <f>IF(F335="x",(0-((V335*10)+(W335*20))),"")</f>
        <v/>
      </c>
      <c r="AE335" s="368">
        <f>IF(AND(Z335&gt;0,F335="x"),0,IF(AND(Z335&gt;0,AC335="x"),Z335-60,IF(AND(Z335&gt;0,AB335=-30),Z335+AB335,0)))</f>
        <v>0</v>
      </c>
      <c r="AF335" s="339"/>
      <c r="AG335" s="338"/>
      <c r="AH335" s="336"/>
      <c r="AI335" s="161">
        <f t="shared" si="79"/>
        <v>0</v>
      </c>
      <c r="AJ335" s="162">
        <f>(X335*20)+Z335+AA335+AF335</f>
        <v>0</v>
      </c>
      <c r="AK335" s="163">
        <f t="shared" si="80"/>
        <v>0</v>
      </c>
      <c r="AL335" s="164">
        <f>IF(K335="x",AH335,0)</f>
        <v>0</v>
      </c>
      <c r="AM335" s="164">
        <f>IF(K335="x",AI335,0)</f>
        <v>0</v>
      </c>
      <c r="AN335" s="164">
        <f>IF(K335="x",AJ335,0)</f>
        <v>0</v>
      </c>
      <c r="AO335" s="164">
        <f>IF(K335="x",AK335,0)</f>
        <v>0</v>
      </c>
      <c r="AP335" s="610" t="str">
        <f t="shared" si="82"/>
        <v xml:space="preserve"> </v>
      </c>
      <c r="AQ335" s="613" t="str">
        <f t="shared" si="81"/>
        <v xml:space="preserve"> </v>
      </c>
      <c r="AR335" s="613" t="str">
        <f t="shared" si="83"/>
        <v xml:space="preserve"> </v>
      </c>
      <c r="AS335" s="613" t="str">
        <f t="shared" si="84"/>
        <v xml:space="preserve"> </v>
      </c>
      <c r="AT335" s="613" t="str">
        <f t="shared" si="85"/>
        <v xml:space="preserve"> </v>
      </c>
      <c r="AU335" s="613" t="str">
        <f t="shared" si="86"/>
        <v xml:space="preserve"> </v>
      </c>
      <c r="AV335" s="614" t="str">
        <f t="shared" si="87"/>
        <v xml:space="preserve"> </v>
      </c>
      <c r="AW335" s="196" t="str">
        <f>IF(N335&gt;0,N335,"")</f>
        <v/>
      </c>
      <c r="AX335" s="165" t="str">
        <f>IF(AND(K335="x",AW335&gt;0),AW335,"")</f>
        <v/>
      </c>
      <c r="AY335" s="193" t="str">
        <f>IF(OR(K335="x",F335="x",AW335&lt;=0),"",AW335)</f>
        <v/>
      </c>
      <c r="AZ335" s="183" t="str">
        <f>IF(AND(F335="x",AW335&gt;0),AW335,"")</f>
        <v/>
      </c>
      <c r="BA335" s="173" t="str">
        <f>IF(V335&gt;0,V335,"")</f>
        <v/>
      </c>
      <c r="BB335" s="174" t="str">
        <f>IF(AND(K335="x",BA335&gt;0),BA335,"")</f>
        <v/>
      </c>
      <c r="BC335" s="186" t="str">
        <f>IF(OR(K335="x",F335="X",BA335&lt;=0),"",BA335)</f>
        <v/>
      </c>
      <c r="BD335" s="174" t="str">
        <f>IF(AND(F335="x",BA335&gt;0),BA335,"")</f>
        <v/>
      </c>
      <c r="BE335" s="201" t="str">
        <f>IF(W335&gt;0,W335,"")</f>
        <v/>
      </c>
      <c r="BF335" s="174" t="str">
        <f>IF(AND(K335="x",BE335&gt;0),BE335,"")</f>
        <v/>
      </c>
      <c r="BG335" s="186" t="str">
        <f>IF(OR(K335="x",F335="x",BE335&lt;=0),"",BE335)</f>
        <v/>
      </c>
      <c r="BH335" s="175" t="str">
        <f>IF(AND(F335="x",BE335&gt;0),BE335,"")</f>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77"/>
        <v/>
      </c>
      <c r="O336" s="27"/>
      <c r="P336" s="27"/>
      <c r="Q336" s="27"/>
      <c r="R336" s="27"/>
      <c r="S336" s="27"/>
      <c r="T336" s="28"/>
      <c r="U336" s="29"/>
      <c r="V336" s="32"/>
      <c r="W336" s="318"/>
      <c r="X336" s="319"/>
      <c r="Y336" s="160">
        <f t="shared" si="76"/>
        <v>0</v>
      </c>
      <c r="Z336" s="159">
        <f t="shared" si="78"/>
        <v>0</v>
      </c>
      <c r="AA336" s="327"/>
      <c r="AB336" s="400">
        <f>IF(AND(Z336&gt;=0,F336="x"),0,IF(AND(Z336&gt;0,AC336="x"),0,IF(Z336&gt;0,0-30,0)))</f>
        <v>0</v>
      </c>
      <c r="AC336" s="371"/>
      <c r="AD336" s="226" t="str">
        <f>IF(F336="x",(0-((V336*10)+(W336*20))),"")</f>
        <v/>
      </c>
      <c r="AE336" s="368">
        <f>IF(AND(Z336&gt;0,F336="x"),0,IF(AND(Z336&gt;0,AC336="x"),Z336-60,IF(AND(Z336&gt;0,AB336=-30),Z336+AB336,0)))</f>
        <v>0</v>
      </c>
      <c r="AF336" s="339"/>
      <c r="AG336" s="338"/>
      <c r="AH336" s="336"/>
      <c r="AI336" s="161">
        <f t="shared" si="79"/>
        <v>0</v>
      </c>
      <c r="AJ336" s="162">
        <f>(X336*20)+Z336+AA336+AF336</f>
        <v>0</v>
      </c>
      <c r="AK336" s="163">
        <f t="shared" si="80"/>
        <v>0</v>
      </c>
      <c r="AL336" s="164">
        <f>IF(K336="x",AH336,0)</f>
        <v>0</v>
      </c>
      <c r="AM336" s="164">
        <f>IF(K336="x",AI336,0)</f>
        <v>0</v>
      </c>
      <c r="AN336" s="164">
        <f>IF(K336="x",AJ336,0)</f>
        <v>0</v>
      </c>
      <c r="AO336" s="164">
        <f>IF(K336="x",AK336,0)</f>
        <v>0</v>
      </c>
      <c r="AP336" s="610" t="str">
        <f t="shared" si="82"/>
        <v xml:space="preserve"> </v>
      </c>
      <c r="AQ336" s="613" t="str">
        <f t="shared" si="81"/>
        <v xml:space="preserve"> </v>
      </c>
      <c r="AR336" s="613" t="str">
        <f t="shared" si="83"/>
        <v xml:space="preserve"> </v>
      </c>
      <c r="AS336" s="613" t="str">
        <f t="shared" si="84"/>
        <v xml:space="preserve"> </v>
      </c>
      <c r="AT336" s="613" t="str">
        <f t="shared" si="85"/>
        <v xml:space="preserve"> </v>
      </c>
      <c r="AU336" s="613" t="str">
        <f t="shared" si="86"/>
        <v xml:space="preserve"> </v>
      </c>
      <c r="AV336" s="614" t="str">
        <f t="shared" si="87"/>
        <v xml:space="preserve"> </v>
      </c>
      <c r="AW336" s="196" t="str">
        <f>IF(N336&gt;0,N336,"")</f>
        <v/>
      </c>
      <c r="AX336" s="165" t="str">
        <f>IF(AND(K336="x",AW336&gt;0),AW336,"")</f>
        <v/>
      </c>
      <c r="AY336" s="193" t="str">
        <f>IF(OR(K336="x",F336="x",AW336&lt;=0),"",AW336)</f>
        <v/>
      </c>
      <c r="AZ336" s="183" t="str">
        <f>IF(AND(F336="x",AW336&gt;0),AW336,"")</f>
        <v/>
      </c>
      <c r="BA336" s="173" t="str">
        <f>IF(V336&gt;0,V336,"")</f>
        <v/>
      </c>
      <c r="BB336" s="174" t="str">
        <f>IF(AND(K336="x",BA336&gt;0),BA336,"")</f>
        <v/>
      </c>
      <c r="BC336" s="186" t="str">
        <f>IF(OR(K336="x",F336="X",BA336&lt;=0),"",BA336)</f>
        <v/>
      </c>
      <c r="BD336" s="174" t="str">
        <f>IF(AND(F336="x",BA336&gt;0),BA336,"")</f>
        <v/>
      </c>
      <c r="BE336" s="201" t="str">
        <f>IF(W336&gt;0,W336,"")</f>
        <v/>
      </c>
      <c r="BF336" s="174" t="str">
        <f>IF(AND(K336="x",BE336&gt;0),BE336,"")</f>
        <v/>
      </c>
      <c r="BG336" s="186" t="str">
        <f>IF(OR(K336="x",F336="x",BE336&lt;=0),"",BE336)</f>
        <v/>
      </c>
      <c r="BH336" s="175" t="str">
        <f>IF(AND(F336="x",BE336&gt;0),BE336,"")</f>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77"/>
        <v/>
      </c>
      <c r="O337" s="27"/>
      <c r="P337" s="27"/>
      <c r="Q337" s="27"/>
      <c r="R337" s="27"/>
      <c r="S337" s="27"/>
      <c r="T337" s="28"/>
      <c r="U337" s="29"/>
      <c r="V337" s="32"/>
      <c r="W337" s="318"/>
      <c r="X337" s="319"/>
      <c r="Y337" s="160">
        <f t="shared" si="76"/>
        <v>0</v>
      </c>
      <c r="Z337" s="159">
        <f t="shared" si="78"/>
        <v>0</v>
      </c>
      <c r="AA337" s="327"/>
      <c r="AB337" s="400">
        <f>IF(AND(Z337&gt;=0,F337="x"),0,IF(AND(Z337&gt;0,AC337="x"),0,IF(Z337&gt;0,0-30,0)))</f>
        <v>0</v>
      </c>
      <c r="AC337" s="371"/>
      <c r="AD337" s="226" t="str">
        <f>IF(F337="x",(0-((V337*10)+(W337*20))),"")</f>
        <v/>
      </c>
      <c r="AE337" s="368">
        <f>IF(AND(Z337&gt;0,F337="x"),0,IF(AND(Z337&gt;0,AC337="x"),Z337-60,IF(AND(Z337&gt;0,AB337=-30),Z337+AB337,0)))</f>
        <v>0</v>
      </c>
      <c r="AF337" s="339"/>
      <c r="AG337" s="338"/>
      <c r="AH337" s="336"/>
      <c r="AI337" s="161">
        <f t="shared" si="79"/>
        <v>0</v>
      </c>
      <c r="AJ337" s="162">
        <f>(X337*20)+Z337+AA337+AF337</f>
        <v>0</v>
      </c>
      <c r="AK337" s="163">
        <f t="shared" si="80"/>
        <v>0</v>
      </c>
      <c r="AL337" s="164">
        <f>IF(K337="x",AH337,0)</f>
        <v>0</v>
      </c>
      <c r="AM337" s="164">
        <f>IF(K337="x",AI337,0)</f>
        <v>0</v>
      </c>
      <c r="AN337" s="164">
        <f>IF(K337="x",AJ337,0)</f>
        <v>0</v>
      </c>
      <c r="AO337" s="164">
        <f>IF(K337="x",AK337,0)</f>
        <v>0</v>
      </c>
      <c r="AP337" s="610" t="str">
        <f t="shared" si="82"/>
        <v xml:space="preserve"> </v>
      </c>
      <c r="AQ337" s="613" t="str">
        <f t="shared" si="81"/>
        <v xml:space="preserve"> </v>
      </c>
      <c r="AR337" s="613" t="str">
        <f t="shared" si="83"/>
        <v xml:space="preserve"> </v>
      </c>
      <c r="AS337" s="613" t="str">
        <f t="shared" si="84"/>
        <v xml:space="preserve"> </v>
      </c>
      <c r="AT337" s="613" t="str">
        <f t="shared" si="85"/>
        <v xml:space="preserve"> </v>
      </c>
      <c r="AU337" s="613" t="str">
        <f t="shared" si="86"/>
        <v xml:space="preserve"> </v>
      </c>
      <c r="AV337" s="614" t="str">
        <f t="shared" si="87"/>
        <v xml:space="preserve"> </v>
      </c>
      <c r="AW337" s="196" t="str">
        <f>IF(N337&gt;0,N337,"")</f>
        <v/>
      </c>
      <c r="AX337" s="165" t="str">
        <f>IF(AND(K337="x",AW337&gt;0),AW337,"")</f>
        <v/>
      </c>
      <c r="AY337" s="193" t="str">
        <f>IF(OR(K337="x",F337="x",AW337&lt;=0),"",AW337)</f>
        <v/>
      </c>
      <c r="AZ337" s="183" t="str">
        <f>IF(AND(F337="x",AW337&gt;0),AW337,"")</f>
        <v/>
      </c>
      <c r="BA337" s="173" t="str">
        <f>IF(V337&gt;0,V337,"")</f>
        <v/>
      </c>
      <c r="BB337" s="174" t="str">
        <f>IF(AND(K337="x",BA337&gt;0),BA337,"")</f>
        <v/>
      </c>
      <c r="BC337" s="186" t="str">
        <f>IF(OR(K337="x",F337="X",BA337&lt;=0),"",BA337)</f>
        <v/>
      </c>
      <c r="BD337" s="174" t="str">
        <f>IF(AND(F337="x",BA337&gt;0),BA337,"")</f>
        <v/>
      </c>
      <c r="BE337" s="201" t="str">
        <f>IF(W337&gt;0,W337,"")</f>
        <v/>
      </c>
      <c r="BF337" s="174" t="str">
        <f>IF(AND(K337="x",BE337&gt;0),BE337,"")</f>
        <v/>
      </c>
      <c r="BG337" s="186" t="str">
        <f>IF(OR(K337="x",F337="x",BE337&lt;=0),"",BE337)</f>
        <v/>
      </c>
      <c r="BH337" s="175" t="str">
        <f>IF(AND(F337="x",BE337&gt;0),BE337,"")</f>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77"/>
        <v/>
      </c>
      <c r="O338" s="27"/>
      <c r="P338" s="27"/>
      <c r="Q338" s="27"/>
      <c r="R338" s="27"/>
      <c r="S338" s="27"/>
      <c r="T338" s="28"/>
      <c r="U338" s="29"/>
      <c r="V338" s="32"/>
      <c r="W338" s="318"/>
      <c r="X338" s="319"/>
      <c r="Y338" s="160">
        <f t="shared" si="76"/>
        <v>0</v>
      </c>
      <c r="Z338" s="159">
        <f t="shared" si="78"/>
        <v>0</v>
      </c>
      <c r="AA338" s="327"/>
      <c r="AB338" s="400">
        <f>IF(AND(Z338&gt;=0,F338="x"),0,IF(AND(Z338&gt;0,AC338="x"),0,IF(Z338&gt;0,0-30,0)))</f>
        <v>0</v>
      </c>
      <c r="AC338" s="371"/>
      <c r="AD338" s="226" t="str">
        <f>IF(F338="x",(0-((V338*10)+(W338*20))),"")</f>
        <v/>
      </c>
      <c r="AE338" s="368">
        <f>IF(AND(Z338&gt;0,F338="x"),0,IF(AND(Z338&gt;0,AC338="x"),Z338-60,IF(AND(Z338&gt;0,AB338=-30),Z338+AB338,0)))</f>
        <v>0</v>
      </c>
      <c r="AF338" s="339"/>
      <c r="AG338" s="338"/>
      <c r="AH338" s="336"/>
      <c r="AI338" s="161">
        <f t="shared" si="79"/>
        <v>0</v>
      </c>
      <c r="AJ338" s="162">
        <f>(X338*20)+Z338+AA338+AF338</f>
        <v>0</v>
      </c>
      <c r="AK338" s="163">
        <f t="shared" si="80"/>
        <v>0</v>
      </c>
      <c r="AL338" s="164">
        <f>IF(K338="x",AH338,0)</f>
        <v>0</v>
      </c>
      <c r="AM338" s="164">
        <f>IF(K338="x",AI338,0)</f>
        <v>0</v>
      </c>
      <c r="AN338" s="164">
        <f>IF(K338="x",AJ338,0)</f>
        <v>0</v>
      </c>
      <c r="AO338" s="164">
        <f>IF(K338="x",AK338,0)</f>
        <v>0</v>
      </c>
      <c r="AP338" s="610" t="str">
        <f t="shared" si="82"/>
        <v xml:space="preserve"> </v>
      </c>
      <c r="AQ338" s="613" t="str">
        <f t="shared" si="81"/>
        <v xml:space="preserve"> </v>
      </c>
      <c r="AR338" s="613" t="str">
        <f t="shared" si="83"/>
        <v xml:space="preserve"> </v>
      </c>
      <c r="AS338" s="613" t="str">
        <f t="shared" si="84"/>
        <v xml:space="preserve"> </v>
      </c>
      <c r="AT338" s="613" t="str">
        <f t="shared" si="85"/>
        <v xml:space="preserve"> </v>
      </c>
      <c r="AU338" s="613" t="str">
        <f t="shared" si="86"/>
        <v xml:space="preserve"> </v>
      </c>
      <c r="AV338" s="614" t="str">
        <f t="shared" si="87"/>
        <v xml:space="preserve"> </v>
      </c>
      <c r="AW338" s="196" t="str">
        <f>IF(N338&gt;0,N338,"")</f>
        <v/>
      </c>
      <c r="AX338" s="165" t="str">
        <f>IF(AND(K338="x",AW338&gt;0),AW338,"")</f>
        <v/>
      </c>
      <c r="AY338" s="193" t="str">
        <f>IF(OR(K338="x",F338="x",AW338&lt;=0),"",AW338)</f>
        <v/>
      </c>
      <c r="AZ338" s="183" t="str">
        <f>IF(AND(F338="x",AW338&gt;0),AW338,"")</f>
        <v/>
      </c>
      <c r="BA338" s="173" t="str">
        <f>IF(V338&gt;0,V338,"")</f>
        <v/>
      </c>
      <c r="BB338" s="174" t="str">
        <f>IF(AND(K338="x",BA338&gt;0),BA338,"")</f>
        <v/>
      </c>
      <c r="BC338" s="186" t="str">
        <f>IF(OR(K338="x",F338="X",BA338&lt;=0),"",BA338)</f>
        <v/>
      </c>
      <c r="BD338" s="174" t="str">
        <f>IF(AND(F338="x",BA338&gt;0),BA338,"")</f>
        <v/>
      </c>
      <c r="BE338" s="201" t="str">
        <f>IF(W338&gt;0,W338,"")</f>
        <v/>
      </c>
      <c r="BF338" s="174" t="str">
        <f>IF(AND(K338="x",BE338&gt;0),BE338,"")</f>
        <v/>
      </c>
      <c r="BG338" s="186" t="str">
        <f>IF(OR(K338="x",F338="x",BE338&lt;=0),"",BE338)</f>
        <v/>
      </c>
      <c r="BH338" s="175" t="str">
        <f>IF(AND(F338="x",BE338&gt;0),BE338,"")</f>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77"/>
        <v/>
      </c>
      <c r="O339" s="27"/>
      <c r="P339" s="27"/>
      <c r="Q339" s="27"/>
      <c r="R339" s="27"/>
      <c r="S339" s="27"/>
      <c r="T339" s="28"/>
      <c r="U339" s="29"/>
      <c r="V339" s="32"/>
      <c r="W339" s="318"/>
      <c r="X339" s="319"/>
      <c r="Y339" s="160">
        <f t="shared" si="76"/>
        <v>0</v>
      </c>
      <c r="Z339" s="159">
        <f t="shared" si="78"/>
        <v>0</v>
      </c>
      <c r="AA339" s="327"/>
      <c r="AB339" s="400">
        <f>IF(AND(Z339&gt;=0,F339="x"),0,IF(AND(Z339&gt;0,AC339="x"),0,IF(Z339&gt;0,0-30,0)))</f>
        <v>0</v>
      </c>
      <c r="AC339" s="371"/>
      <c r="AD339" s="226" t="str">
        <f>IF(F339="x",(0-((V339*10)+(W339*20))),"")</f>
        <v/>
      </c>
      <c r="AE339" s="368">
        <f>IF(AND(Z339&gt;0,F339="x"),0,IF(AND(Z339&gt;0,AC339="x"),Z339-60,IF(AND(Z339&gt;0,AB339=-30),Z339+AB339,0)))</f>
        <v>0</v>
      </c>
      <c r="AF339" s="339"/>
      <c r="AG339" s="338"/>
      <c r="AH339" s="336"/>
      <c r="AI339" s="161">
        <f t="shared" si="79"/>
        <v>0</v>
      </c>
      <c r="AJ339" s="162">
        <f>(X339*20)+Z339+AA339+AF339</f>
        <v>0</v>
      </c>
      <c r="AK339" s="163">
        <f t="shared" si="80"/>
        <v>0</v>
      </c>
      <c r="AL339" s="164">
        <f>IF(K339="x",AH339,0)</f>
        <v>0</v>
      </c>
      <c r="AM339" s="164">
        <f>IF(K339="x",AI339,0)</f>
        <v>0</v>
      </c>
      <c r="AN339" s="164">
        <f>IF(K339="x",AJ339,0)</f>
        <v>0</v>
      </c>
      <c r="AO339" s="164">
        <f>IF(K339="x",AK339,0)</f>
        <v>0</v>
      </c>
      <c r="AP339" s="610" t="str">
        <f t="shared" si="82"/>
        <v xml:space="preserve"> </v>
      </c>
      <c r="AQ339" s="613" t="str">
        <f t="shared" si="81"/>
        <v xml:space="preserve"> </v>
      </c>
      <c r="AR339" s="613" t="str">
        <f t="shared" si="83"/>
        <v xml:space="preserve"> </v>
      </c>
      <c r="AS339" s="613" t="str">
        <f t="shared" si="84"/>
        <v xml:space="preserve"> </v>
      </c>
      <c r="AT339" s="613" t="str">
        <f t="shared" si="85"/>
        <v xml:space="preserve"> </v>
      </c>
      <c r="AU339" s="613" t="str">
        <f t="shared" si="86"/>
        <v xml:space="preserve"> </v>
      </c>
      <c r="AV339" s="614" t="str">
        <f t="shared" si="87"/>
        <v xml:space="preserve"> </v>
      </c>
      <c r="AW339" s="196" t="str">
        <f>IF(N339&gt;0,N339,"")</f>
        <v/>
      </c>
      <c r="AX339" s="165" t="str">
        <f>IF(AND(K339="x",AW339&gt;0),AW339,"")</f>
        <v/>
      </c>
      <c r="AY339" s="193" t="str">
        <f>IF(OR(K339="x",F339="x",AW339&lt;=0),"",AW339)</f>
        <v/>
      </c>
      <c r="AZ339" s="183" t="str">
        <f>IF(AND(F339="x",AW339&gt;0),AW339,"")</f>
        <v/>
      </c>
      <c r="BA339" s="173" t="str">
        <f>IF(V339&gt;0,V339,"")</f>
        <v/>
      </c>
      <c r="BB339" s="174" t="str">
        <f>IF(AND(K339="x",BA339&gt;0),BA339,"")</f>
        <v/>
      </c>
      <c r="BC339" s="186" t="str">
        <f>IF(OR(K339="x",F339="X",BA339&lt;=0),"",BA339)</f>
        <v/>
      </c>
      <c r="BD339" s="174" t="str">
        <f>IF(AND(F339="x",BA339&gt;0),BA339,"")</f>
        <v/>
      </c>
      <c r="BE339" s="201" t="str">
        <f>IF(W339&gt;0,W339,"")</f>
        <v/>
      </c>
      <c r="BF339" s="174" t="str">
        <f>IF(AND(K339="x",BE339&gt;0),BE339,"")</f>
        <v/>
      </c>
      <c r="BG339" s="186" t="str">
        <f>IF(OR(K339="x",F339="x",BE339&lt;=0),"",BE339)</f>
        <v/>
      </c>
      <c r="BH339" s="175" t="str">
        <f>IF(AND(F339="x",BE339&gt;0),BE339,"")</f>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77"/>
        <v/>
      </c>
      <c r="O340" s="27"/>
      <c r="P340" s="27"/>
      <c r="Q340" s="27"/>
      <c r="R340" s="27"/>
      <c r="S340" s="27"/>
      <c r="T340" s="28"/>
      <c r="U340" s="29"/>
      <c r="V340" s="32"/>
      <c r="W340" s="318"/>
      <c r="X340" s="319"/>
      <c r="Y340" s="160">
        <f t="shared" si="76"/>
        <v>0</v>
      </c>
      <c r="Z340" s="159">
        <f t="shared" si="78"/>
        <v>0</v>
      </c>
      <c r="AA340" s="327"/>
      <c r="AB340" s="400">
        <f>IF(AND(Z340&gt;=0,F340="x"),0,IF(AND(Z340&gt;0,AC340="x"),0,IF(Z340&gt;0,0-30,0)))</f>
        <v>0</v>
      </c>
      <c r="AC340" s="371"/>
      <c r="AD340" s="226" t="str">
        <f>IF(F340="x",(0-((V340*10)+(W340*20))),"")</f>
        <v/>
      </c>
      <c r="AE340" s="368">
        <f>IF(AND(Z340&gt;0,F340="x"),0,IF(AND(Z340&gt;0,AC340="x"),Z340-60,IF(AND(Z340&gt;0,AB340=-30),Z340+AB340,0)))</f>
        <v>0</v>
      </c>
      <c r="AF340" s="339"/>
      <c r="AG340" s="338"/>
      <c r="AH340" s="336"/>
      <c r="AI340" s="161">
        <f t="shared" si="79"/>
        <v>0</v>
      </c>
      <c r="AJ340" s="162">
        <f>(X340*20)+Z340+AA340+AF340</f>
        <v>0</v>
      </c>
      <c r="AK340" s="163">
        <f t="shared" si="80"/>
        <v>0</v>
      </c>
      <c r="AL340" s="164">
        <f>IF(K340="x",AH340,0)</f>
        <v>0</v>
      </c>
      <c r="AM340" s="164">
        <f>IF(K340="x",AI340,0)</f>
        <v>0</v>
      </c>
      <c r="AN340" s="164">
        <f>IF(K340="x",AJ340,0)</f>
        <v>0</v>
      </c>
      <c r="AO340" s="164">
        <f>IF(K340="x",AK340,0)</f>
        <v>0</v>
      </c>
      <c r="AP340" s="610" t="str">
        <f t="shared" si="82"/>
        <v xml:space="preserve"> </v>
      </c>
      <c r="AQ340" s="613" t="str">
        <f t="shared" si="81"/>
        <v xml:space="preserve"> </v>
      </c>
      <c r="AR340" s="613" t="str">
        <f t="shared" si="83"/>
        <v xml:space="preserve"> </v>
      </c>
      <c r="AS340" s="613" t="str">
        <f t="shared" si="84"/>
        <v xml:space="preserve"> </v>
      </c>
      <c r="AT340" s="613" t="str">
        <f t="shared" si="85"/>
        <v xml:space="preserve"> </v>
      </c>
      <c r="AU340" s="613" t="str">
        <f t="shared" si="86"/>
        <v xml:space="preserve"> </v>
      </c>
      <c r="AV340" s="614" t="str">
        <f t="shared" si="87"/>
        <v xml:space="preserve"> </v>
      </c>
      <c r="AW340" s="196" t="str">
        <f>IF(N340&gt;0,N340,"")</f>
        <v/>
      </c>
      <c r="AX340" s="165" t="str">
        <f>IF(AND(K340="x",AW340&gt;0),AW340,"")</f>
        <v/>
      </c>
      <c r="AY340" s="193" t="str">
        <f>IF(OR(K340="x",F340="x",AW340&lt;=0),"",AW340)</f>
        <v/>
      </c>
      <c r="AZ340" s="183" t="str">
        <f>IF(AND(F340="x",AW340&gt;0),AW340,"")</f>
        <v/>
      </c>
      <c r="BA340" s="173" t="str">
        <f>IF(V340&gt;0,V340,"")</f>
        <v/>
      </c>
      <c r="BB340" s="174" t="str">
        <f>IF(AND(K340="x",BA340&gt;0),BA340,"")</f>
        <v/>
      </c>
      <c r="BC340" s="186" t="str">
        <f>IF(OR(K340="x",F340="X",BA340&lt;=0),"",BA340)</f>
        <v/>
      </c>
      <c r="BD340" s="174" t="str">
        <f>IF(AND(F340="x",BA340&gt;0),BA340,"")</f>
        <v/>
      </c>
      <c r="BE340" s="201" t="str">
        <f>IF(W340&gt;0,W340,"")</f>
        <v/>
      </c>
      <c r="BF340" s="174" t="str">
        <f>IF(AND(K340="x",BE340&gt;0),BE340,"")</f>
        <v/>
      </c>
      <c r="BG340" s="186" t="str">
        <f>IF(OR(K340="x",F340="x",BE340&lt;=0),"",BE340)</f>
        <v/>
      </c>
      <c r="BH340" s="175" t="str">
        <f>IF(AND(F340="x",BE340&gt;0),BE340,"")</f>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77"/>
        <v/>
      </c>
      <c r="O341" s="27"/>
      <c r="P341" s="27"/>
      <c r="Q341" s="27"/>
      <c r="R341" s="27"/>
      <c r="S341" s="27"/>
      <c r="T341" s="28"/>
      <c r="U341" s="29"/>
      <c r="V341" s="32"/>
      <c r="W341" s="318"/>
      <c r="X341" s="319"/>
      <c r="Y341" s="160">
        <f t="shared" si="76"/>
        <v>0</v>
      </c>
      <c r="Z341" s="159">
        <f t="shared" si="78"/>
        <v>0</v>
      </c>
      <c r="AA341" s="327"/>
      <c r="AB341" s="400">
        <f>IF(AND(Z341&gt;=0,F341="x"),0,IF(AND(Z341&gt;0,AC341="x"),0,IF(Z341&gt;0,0-30,0)))</f>
        <v>0</v>
      </c>
      <c r="AC341" s="371"/>
      <c r="AD341" s="226" t="str">
        <f>IF(F341="x",(0-((V341*10)+(W341*20))),"")</f>
        <v/>
      </c>
      <c r="AE341" s="368">
        <f>IF(AND(Z341&gt;0,F341="x"),0,IF(AND(Z341&gt;0,AC341="x"),Z341-60,IF(AND(Z341&gt;0,AB341=-30),Z341+AB341,0)))</f>
        <v>0</v>
      </c>
      <c r="AF341" s="339"/>
      <c r="AG341" s="338"/>
      <c r="AH341" s="336"/>
      <c r="AI341" s="161">
        <f t="shared" si="79"/>
        <v>0</v>
      </c>
      <c r="AJ341" s="162">
        <f>(X341*20)+Z341+AA341+AF341</f>
        <v>0</v>
      </c>
      <c r="AK341" s="163">
        <f t="shared" si="80"/>
        <v>0</v>
      </c>
      <c r="AL341" s="164">
        <f>IF(K341="x",AH341,0)</f>
        <v>0</v>
      </c>
      <c r="AM341" s="164">
        <f>IF(K341="x",AI341,0)</f>
        <v>0</v>
      </c>
      <c r="AN341" s="164">
        <f>IF(K341="x",AJ341,0)</f>
        <v>0</v>
      </c>
      <c r="AO341" s="164">
        <f>IF(K341="x",AK341,0)</f>
        <v>0</v>
      </c>
      <c r="AP341" s="610" t="str">
        <f t="shared" si="82"/>
        <v xml:space="preserve"> </v>
      </c>
      <c r="AQ341" s="613" t="str">
        <f t="shared" si="81"/>
        <v xml:space="preserve"> </v>
      </c>
      <c r="AR341" s="613" t="str">
        <f t="shared" si="83"/>
        <v xml:space="preserve"> </v>
      </c>
      <c r="AS341" s="613" t="str">
        <f t="shared" si="84"/>
        <v xml:space="preserve"> </v>
      </c>
      <c r="AT341" s="613" t="str">
        <f t="shared" si="85"/>
        <v xml:space="preserve"> </v>
      </c>
      <c r="AU341" s="613" t="str">
        <f t="shared" si="86"/>
        <v xml:space="preserve"> </v>
      </c>
      <c r="AV341" s="614" t="str">
        <f t="shared" si="87"/>
        <v xml:space="preserve"> </v>
      </c>
      <c r="AW341" s="196" t="str">
        <f>IF(N341&gt;0,N341,"")</f>
        <v/>
      </c>
      <c r="AX341" s="165" t="str">
        <f>IF(AND(K341="x",AW341&gt;0),AW341,"")</f>
        <v/>
      </c>
      <c r="AY341" s="193" t="str">
        <f>IF(OR(K341="x",F341="x",AW341&lt;=0),"",AW341)</f>
        <v/>
      </c>
      <c r="AZ341" s="183" t="str">
        <f>IF(AND(F341="x",AW341&gt;0),AW341,"")</f>
        <v/>
      </c>
      <c r="BA341" s="173" t="str">
        <f>IF(V341&gt;0,V341,"")</f>
        <v/>
      </c>
      <c r="BB341" s="174" t="str">
        <f>IF(AND(K341="x",BA341&gt;0),BA341,"")</f>
        <v/>
      </c>
      <c r="BC341" s="186" t="str">
        <f>IF(OR(K341="x",F341="X",BA341&lt;=0),"",BA341)</f>
        <v/>
      </c>
      <c r="BD341" s="174" t="str">
        <f>IF(AND(F341="x",BA341&gt;0),BA341,"")</f>
        <v/>
      </c>
      <c r="BE341" s="201" t="str">
        <f>IF(W341&gt;0,W341,"")</f>
        <v/>
      </c>
      <c r="BF341" s="174" t="str">
        <f>IF(AND(K341="x",BE341&gt;0),BE341,"")</f>
        <v/>
      </c>
      <c r="BG341" s="186" t="str">
        <f>IF(OR(K341="x",F341="x",BE341&lt;=0),"",BE341)</f>
        <v/>
      </c>
      <c r="BH341" s="175" t="str">
        <f>IF(AND(F341="x",BE341&gt;0),BE341,"")</f>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77"/>
        <v/>
      </c>
      <c r="O342" s="27"/>
      <c r="P342" s="27"/>
      <c r="Q342" s="27"/>
      <c r="R342" s="27"/>
      <c r="S342" s="27"/>
      <c r="T342" s="28"/>
      <c r="U342" s="29"/>
      <c r="V342" s="32"/>
      <c r="W342" s="318"/>
      <c r="X342" s="319"/>
      <c r="Y342" s="160">
        <f t="shared" si="76"/>
        <v>0</v>
      </c>
      <c r="Z342" s="159">
        <f t="shared" si="78"/>
        <v>0</v>
      </c>
      <c r="AA342" s="327"/>
      <c r="AB342" s="400">
        <f>IF(AND(Z342&gt;=0,F342="x"),0,IF(AND(Z342&gt;0,AC342="x"),0,IF(Z342&gt;0,0-30,0)))</f>
        <v>0</v>
      </c>
      <c r="AC342" s="371"/>
      <c r="AD342" s="226" t="str">
        <f>IF(F342="x",(0-((V342*10)+(W342*20))),"")</f>
        <v/>
      </c>
      <c r="AE342" s="368">
        <f>IF(AND(Z342&gt;0,F342="x"),0,IF(AND(Z342&gt;0,AC342="x"),Z342-60,IF(AND(Z342&gt;0,AB342=-30),Z342+AB342,0)))</f>
        <v>0</v>
      </c>
      <c r="AF342" s="339"/>
      <c r="AG342" s="338"/>
      <c r="AH342" s="336"/>
      <c r="AI342" s="161">
        <f t="shared" si="79"/>
        <v>0</v>
      </c>
      <c r="AJ342" s="162">
        <f>(X342*20)+Z342+AA342+AF342</f>
        <v>0</v>
      </c>
      <c r="AK342" s="163">
        <f t="shared" si="80"/>
        <v>0</v>
      </c>
      <c r="AL342" s="164">
        <f>IF(K342="x",AH342,0)</f>
        <v>0</v>
      </c>
      <c r="AM342" s="164">
        <f>IF(K342="x",AI342,0)</f>
        <v>0</v>
      </c>
      <c r="AN342" s="164">
        <f>IF(K342="x",AJ342,0)</f>
        <v>0</v>
      </c>
      <c r="AO342" s="164">
        <f>IF(K342="x",AK342,0)</f>
        <v>0</v>
      </c>
      <c r="AP342" s="610" t="str">
        <f t="shared" si="82"/>
        <v xml:space="preserve"> </v>
      </c>
      <c r="AQ342" s="613" t="str">
        <f t="shared" si="81"/>
        <v xml:space="preserve"> </v>
      </c>
      <c r="AR342" s="613" t="str">
        <f t="shared" si="83"/>
        <v xml:space="preserve"> </v>
      </c>
      <c r="AS342" s="613" t="str">
        <f t="shared" si="84"/>
        <v xml:space="preserve"> </v>
      </c>
      <c r="AT342" s="613" t="str">
        <f t="shared" si="85"/>
        <v xml:space="preserve"> </v>
      </c>
      <c r="AU342" s="613" t="str">
        <f t="shared" si="86"/>
        <v xml:space="preserve"> </v>
      </c>
      <c r="AV342" s="614" t="str">
        <f t="shared" si="87"/>
        <v xml:space="preserve"> </v>
      </c>
      <c r="AW342" s="196" t="str">
        <f>IF(N342&gt;0,N342,"")</f>
        <v/>
      </c>
      <c r="AX342" s="165" t="str">
        <f>IF(AND(K342="x",AW342&gt;0),AW342,"")</f>
        <v/>
      </c>
      <c r="AY342" s="193" t="str">
        <f>IF(OR(K342="x",F342="x",AW342&lt;=0),"",AW342)</f>
        <v/>
      </c>
      <c r="AZ342" s="183" t="str">
        <f>IF(AND(F342="x",AW342&gt;0),AW342,"")</f>
        <v/>
      </c>
      <c r="BA342" s="173" t="str">
        <f>IF(V342&gt;0,V342,"")</f>
        <v/>
      </c>
      <c r="BB342" s="174" t="str">
        <f>IF(AND(K342="x",BA342&gt;0),BA342,"")</f>
        <v/>
      </c>
      <c r="BC342" s="186" t="str">
        <f>IF(OR(K342="x",F342="X",BA342&lt;=0),"",BA342)</f>
        <v/>
      </c>
      <c r="BD342" s="174" t="str">
        <f>IF(AND(F342="x",BA342&gt;0),BA342,"")</f>
        <v/>
      </c>
      <c r="BE342" s="201" t="str">
        <f>IF(W342&gt;0,W342,"")</f>
        <v/>
      </c>
      <c r="BF342" s="174" t="str">
        <f>IF(AND(K342="x",BE342&gt;0),BE342,"")</f>
        <v/>
      </c>
      <c r="BG342" s="186" t="str">
        <f>IF(OR(K342="x",F342="x",BE342&lt;=0),"",BE342)</f>
        <v/>
      </c>
      <c r="BH342" s="175" t="str">
        <f>IF(AND(F342="x",BE342&gt;0),BE342,"")</f>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77"/>
        <v/>
      </c>
      <c r="O343" s="27"/>
      <c r="P343" s="27"/>
      <c r="Q343" s="27"/>
      <c r="R343" s="27"/>
      <c r="S343" s="27"/>
      <c r="T343" s="28"/>
      <c r="U343" s="29"/>
      <c r="V343" s="32"/>
      <c r="W343" s="318"/>
      <c r="X343" s="319"/>
      <c r="Y343" s="160">
        <f t="shared" si="76"/>
        <v>0</v>
      </c>
      <c r="Z343" s="159">
        <f t="shared" si="78"/>
        <v>0</v>
      </c>
      <c r="AA343" s="327"/>
      <c r="AB343" s="400">
        <f>IF(AND(Z343&gt;=0,F343="x"),0,IF(AND(Z343&gt;0,AC343="x"),0,IF(Z343&gt;0,0-30,0)))</f>
        <v>0</v>
      </c>
      <c r="AC343" s="371"/>
      <c r="AD343" s="226" t="str">
        <f>IF(F343="x",(0-((V343*10)+(W343*20))),"")</f>
        <v/>
      </c>
      <c r="AE343" s="368">
        <f>IF(AND(Z343&gt;0,F343="x"),0,IF(AND(Z343&gt;0,AC343="x"),Z343-60,IF(AND(Z343&gt;0,AB343=-30),Z343+AB343,0)))</f>
        <v>0</v>
      </c>
      <c r="AF343" s="339"/>
      <c r="AG343" s="338"/>
      <c r="AH343" s="336"/>
      <c r="AI343" s="161">
        <f t="shared" si="79"/>
        <v>0</v>
      </c>
      <c r="AJ343" s="162">
        <f>(X343*20)+Z343+AA343+AF343</f>
        <v>0</v>
      </c>
      <c r="AK343" s="163">
        <f t="shared" si="80"/>
        <v>0</v>
      </c>
      <c r="AL343" s="164">
        <f>IF(K343="x",AH343,0)</f>
        <v>0</v>
      </c>
      <c r="AM343" s="164">
        <f>IF(K343="x",AI343,0)</f>
        <v>0</v>
      </c>
      <c r="AN343" s="164">
        <f>IF(K343="x",AJ343,0)</f>
        <v>0</v>
      </c>
      <c r="AO343" s="164">
        <f>IF(K343="x",AK343,0)</f>
        <v>0</v>
      </c>
      <c r="AP343" s="610" t="str">
        <f t="shared" si="82"/>
        <v xml:space="preserve"> </v>
      </c>
      <c r="AQ343" s="613" t="str">
        <f t="shared" si="81"/>
        <v xml:space="preserve"> </v>
      </c>
      <c r="AR343" s="613" t="str">
        <f t="shared" si="83"/>
        <v xml:space="preserve"> </v>
      </c>
      <c r="AS343" s="613" t="str">
        <f t="shared" si="84"/>
        <v xml:space="preserve"> </v>
      </c>
      <c r="AT343" s="613" t="str">
        <f t="shared" si="85"/>
        <v xml:space="preserve"> </v>
      </c>
      <c r="AU343" s="613" t="str">
        <f t="shared" si="86"/>
        <v xml:space="preserve"> </v>
      </c>
      <c r="AV343" s="614" t="str">
        <f t="shared" si="87"/>
        <v xml:space="preserve"> </v>
      </c>
      <c r="AW343" s="196" t="str">
        <f>IF(N343&gt;0,N343,"")</f>
        <v/>
      </c>
      <c r="AX343" s="165" t="str">
        <f>IF(AND(K343="x",AW343&gt;0),AW343,"")</f>
        <v/>
      </c>
      <c r="AY343" s="193" t="str">
        <f>IF(OR(K343="x",F343="x",AW343&lt;=0),"",AW343)</f>
        <v/>
      </c>
      <c r="AZ343" s="183" t="str">
        <f>IF(AND(F343="x",AW343&gt;0),AW343,"")</f>
        <v/>
      </c>
      <c r="BA343" s="173" t="str">
        <f>IF(V343&gt;0,V343,"")</f>
        <v/>
      </c>
      <c r="BB343" s="174" t="str">
        <f>IF(AND(K343="x",BA343&gt;0),BA343,"")</f>
        <v/>
      </c>
      <c r="BC343" s="186" t="str">
        <f>IF(OR(K343="x",F343="X",BA343&lt;=0),"",BA343)</f>
        <v/>
      </c>
      <c r="BD343" s="174" t="str">
        <f>IF(AND(F343="x",BA343&gt;0),BA343,"")</f>
        <v/>
      </c>
      <c r="BE343" s="201" t="str">
        <f>IF(W343&gt;0,W343,"")</f>
        <v/>
      </c>
      <c r="BF343" s="174" t="str">
        <f>IF(AND(K343="x",BE343&gt;0),BE343,"")</f>
        <v/>
      </c>
      <c r="BG343" s="186" t="str">
        <f>IF(OR(K343="x",F343="x",BE343&lt;=0),"",BE343)</f>
        <v/>
      </c>
      <c r="BH343" s="175" t="str">
        <f>IF(AND(F343="x",BE343&gt;0),BE343,"")</f>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77"/>
        <v/>
      </c>
      <c r="O344" s="27"/>
      <c r="P344" s="27"/>
      <c r="Q344" s="27"/>
      <c r="R344" s="27"/>
      <c r="S344" s="27"/>
      <c r="T344" s="28"/>
      <c r="U344" s="29"/>
      <c r="V344" s="32"/>
      <c r="W344" s="318"/>
      <c r="X344" s="319"/>
      <c r="Y344" s="160">
        <f t="shared" si="76"/>
        <v>0</v>
      </c>
      <c r="Z344" s="159">
        <f t="shared" si="78"/>
        <v>0</v>
      </c>
      <c r="AA344" s="327"/>
      <c r="AB344" s="400">
        <f>IF(AND(Z344&gt;=0,F344="x"),0,IF(AND(Z344&gt;0,AC344="x"),0,IF(Z344&gt;0,0-30,0)))</f>
        <v>0</v>
      </c>
      <c r="AC344" s="371"/>
      <c r="AD344" s="226" t="str">
        <f>IF(F344="x",(0-((V344*10)+(W344*20))),"")</f>
        <v/>
      </c>
      <c r="AE344" s="368">
        <f>IF(AND(Z344&gt;0,F344="x"),0,IF(AND(Z344&gt;0,AC344="x"),Z344-60,IF(AND(Z344&gt;0,AB344=-30),Z344+AB344,0)))</f>
        <v>0</v>
      </c>
      <c r="AF344" s="339"/>
      <c r="AG344" s="338"/>
      <c r="AH344" s="336"/>
      <c r="AI344" s="161">
        <f t="shared" si="79"/>
        <v>0</v>
      </c>
      <c r="AJ344" s="162">
        <f>(X344*20)+Z344+AA344+AF344</f>
        <v>0</v>
      </c>
      <c r="AK344" s="163">
        <f t="shared" si="80"/>
        <v>0</v>
      </c>
      <c r="AL344" s="164">
        <f>IF(K344="x",AH344,0)</f>
        <v>0</v>
      </c>
      <c r="AM344" s="164">
        <f>IF(K344="x",AI344,0)</f>
        <v>0</v>
      </c>
      <c r="AN344" s="164">
        <f>IF(K344="x",AJ344,0)</f>
        <v>0</v>
      </c>
      <c r="AO344" s="164">
        <f>IF(K344="x",AK344,0)</f>
        <v>0</v>
      </c>
      <c r="AP344" s="610" t="str">
        <f t="shared" si="82"/>
        <v xml:space="preserve"> </v>
      </c>
      <c r="AQ344" s="613" t="str">
        <f t="shared" si="81"/>
        <v xml:space="preserve"> </v>
      </c>
      <c r="AR344" s="613" t="str">
        <f t="shared" si="83"/>
        <v xml:space="preserve"> </v>
      </c>
      <c r="AS344" s="613" t="str">
        <f t="shared" si="84"/>
        <v xml:space="preserve"> </v>
      </c>
      <c r="AT344" s="613" t="str">
        <f t="shared" si="85"/>
        <v xml:space="preserve"> </v>
      </c>
      <c r="AU344" s="613" t="str">
        <f t="shared" si="86"/>
        <v xml:space="preserve"> </v>
      </c>
      <c r="AV344" s="614" t="str">
        <f t="shared" si="87"/>
        <v xml:space="preserve"> </v>
      </c>
      <c r="AW344" s="196" t="str">
        <f>IF(N344&gt;0,N344,"")</f>
        <v/>
      </c>
      <c r="AX344" s="165" t="str">
        <f>IF(AND(K344="x",AW344&gt;0),AW344,"")</f>
        <v/>
      </c>
      <c r="AY344" s="193" t="str">
        <f>IF(OR(K344="x",F344="x",AW344&lt;=0),"",AW344)</f>
        <v/>
      </c>
      <c r="AZ344" s="183" t="str">
        <f>IF(AND(F344="x",AW344&gt;0),AW344,"")</f>
        <v/>
      </c>
      <c r="BA344" s="173" t="str">
        <f>IF(V344&gt;0,V344,"")</f>
        <v/>
      </c>
      <c r="BB344" s="174" t="str">
        <f>IF(AND(K344="x",BA344&gt;0),BA344,"")</f>
        <v/>
      </c>
      <c r="BC344" s="186" t="str">
        <f>IF(OR(K344="x",F344="X",BA344&lt;=0),"",BA344)</f>
        <v/>
      </c>
      <c r="BD344" s="174" t="str">
        <f>IF(AND(F344="x",BA344&gt;0),BA344,"")</f>
        <v/>
      </c>
      <c r="BE344" s="201" t="str">
        <f>IF(W344&gt;0,W344,"")</f>
        <v/>
      </c>
      <c r="BF344" s="174" t="str">
        <f>IF(AND(K344="x",BE344&gt;0),BE344,"")</f>
        <v/>
      </c>
      <c r="BG344" s="186" t="str">
        <f>IF(OR(K344="x",F344="x",BE344&lt;=0),"",BE344)</f>
        <v/>
      </c>
      <c r="BH344" s="175" t="str">
        <f>IF(AND(F344="x",BE344&gt;0),BE344,"")</f>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77"/>
        <v/>
      </c>
      <c r="O345" s="27"/>
      <c r="P345" s="27"/>
      <c r="Q345" s="27"/>
      <c r="R345" s="27"/>
      <c r="S345" s="27"/>
      <c r="T345" s="28"/>
      <c r="U345" s="29"/>
      <c r="V345" s="32"/>
      <c r="W345" s="318"/>
      <c r="X345" s="319"/>
      <c r="Y345" s="160">
        <f t="shared" si="76"/>
        <v>0</v>
      </c>
      <c r="Z345" s="159">
        <f t="shared" si="78"/>
        <v>0</v>
      </c>
      <c r="AA345" s="327"/>
      <c r="AB345" s="400">
        <f>IF(AND(Z345&gt;=0,F345="x"),0,IF(AND(Z345&gt;0,AC345="x"),0,IF(Z345&gt;0,0-30,0)))</f>
        <v>0</v>
      </c>
      <c r="AC345" s="371"/>
      <c r="AD345" s="226" t="str">
        <f>IF(F345="x",(0-((V345*10)+(W345*20))),"")</f>
        <v/>
      </c>
      <c r="AE345" s="368">
        <f>IF(AND(Z345&gt;0,F345="x"),0,IF(AND(Z345&gt;0,AC345="x"),Z345-60,IF(AND(Z345&gt;0,AB345=-30),Z345+AB345,0)))</f>
        <v>0</v>
      </c>
      <c r="AF345" s="339"/>
      <c r="AG345" s="338"/>
      <c r="AH345" s="336"/>
      <c r="AI345" s="161">
        <f t="shared" si="79"/>
        <v>0</v>
      </c>
      <c r="AJ345" s="162">
        <f>(X345*20)+Z345+AA345+AF345</f>
        <v>0</v>
      </c>
      <c r="AK345" s="163">
        <f t="shared" si="80"/>
        <v>0</v>
      </c>
      <c r="AL345" s="164">
        <f>IF(K345="x",AH345,0)</f>
        <v>0</v>
      </c>
      <c r="AM345" s="164">
        <f>IF(K345="x",AI345,0)</f>
        <v>0</v>
      </c>
      <c r="AN345" s="164">
        <f>IF(K345="x",AJ345,0)</f>
        <v>0</v>
      </c>
      <c r="AO345" s="164">
        <f>IF(K345="x",AK345,0)</f>
        <v>0</v>
      </c>
      <c r="AP345" s="610" t="str">
        <f t="shared" si="82"/>
        <v xml:space="preserve"> </v>
      </c>
      <c r="AQ345" s="613" t="str">
        <f t="shared" si="81"/>
        <v xml:space="preserve"> </v>
      </c>
      <c r="AR345" s="613" t="str">
        <f t="shared" si="83"/>
        <v xml:space="preserve"> </v>
      </c>
      <c r="AS345" s="613" t="str">
        <f t="shared" si="84"/>
        <v xml:space="preserve"> </v>
      </c>
      <c r="AT345" s="613" t="str">
        <f t="shared" si="85"/>
        <v xml:space="preserve"> </v>
      </c>
      <c r="AU345" s="613" t="str">
        <f t="shared" si="86"/>
        <v xml:space="preserve"> </v>
      </c>
      <c r="AV345" s="614" t="str">
        <f t="shared" si="87"/>
        <v xml:space="preserve"> </v>
      </c>
      <c r="AW345" s="196" t="str">
        <f>IF(N345&gt;0,N345,"")</f>
        <v/>
      </c>
      <c r="AX345" s="165" t="str">
        <f>IF(AND(K345="x",AW345&gt;0),AW345,"")</f>
        <v/>
      </c>
      <c r="AY345" s="193" t="str">
        <f>IF(OR(K345="x",F345="x",AW345&lt;=0),"",AW345)</f>
        <v/>
      </c>
      <c r="AZ345" s="183" t="str">
        <f>IF(AND(F345="x",AW345&gt;0),AW345,"")</f>
        <v/>
      </c>
      <c r="BA345" s="173" t="str">
        <f>IF(V345&gt;0,V345,"")</f>
        <v/>
      </c>
      <c r="BB345" s="174" t="str">
        <f>IF(AND(K345="x",BA345&gt;0),BA345,"")</f>
        <v/>
      </c>
      <c r="BC345" s="186" t="str">
        <f>IF(OR(K345="x",F345="X",BA345&lt;=0),"",BA345)</f>
        <v/>
      </c>
      <c r="BD345" s="174" t="str">
        <f>IF(AND(F345="x",BA345&gt;0),BA345,"")</f>
        <v/>
      </c>
      <c r="BE345" s="201" t="str">
        <f>IF(W345&gt;0,W345,"")</f>
        <v/>
      </c>
      <c r="BF345" s="174" t="str">
        <f>IF(AND(K345="x",BE345&gt;0),BE345,"")</f>
        <v/>
      </c>
      <c r="BG345" s="186" t="str">
        <f>IF(OR(K345="x",F345="x",BE345&lt;=0),"",BE345)</f>
        <v/>
      </c>
      <c r="BH345" s="175" t="str">
        <f>IF(AND(F345="x",BE345&gt;0),BE345,"")</f>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77"/>
        <v/>
      </c>
      <c r="O346" s="27"/>
      <c r="P346" s="27"/>
      <c r="Q346" s="27"/>
      <c r="R346" s="27"/>
      <c r="S346" s="27"/>
      <c r="T346" s="28"/>
      <c r="U346" s="29"/>
      <c r="V346" s="32"/>
      <c r="W346" s="318"/>
      <c r="X346" s="319"/>
      <c r="Y346" s="160">
        <f t="shared" si="76"/>
        <v>0</v>
      </c>
      <c r="Z346" s="159">
        <f t="shared" si="78"/>
        <v>0</v>
      </c>
      <c r="AA346" s="327"/>
      <c r="AB346" s="400">
        <f>IF(AND(Z346&gt;=0,F346="x"),0,IF(AND(Z346&gt;0,AC346="x"),0,IF(Z346&gt;0,0-30,0)))</f>
        <v>0</v>
      </c>
      <c r="AC346" s="371"/>
      <c r="AD346" s="226" t="str">
        <f>IF(F346="x",(0-((V346*10)+(W346*20))),"")</f>
        <v/>
      </c>
      <c r="AE346" s="368">
        <f>IF(AND(Z346&gt;0,F346="x"),0,IF(AND(Z346&gt;0,AC346="x"),Z346-60,IF(AND(Z346&gt;0,AB346=-30),Z346+AB346,0)))</f>
        <v>0</v>
      </c>
      <c r="AF346" s="339"/>
      <c r="AG346" s="338"/>
      <c r="AH346" s="336"/>
      <c r="AI346" s="161">
        <f t="shared" si="79"/>
        <v>0</v>
      </c>
      <c r="AJ346" s="162">
        <f>(X346*20)+Z346+AA346+AF346</f>
        <v>0</v>
      </c>
      <c r="AK346" s="163">
        <f t="shared" si="80"/>
        <v>0</v>
      </c>
      <c r="AL346" s="164">
        <f>IF(K346="x",AH346,0)</f>
        <v>0</v>
      </c>
      <c r="AM346" s="164">
        <f>IF(K346="x",AI346,0)</f>
        <v>0</v>
      </c>
      <c r="AN346" s="164">
        <f>IF(K346="x",AJ346,0)</f>
        <v>0</v>
      </c>
      <c r="AO346" s="164">
        <f>IF(K346="x",AK346,0)</f>
        <v>0</v>
      </c>
      <c r="AP346" s="610" t="str">
        <f t="shared" si="82"/>
        <v xml:space="preserve"> </v>
      </c>
      <c r="AQ346" s="613" t="str">
        <f t="shared" si="81"/>
        <v xml:space="preserve"> </v>
      </c>
      <c r="AR346" s="613" t="str">
        <f t="shared" si="83"/>
        <v xml:space="preserve"> </v>
      </c>
      <c r="AS346" s="613" t="str">
        <f t="shared" si="84"/>
        <v xml:space="preserve"> </v>
      </c>
      <c r="AT346" s="613" t="str">
        <f t="shared" si="85"/>
        <v xml:space="preserve"> </v>
      </c>
      <c r="AU346" s="613" t="str">
        <f t="shared" si="86"/>
        <v xml:space="preserve"> </v>
      </c>
      <c r="AV346" s="614" t="str">
        <f t="shared" si="87"/>
        <v xml:space="preserve"> </v>
      </c>
      <c r="AW346" s="196" t="str">
        <f>IF(N346&gt;0,N346,"")</f>
        <v/>
      </c>
      <c r="AX346" s="165" t="str">
        <f>IF(AND(K346="x",AW346&gt;0),AW346,"")</f>
        <v/>
      </c>
      <c r="AY346" s="193" t="str">
        <f>IF(OR(K346="x",F346="x",AW346&lt;=0),"",AW346)</f>
        <v/>
      </c>
      <c r="AZ346" s="183" t="str">
        <f>IF(AND(F346="x",AW346&gt;0),AW346,"")</f>
        <v/>
      </c>
      <c r="BA346" s="173" t="str">
        <f>IF(V346&gt;0,V346,"")</f>
        <v/>
      </c>
      <c r="BB346" s="174" t="str">
        <f>IF(AND(K346="x",BA346&gt;0),BA346,"")</f>
        <v/>
      </c>
      <c r="BC346" s="186" t="str">
        <f>IF(OR(K346="x",F346="X",BA346&lt;=0),"",BA346)</f>
        <v/>
      </c>
      <c r="BD346" s="174" t="str">
        <f>IF(AND(F346="x",BA346&gt;0),BA346,"")</f>
        <v/>
      </c>
      <c r="BE346" s="201" t="str">
        <f>IF(W346&gt;0,W346,"")</f>
        <v/>
      </c>
      <c r="BF346" s="174" t="str">
        <f>IF(AND(K346="x",BE346&gt;0),BE346,"")</f>
        <v/>
      </c>
      <c r="BG346" s="186" t="str">
        <f>IF(OR(K346="x",F346="x",BE346&lt;=0),"",BE346)</f>
        <v/>
      </c>
      <c r="BH346" s="175" t="str">
        <f>IF(AND(F346="x",BE346&gt;0),BE346,"")</f>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77"/>
        <v/>
      </c>
      <c r="O347" s="27"/>
      <c r="P347" s="27"/>
      <c r="Q347" s="27"/>
      <c r="R347" s="27"/>
      <c r="S347" s="27"/>
      <c r="T347" s="28"/>
      <c r="U347" s="29"/>
      <c r="V347" s="32"/>
      <c r="W347" s="318"/>
      <c r="X347" s="319"/>
      <c r="Y347" s="160">
        <f t="shared" si="76"/>
        <v>0</v>
      </c>
      <c r="Z347" s="159">
        <f t="shared" si="78"/>
        <v>0</v>
      </c>
      <c r="AA347" s="327"/>
      <c r="AB347" s="400">
        <f>IF(AND(Z347&gt;=0,F347="x"),0,IF(AND(Z347&gt;0,AC347="x"),0,IF(Z347&gt;0,0-30,0)))</f>
        <v>0</v>
      </c>
      <c r="AC347" s="371"/>
      <c r="AD347" s="226" t="str">
        <f>IF(F347="x",(0-((V347*10)+(W347*20))),"")</f>
        <v/>
      </c>
      <c r="AE347" s="368">
        <f>IF(AND(Z347&gt;0,F347="x"),0,IF(AND(Z347&gt;0,AC347="x"),Z347-60,IF(AND(Z347&gt;0,AB347=-30),Z347+AB347,0)))</f>
        <v>0</v>
      </c>
      <c r="AF347" s="339"/>
      <c r="AG347" s="338"/>
      <c r="AH347" s="336"/>
      <c r="AI347" s="161">
        <f t="shared" si="79"/>
        <v>0</v>
      </c>
      <c r="AJ347" s="162">
        <f>(X347*20)+Z347+AA347+AF347</f>
        <v>0</v>
      </c>
      <c r="AK347" s="163">
        <f t="shared" si="80"/>
        <v>0</v>
      </c>
      <c r="AL347" s="164">
        <f>IF(K347="x",AH347,0)</f>
        <v>0</v>
      </c>
      <c r="AM347" s="164">
        <f>IF(K347="x",AI347,0)</f>
        <v>0</v>
      </c>
      <c r="AN347" s="164">
        <f>IF(K347="x",AJ347,0)</f>
        <v>0</v>
      </c>
      <c r="AO347" s="164">
        <f>IF(K347="x",AK347,0)</f>
        <v>0</v>
      </c>
      <c r="AP347" s="610" t="str">
        <f t="shared" si="82"/>
        <v xml:space="preserve"> </v>
      </c>
      <c r="AQ347" s="613" t="str">
        <f t="shared" si="81"/>
        <v xml:space="preserve"> </v>
      </c>
      <c r="AR347" s="613" t="str">
        <f t="shared" si="83"/>
        <v xml:space="preserve"> </v>
      </c>
      <c r="AS347" s="613" t="str">
        <f t="shared" si="84"/>
        <v xml:space="preserve"> </v>
      </c>
      <c r="AT347" s="613" t="str">
        <f t="shared" si="85"/>
        <v xml:space="preserve"> </v>
      </c>
      <c r="AU347" s="613" t="str">
        <f t="shared" si="86"/>
        <v xml:space="preserve"> </v>
      </c>
      <c r="AV347" s="614" t="str">
        <f t="shared" si="87"/>
        <v xml:space="preserve"> </v>
      </c>
      <c r="AW347" s="196" t="str">
        <f>IF(N347&gt;0,N347,"")</f>
        <v/>
      </c>
      <c r="AX347" s="165" t="str">
        <f>IF(AND(K347="x",AW347&gt;0),AW347,"")</f>
        <v/>
      </c>
      <c r="AY347" s="193" t="str">
        <f>IF(OR(K347="x",F347="x",AW347&lt;=0),"",AW347)</f>
        <v/>
      </c>
      <c r="AZ347" s="183" t="str">
        <f>IF(AND(F347="x",AW347&gt;0),AW347,"")</f>
        <v/>
      </c>
      <c r="BA347" s="173" t="str">
        <f>IF(V347&gt;0,V347,"")</f>
        <v/>
      </c>
      <c r="BB347" s="174" t="str">
        <f>IF(AND(K347="x",BA347&gt;0),BA347,"")</f>
        <v/>
      </c>
      <c r="BC347" s="186" t="str">
        <f>IF(OR(K347="x",F347="X",BA347&lt;=0),"",BA347)</f>
        <v/>
      </c>
      <c r="BD347" s="174" t="str">
        <f>IF(AND(F347="x",BA347&gt;0),BA347,"")</f>
        <v/>
      </c>
      <c r="BE347" s="201" t="str">
        <f>IF(W347&gt;0,W347,"")</f>
        <v/>
      </c>
      <c r="BF347" s="174" t="str">
        <f>IF(AND(K347="x",BE347&gt;0),BE347,"")</f>
        <v/>
      </c>
      <c r="BG347" s="186" t="str">
        <f>IF(OR(K347="x",F347="x",BE347&lt;=0),"",BE347)</f>
        <v/>
      </c>
      <c r="BH347" s="175" t="str">
        <f>IF(AND(F347="x",BE347&gt;0),BE347,"")</f>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77"/>
        <v/>
      </c>
      <c r="O348" s="27"/>
      <c r="P348" s="27"/>
      <c r="Q348" s="27"/>
      <c r="R348" s="27"/>
      <c r="S348" s="27"/>
      <c r="T348" s="28"/>
      <c r="U348" s="29"/>
      <c r="V348" s="32"/>
      <c r="W348" s="318"/>
      <c r="X348" s="319"/>
      <c r="Y348" s="160">
        <f t="shared" si="76"/>
        <v>0</v>
      </c>
      <c r="Z348" s="159">
        <f t="shared" si="78"/>
        <v>0</v>
      </c>
      <c r="AA348" s="327"/>
      <c r="AB348" s="400">
        <f>IF(AND(Z348&gt;=0,F348="x"),0,IF(AND(Z348&gt;0,AC348="x"),0,IF(Z348&gt;0,0-30,0)))</f>
        <v>0</v>
      </c>
      <c r="AC348" s="371"/>
      <c r="AD348" s="226" t="str">
        <f>IF(F348="x",(0-((V348*10)+(W348*20))),"")</f>
        <v/>
      </c>
      <c r="AE348" s="368">
        <f>IF(AND(Z348&gt;0,F348="x"),0,IF(AND(Z348&gt;0,AC348="x"),Z348-60,IF(AND(Z348&gt;0,AB348=-30),Z348+AB348,0)))</f>
        <v>0</v>
      </c>
      <c r="AF348" s="339"/>
      <c r="AG348" s="338"/>
      <c r="AH348" s="336"/>
      <c r="AI348" s="161">
        <f t="shared" si="79"/>
        <v>0</v>
      </c>
      <c r="AJ348" s="162">
        <f>(X348*20)+Z348+AA348+AF348</f>
        <v>0</v>
      </c>
      <c r="AK348" s="163">
        <f t="shared" si="80"/>
        <v>0</v>
      </c>
      <c r="AL348" s="164">
        <f>IF(K348="x",AH348,0)</f>
        <v>0</v>
      </c>
      <c r="AM348" s="164">
        <f>IF(K348="x",AI348,0)</f>
        <v>0</v>
      </c>
      <c r="AN348" s="164">
        <f>IF(K348="x",AJ348,0)</f>
        <v>0</v>
      </c>
      <c r="AO348" s="164">
        <f>IF(K348="x",AK348,0)</f>
        <v>0</v>
      </c>
      <c r="AP348" s="610" t="str">
        <f t="shared" si="82"/>
        <v xml:space="preserve"> </v>
      </c>
      <c r="AQ348" s="613" t="str">
        <f t="shared" si="81"/>
        <v xml:space="preserve"> </v>
      </c>
      <c r="AR348" s="613" t="str">
        <f t="shared" si="83"/>
        <v xml:space="preserve"> </v>
      </c>
      <c r="AS348" s="613" t="str">
        <f t="shared" si="84"/>
        <v xml:space="preserve"> </v>
      </c>
      <c r="AT348" s="613" t="str">
        <f t="shared" si="85"/>
        <v xml:space="preserve"> </v>
      </c>
      <c r="AU348" s="613" t="str">
        <f t="shared" si="86"/>
        <v xml:space="preserve"> </v>
      </c>
      <c r="AV348" s="614" t="str">
        <f t="shared" si="87"/>
        <v xml:space="preserve"> </v>
      </c>
      <c r="AW348" s="196" t="str">
        <f>IF(N348&gt;0,N348,"")</f>
        <v/>
      </c>
      <c r="AX348" s="165" t="str">
        <f>IF(AND(K348="x",AW348&gt;0),AW348,"")</f>
        <v/>
      </c>
      <c r="AY348" s="193" t="str">
        <f>IF(OR(K348="x",F348="x",AW348&lt;=0),"",AW348)</f>
        <v/>
      </c>
      <c r="AZ348" s="183" t="str">
        <f>IF(AND(F348="x",AW348&gt;0),AW348,"")</f>
        <v/>
      </c>
      <c r="BA348" s="173" t="str">
        <f>IF(V348&gt;0,V348,"")</f>
        <v/>
      </c>
      <c r="BB348" s="174" t="str">
        <f>IF(AND(K348="x",BA348&gt;0),BA348,"")</f>
        <v/>
      </c>
      <c r="BC348" s="186" t="str">
        <f>IF(OR(K348="x",F348="X",BA348&lt;=0),"",BA348)</f>
        <v/>
      </c>
      <c r="BD348" s="174" t="str">
        <f>IF(AND(F348="x",BA348&gt;0),BA348,"")</f>
        <v/>
      </c>
      <c r="BE348" s="201" t="str">
        <f>IF(W348&gt;0,W348,"")</f>
        <v/>
      </c>
      <c r="BF348" s="174" t="str">
        <f>IF(AND(K348="x",BE348&gt;0),BE348,"")</f>
        <v/>
      </c>
      <c r="BG348" s="186" t="str">
        <f>IF(OR(K348="x",F348="x",BE348&lt;=0),"",BE348)</f>
        <v/>
      </c>
      <c r="BH348" s="175" t="str">
        <f>IF(AND(F348="x",BE348&gt;0),BE348,"")</f>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77"/>
        <v/>
      </c>
      <c r="O349" s="27"/>
      <c r="P349" s="27"/>
      <c r="Q349" s="27"/>
      <c r="R349" s="27"/>
      <c r="S349" s="27"/>
      <c r="T349" s="28"/>
      <c r="U349" s="29"/>
      <c r="V349" s="32"/>
      <c r="W349" s="318"/>
      <c r="X349" s="319"/>
      <c r="Y349" s="160">
        <f t="shared" si="76"/>
        <v>0</v>
      </c>
      <c r="Z349" s="159">
        <f t="shared" si="78"/>
        <v>0</v>
      </c>
      <c r="AA349" s="327"/>
      <c r="AB349" s="400">
        <f>IF(AND(Z349&gt;=0,F349="x"),0,IF(AND(Z349&gt;0,AC349="x"),0,IF(Z349&gt;0,0-30,0)))</f>
        <v>0</v>
      </c>
      <c r="AC349" s="371"/>
      <c r="AD349" s="226" t="str">
        <f>IF(F349="x",(0-((V349*10)+(W349*20))),"")</f>
        <v/>
      </c>
      <c r="AE349" s="368">
        <f>IF(AND(Z349&gt;0,F349="x"),0,IF(AND(Z349&gt;0,AC349="x"),Z349-60,IF(AND(Z349&gt;0,AB349=-30),Z349+AB349,0)))</f>
        <v>0</v>
      </c>
      <c r="AF349" s="339"/>
      <c r="AG349" s="338"/>
      <c r="AH349" s="336"/>
      <c r="AI349" s="161">
        <f t="shared" si="79"/>
        <v>0</v>
      </c>
      <c r="AJ349" s="162">
        <f>(X349*20)+Z349+AA349+AF349</f>
        <v>0</v>
      </c>
      <c r="AK349" s="163">
        <f t="shared" si="80"/>
        <v>0</v>
      </c>
      <c r="AL349" s="164">
        <f>IF(K349="x",AH349,0)</f>
        <v>0</v>
      </c>
      <c r="AM349" s="164">
        <f>IF(K349="x",AI349,0)</f>
        <v>0</v>
      </c>
      <c r="AN349" s="164">
        <f>IF(K349="x",AJ349,0)</f>
        <v>0</v>
      </c>
      <c r="AO349" s="164">
        <f>IF(K349="x",AK349,0)</f>
        <v>0</v>
      </c>
      <c r="AP349" s="610" t="str">
        <f t="shared" si="82"/>
        <v xml:space="preserve"> </v>
      </c>
      <c r="AQ349" s="613" t="str">
        <f t="shared" si="81"/>
        <v xml:space="preserve"> </v>
      </c>
      <c r="AR349" s="613" t="str">
        <f t="shared" si="83"/>
        <v xml:space="preserve"> </v>
      </c>
      <c r="AS349" s="613" t="str">
        <f t="shared" si="84"/>
        <v xml:space="preserve"> </v>
      </c>
      <c r="AT349" s="613" t="str">
        <f t="shared" si="85"/>
        <v xml:space="preserve"> </v>
      </c>
      <c r="AU349" s="613" t="str">
        <f t="shared" si="86"/>
        <v xml:space="preserve"> </v>
      </c>
      <c r="AV349" s="614" t="str">
        <f t="shared" si="87"/>
        <v xml:space="preserve"> </v>
      </c>
      <c r="AW349" s="196" t="str">
        <f>IF(N349&gt;0,N349,"")</f>
        <v/>
      </c>
      <c r="AX349" s="165" t="str">
        <f>IF(AND(K349="x",AW349&gt;0),AW349,"")</f>
        <v/>
      </c>
      <c r="AY349" s="193" t="str">
        <f>IF(OR(K349="x",F349="x",AW349&lt;=0),"",AW349)</f>
        <v/>
      </c>
      <c r="AZ349" s="183" t="str">
        <f>IF(AND(F349="x",AW349&gt;0),AW349,"")</f>
        <v/>
      </c>
      <c r="BA349" s="173" t="str">
        <f>IF(V349&gt;0,V349,"")</f>
        <v/>
      </c>
      <c r="BB349" s="174" t="str">
        <f>IF(AND(K349="x",BA349&gt;0),BA349,"")</f>
        <v/>
      </c>
      <c r="BC349" s="186" t="str">
        <f>IF(OR(K349="x",F349="X",BA349&lt;=0),"",BA349)</f>
        <v/>
      </c>
      <c r="BD349" s="174" t="str">
        <f>IF(AND(F349="x",BA349&gt;0),BA349,"")</f>
        <v/>
      </c>
      <c r="BE349" s="201" t="str">
        <f>IF(W349&gt;0,W349,"")</f>
        <v/>
      </c>
      <c r="BF349" s="174" t="str">
        <f>IF(AND(K349="x",BE349&gt;0),BE349,"")</f>
        <v/>
      </c>
      <c r="BG349" s="186" t="str">
        <f>IF(OR(K349="x",F349="x",BE349&lt;=0),"",BE349)</f>
        <v/>
      </c>
      <c r="BH349" s="175" t="str">
        <f>IF(AND(F349="x",BE349&gt;0),BE349,"")</f>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77"/>
        <v/>
      </c>
      <c r="O350" s="27"/>
      <c r="P350" s="27"/>
      <c r="Q350" s="27"/>
      <c r="R350" s="27"/>
      <c r="S350" s="27"/>
      <c r="T350" s="28"/>
      <c r="U350" s="29"/>
      <c r="V350" s="32"/>
      <c r="W350" s="318"/>
      <c r="X350" s="319"/>
      <c r="Y350" s="160">
        <f t="shared" si="76"/>
        <v>0</v>
      </c>
      <c r="Z350" s="159">
        <f t="shared" si="78"/>
        <v>0</v>
      </c>
      <c r="AA350" s="327"/>
      <c r="AB350" s="400">
        <f>IF(AND(Z350&gt;=0,F350="x"),0,IF(AND(Z350&gt;0,AC350="x"),0,IF(Z350&gt;0,0-30,0)))</f>
        <v>0</v>
      </c>
      <c r="AC350" s="371"/>
      <c r="AD350" s="226" t="str">
        <f>IF(F350="x",(0-((V350*10)+(W350*20))),"")</f>
        <v/>
      </c>
      <c r="AE350" s="368">
        <f>IF(AND(Z350&gt;0,F350="x"),0,IF(AND(Z350&gt;0,AC350="x"),Z350-60,IF(AND(Z350&gt;0,AB350=-30),Z350+AB350,0)))</f>
        <v>0</v>
      </c>
      <c r="AF350" s="339"/>
      <c r="AG350" s="338"/>
      <c r="AH350" s="336"/>
      <c r="AI350" s="161">
        <f t="shared" si="79"/>
        <v>0</v>
      </c>
      <c r="AJ350" s="162">
        <f>(X350*20)+Z350+AA350+AF350</f>
        <v>0</v>
      </c>
      <c r="AK350" s="163">
        <f t="shared" si="80"/>
        <v>0</v>
      </c>
      <c r="AL350" s="164">
        <f>IF(K350="x",AH350,0)</f>
        <v>0</v>
      </c>
      <c r="AM350" s="164">
        <f>IF(K350="x",AI350,0)</f>
        <v>0</v>
      </c>
      <c r="AN350" s="164">
        <f>IF(K350="x",AJ350,0)</f>
        <v>0</v>
      </c>
      <c r="AO350" s="164">
        <f>IF(K350="x",AK350,0)</f>
        <v>0</v>
      </c>
      <c r="AP350" s="610" t="str">
        <f t="shared" si="82"/>
        <v xml:space="preserve"> </v>
      </c>
      <c r="AQ350" s="613" t="str">
        <f t="shared" si="81"/>
        <v xml:space="preserve"> </v>
      </c>
      <c r="AR350" s="613" t="str">
        <f t="shared" si="83"/>
        <v xml:space="preserve"> </v>
      </c>
      <c r="AS350" s="613" t="str">
        <f t="shared" si="84"/>
        <v xml:space="preserve"> </v>
      </c>
      <c r="AT350" s="613" t="str">
        <f t="shared" si="85"/>
        <v xml:space="preserve"> </v>
      </c>
      <c r="AU350" s="613" t="str">
        <f t="shared" si="86"/>
        <v xml:space="preserve"> </v>
      </c>
      <c r="AV350" s="614" t="str">
        <f t="shared" si="87"/>
        <v xml:space="preserve"> </v>
      </c>
      <c r="AW350" s="196" t="str">
        <f>IF(N350&gt;0,N350,"")</f>
        <v/>
      </c>
      <c r="AX350" s="165" t="str">
        <f>IF(AND(K350="x",AW350&gt;0),AW350,"")</f>
        <v/>
      </c>
      <c r="AY350" s="193" t="str">
        <f>IF(OR(K350="x",F350="x",AW350&lt;=0),"",AW350)</f>
        <v/>
      </c>
      <c r="AZ350" s="183" t="str">
        <f>IF(AND(F350="x",AW350&gt;0),AW350,"")</f>
        <v/>
      </c>
      <c r="BA350" s="173" t="str">
        <f>IF(V350&gt;0,V350,"")</f>
        <v/>
      </c>
      <c r="BB350" s="174" t="str">
        <f>IF(AND(K350="x",BA350&gt;0),BA350,"")</f>
        <v/>
      </c>
      <c r="BC350" s="186" t="str">
        <f>IF(OR(K350="x",F350="X",BA350&lt;=0),"",BA350)</f>
        <v/>
      </c>
      <c r="BD350" s="174" t="str">
        <f>IF(AND(F350="x",BA350&gt;0),BA350,"")</f>
        <v/>
      </c>
      <c r="BE350" s="201" t="str">
        <f>IF(W350&gt;0,W350,"")</f>
        <v/>
      </c>
      <c r="BF350" s="174" t="str">
        <f>IF(AND(K350="x",BE350&gt;0),BE350,"")</f>
        <v/>
      </c>
      <c r="BG350" s="186" t="str">
        <f>IF(OR(K350="x",F350="x",BE350&lt;=0),"",BE350)</f>
        <v/>
      </c>
      <c r="BH350" s="175" t="str">
        <f>IF(AND(F350="x",BE350&gt;0),BE350,"")</f>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77"/>
        <v/>
      </c>
      <c r="O351" s="27"/>
      <c r="P351" s="27"/>
      <c r="Q351" s="27"/>
      <c r="R351" s="27"/>
      <c r="S351" s="27"/>
      <c r="T351" s="28"/>
      <c r="U351" s="29"/>
      <c r="V351" s="32"/>
      <c r="W351" s="318"/>
      <c r="X351" s="319"/>
      <c r="Y351" s="160">
        <f t="shared" si="76"/>
        <v>0</v>
      </c>
      <c r="Z351" s="159">
        <f t="shared" si="78"/>
        <v>0</v>
      </c>
      <c r="AA351" s="327"/>
      <c r="AB351" s="400">
        <f>IF(AND(Z351&gt;=0,F351="x"),0,IF(AND(Z351&gt;0,AC351="x"),0,IF(Z351&gt;0,0-30,0)))</f>
        <v>0</v>
      </c>
      <c r="AC351" s="371"/>
      <c r="AD351" s="226" t="str">
        <f>IF(F351="x",(0-((V351*10)+(W351*20))),"")</f>
        <v/>
      </c>
      <c r="AE351" s="368">
        <f>IF(AND(Z351&gt;0,F351="x"),0,IF(AND(Z351&gt;0,AC351="x"),Z351-60,IF(AND(Z351&gt;0,AB351=-30),Z351+AB351,0)))</f>
        <v>0</v>
      </c>
      <c r="AF351" s="339"/>
      <c r="AG351" s="338"/>
      <c r="AH351" s="336"/>
      <c r="AI351" s="161">
        <f t="shared" si="79"/>
        <v>0</v>
      </c>
      <c r="AJ351" s="162">
        <f>(X351*20)+Z351+AA351+AF351</f>
        <v>0</v>
      </c>
      <c r="AK351" s="163">
        <f t="shared" si="80"/>
        <v>0</v>
      </c>
      <c r="AL351" s="164">
        <f>IF(K351="x",AH351,0)</f>
        <v>0</v>
      </c>
      <c r="AM351" s="164">
        <f>IF(K351="x",AI351,0)</f>
        <v>0</v>
      </c>
      <c r="AN351" s="164">
        <f>IF(K351="x",AJ351,0)</f>
        <v>0</v>
      </c>
      <c r="AO351" s="164">
        <f>IF(K351="x",AK351,0)</f>
        <v>0</v>
      </c>
      <c r="AP351" s="610" t="str">
        <f t="shared" si="82"/>
        <v xml:space="preserve"> </v>
      </c>
      <c r="AQ351" s="613" t="str">
        <f t="shared" si="81"/>
        <v xml:space="preserve"> </v>
      </c>
      <c r="AR351" s="613" t="str">
        <f t="shared" si="83"/>
        <v xml:space="preserve"> </v>
      </c>
      <c r="AS351" s="613" t="str">
        <f t="shared" si="84"/>
        <v xml:space="preserve"> </v>
      </c>
      <c r="AT351" s="613" t="str">
        <f t="shared" si="85"/>
        <v xml:space="preserve"> </v>
      </c>
      <c r="AU351" s="613" t="str">
        <f t="shared" si="86"/>
        <v xml:space="preserve"> </v>
      </c>
      <c r="AV351" s="614" t="str">
        <f t="shared" si="87"/>
        <v xml:space="preserve"> </v>
      </c>
      <c r="AW351" s="196" t="str">
        <f>IF(N351&gt;0,N351,"")</f>
        <v/>
      </c>
      <c r="AX351" s="165" t="str">
        <f>IF(AND(K351="x",AW351&gt;0),AW351,"")</f>
        <v/>
      </c>
      <c r="AY351" s="193" t="str">
        <f>IF(OR(K351="x",F351="x",AW351&lt;=0),"",AW351)</f>
        <v/>
      </c>
      <c r="AZ351" s="183" t="str">
        <f>IF(AND(F351="x",AW351&gt;0),AW351,"")</f>
        <v/>
      </c>
      <c r="BA351" s="173" t="str">
        <f>IF(V351&gt;0,V351,"")</f>
        <v/>
      </c>
      <c r="BB351" s="174" t="str">
        <f>IF(AND(K351="x",BA351&gt;0),BA351,"")</f>
        <v/>
      </c>
      <c r="BC351" s="186" t="str">
        <f>IF(OR(K351="x",F351="X",BA351&lt;=0),"",BA351)</f>
        <v/>
      </c>
      <c r="BD351" s="174" t="str">
        <f>IF(AND(F351="x",BA351&gt;0),BA351,"")</f>
        <v/>
      </c>
      <c r="BE351" s="201" t="str">
        <f>IF(W351&gt;0,W351,"")</f>
        <v/>
      </c>
      <c r="BF351" s="174" t="str">
        <f>IF(AND(K351="x",BE351&gt;0),BE351,"")</f>
        <v/>
      </c>
      <c r="BG351" s="186" t="str">
        <f>IF(OR(K351="x",F351="x",BE351&lt;=0),"",BE351)</f>
        <v/>
      </c>
      <c r="BH351" s="175" t="str">
        <f>IF(AND(F351="x",BE351&gt;0),BE351,"")</f>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77"/>
        <v/>
      </c>
      <c r="O352" s="27"/>
      <c r="P352" s="27"/>
      <c r="Q352" s="27"/>
      <c r="R352" s="27"/>
      <c r="S352" s="27"/>
      <c r="T352" s="28"/>
      <c r="U352" s="29"/>
      <c r="V352" s="32"/>
      <c r="W352" s="318"/>
      <c r="X352" s="319"/>
      <c r="Y352" s="160">
        <f t="shared" si="76"/>
        <v>0</v>
      </c>
      <c r="Z352" s="159">
        <f t="shared" si="78"/>
        <v>0</v>
      </c>
      <c r="AA352" s="327"/>
      <c r="AB352" s="400">
        <f>IF(AND(Z352&gt;=0,F352="x"),0,IF(AND(Z352&gt;0,AC352="x"),0,IF(Z352&gt;0,0-30,0)))</f>
        <v>0</v>
      </c>
      <c r="AC352" s="371"/>
      <c r="AD352" s="226" t="str">
        <f>IF(F352="x",(0-((V352*10)+(W352*20))),"")</f>
        <v/>
      </c>
      <c r="AE352" s="368">
        <f>IF(AND(Z352&gt;0,F352="x"),0,IF(AND(Z352&gt;0,AC352="x"),Z352-60,IF(AND(Z352&gt;0,AB352=-30),Z352+AB352,0)))</f>
        <v>0</v>
      </c>
      <c r="AF352" s="339"/>
      <c r="AG352" s="338"/>
      <c r="AH352" s="336"/>
      <c r="AI352" s="161">
        <f t="shared" si="79"/>
        <v>0</v>
      </c>
      <c r="AJ352" s="162">
        <f>(X352*20)+Z352+AA352+AF352</f>
        <v>0</v>
      </c>
      <c r="AK352" s="163">
        <f t="shared" si="80"/>
        <v>0</v>
      </c>
      <c r="AL352" s="164">
        <f>IF(K352="x",AH352,0)</f>
        <v>0</v>
      </c>
      <c r="AM352" s="164">
        <f>IF(K352="x",AI352,0)</f>
        <v>0</v>
      </c>
      <c r="AN352" s="164">
        <f>IF(K352="x",AJ352,0)</f>
        <v>0</v>
      </c>
      <c r="AO352" s="164">
        <f>IF(K352="x",AK352,0)</f>
        <v>0</v>
      </c>
      <c r="AP352" s="610" t="str">
        <f t="shared" si="82"/>
        <v xml:space="preserve"> </v>
      </c>
      <c r="AQ352" s="613" t="str">
        <f t="shared" si="81"/>
        <v xml:space="preserve"> </v>
      </c>
      <c r="AR352" s="613" t="str">
        <f t="shared" si="83"/>
        <v xml:space="preserve"> </v>
      </c>
      <c r="AS352" s="613" t="str">
        <f t="shared" si="84"/>
        <v xml:space="preserve"> </v>
      </c>
      <c r="AT352" s="613" t="str">
        <f t="shared" si="85"/>
        <v xml:space="preserve"> </v>
      </c>
      <c r="AU352" s="613" t="str">
        <f t="shared" si="86"/>
        <v xml:space="preserve"> </v>
      </c>
      <c r="AV352" s="614" t="str">
        <f t="shared" si="87"/>
        <v xml:space="preserve"> </v>
      </c>
      <c r="AW352" s="196" t="str">
        <f>IF(N352&gt;0,N352,"")</f>
        <v/>
      </c>
      <c r="AX352" s="165" t="str">
        <f>IF(AND(K352="x",AW352&gt;0),AW352,"")</f>
        <v/>
      </c>
      <c r="AY352" s="193" t="str">
        <f>IF(OR(K352="x",F352="x",AW352&lt;=0),"",AW352)</f>
        <v/>
      </c>
      <c r="AZ352" s="183" t="str">
        <f>IF(AND(F352="x",AW352&gt;0),AW352,"")</f>
        <v/>
      </c>
      <c r="BA352" s="173" t="str">
        <f>IF(V352&gt;0,V352,"")</f>
        <v/>
      </c>
      <c r="BB352" s="174" t="str">
        <f>IF(AND(K352="x",BA352&gt;0),BA352,"")</f>
        <v/>
      </c>
      <c r="BC352" s="186" t="str">
        <f>IF(OR(K352="x",F352="X",BA352&lt;=0),"",BA352)</f>
        <v/>
      </c>
      <c r="BD352" s="174" t="str">
        <f>IF(AND(F352="x",BA352&gt;0),BA352,"")</f>
        <v/>
      </c>
      <c r="BE352" s="201" t="str">
        <f>IF(W352&gt;0,W352,"")</f>
        <v/>
      </c>
      <c r="BF352" s="174" t="str">
        <f>IF(AND(K352="x",BE352&gt;0),BE352,"")</f>
        <v/>
      </c>
      <c r="BG352" s="186" t="str">
        <f>IF(OR(K352="x",F352="x",BE352&lt;=0),"",BE352)</f>
        <v/>
      </c>
      <c r="BH352" s="175" t="str">
        <f>IF(AND(F352="x",BE352&gt;0),BE352,"")</f>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77"/>
        <v/>
      </c>
      <c r="O353" s="27"/>
      <c r="P353" s="27"/>
      <c r="Q353" s="27"/>
      <c r="R353" s="27"/>
      <c r="S353" s="27"/>
      <c r="T353" s="28"/>
      <c r="U353" s="29"/>
      <c r="V353" s="32"/>
      <c r="W353" s="318"/>
      <c r="X353" s="319"/>
      <c r="Y353" s="160">
        <f t="shared" si="76"/>
        <v>0</v>
      </c>
      <c r="Z353" s="159">
        <f t="shared" si="78"/>
        <v>0</v>
      </c>
      <c r="AA353" s="327"/>
      <c r="AB353" s="400">
        <f>IF(AND(Z353&gt;=0,F353="x"),0,IF(AND(Z353&gt;0,AC353="x"),0,IF(Z353&gt;0,0-30,0)))</f>
        <v>0</v>
      </c>
      <c r="AC353" s="371"/>
      <c r="AD353" s="226" t="str">
        <f>IF(F353="x",(0-((V353*10)+(W353*20))),"")</f>
        <v/>
      </c>
      <c r="AE353" s="368">
        <f>IF(AND(Z353&gt;0,F353="x"),0,IF(AND(Z353&gt;0,AC353="x"),Z353-60,IF(AND(Z353&gt;0,AB353=-30),Z353+AB353,0)))</f>
        <v>0</v>
      </c>
      <c r="AF353" s="339"/>
      <c r="AG353" s="338"/>
      <c r="AH353" s="336"/>
      <c r="AI353" s="161">
        <f t="shared" si="79"/>
        <v>0</v>
      </c>
      <c r="AJ353" s="162">
        <f>(X353*20)+Z353+AA353+AF353</f>
        <v>0</v>
      </c>
      <c r="AK353" s="163">
        <f t="shared" si="80"/>
        <v>0</v>
      </c>
      <c r="AL353" s="164">
        <f>IF(K353="x",AH353,0)</f>
        <v>0</v>
      </c>
      <c r="AM353" s="164">
        <f>IF(K353="x",AI353,0)</f>
        <v>0</v>
      </c>
      <c r="AN353" s="164">
        <f>IF(K353="x",AJ353,0)</f>
        <v>0</v>
      </c>
      <c r="AO353" s="164">
        <f>IF(K353="x",AK353,0)</f>
        <v>0</v>
      </c>
      <c r="AP353" s="610" t="str">
        <f t="shared" si="82"/>
        <v xml:space="preserve"> </v>
      </c>
      <c r="AQ353" s="613" t="str">
        <f t="shared" si="81"/>
        <v xml:space="preserve"> </v>
      </c>
      <c r="AR353" s="613" t="str">
        <f t="shared" si="83"/>
        <v xml:space="preserve"> </v>
      </c>
      <c r="AS353" s="613" t="str">
        <f t="shared" si="84"/>
        <v xml:space="preserve"> </v>
      </c>
      <c r="AT353" s="613" t="str">
        <f t="shared" si="85"/>
        <v xml:space="preserve"> </v>
      </c>
      <c r="AU353" s="613" t="str">
        <f t="shared" si="86"/>
        <v xml:space="preserve"> </v>
      </c>
      <c r="AV353" s="614" t="str">
        <f t="shared" si="87"/>
        <v xml:space="preserve"> </v>
      </c>
      <c r="AW353" s="196" t="str">
        <f>IF(N353&gt;0,N353,"")</f>
        <v/>
      </c>
      <c r="AX353" s="165" t="str">
        <f>IF(AND(K353="x",AW353&gt;0),AW353,"")</f>
        <v/>
      </c>
      <c r="AY353" s="193" t="str">
        <f>IF(OR(K353="x",F353="x",AW353&lt;=0),"",AW353)</f>
        <v/>
      </c>
      <c r="AZ353" s="183" t="str">
        <f>IF(AND(F353="x",AW353&gt;0),AW353,"")</f>
        <v/>
      </c>
      <c r="BA353" s="173" t="str">
        <f>IF(V353&gt;0,V353,"")</f>
        <v/>
      </c>
      <c r="BB353" s="174" t="str">
        <f>IF(AND(K353="x",BA353&gt;0),BA353,"")</f>
        <v/>
      </c>
      <c r="BC353" s="186" t="str">
        <f>IF(OR(K353="x",F353="X",BA353&lt;=0),"",BA353)</f>
        <v/>
      </c>
      <c r="BD353" s="174" t="str">
        <f>IF(AND(F353="x",BA353&gt;0),BA353,"")</f>
        <v/>
      </c>
      <c r="BE353" s="201" t="str">
        <f>IF(W353&gt;0,W353,"")</f>
        <v/>
      </c>
      <c r="BF353" s="174" t="str">
        <f>IF(AND(K353="x",BE353&gt;0),BE353,"")</f>
        <v/>
      </c>
      <c r="BG353" s="186" t="str">
        <f>IF(OR(K353="x",F353="x",BE353&lt;=0),"",BE353)</f>
        <v/>
      </c>
      <c r="BH353" s="175" t="str">
        <f>IF(AND(F353="x",BE353&gt;0),BE353,"")</f>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77"/>
        <v/>
      </c>
      <c r="O354" s="27"/>
      <c r="P354" s="27"/>
      <c r="Q354" s="27"/>
      <c r="R354" s="27"/>
      <c r="S354" s="27"/>
      <c r="T354" s="28"/>
      <c r="U354" s="29"/>
      <c r="V354" s="32"/>
      <c r="W354" s="318"/>
      <c r="X354" s="319"/>
      <c r="Y354" s="160">
        <f t="shared" si="76"/>
        <v>0</v>
      </c>
      <c r="Z354" s="159">
        <f t="shared" si="78"/>
        <v>0</v>
      </c>
      <c r="AA354" s="327"/>
      <c r="AB354" s="400">
        <f>IF(AND(Z354&gt;=0,F354="x"),0,IF(AND(Z354&gt;0,AC354="x"),0,IF(Z354&gt;0,0-30,0)))</f>
        <v>0</v>
      </c>
      <c r="AC354" s="371"/>
      <c r="AD354" s="226" t="str">
        <f>IF(F354="x",(0-((V354*10)+(W354*20))),"")</f>
        <v/>
      </c>
      <c r="AE354" s="368">
        <f>IF(AND(Z354&gt;0,F354="x"),0,IF(AND(Z354&gt;0,AC354="x"),Z354-60,IF(AND(Z354&gt;0,AB354=-30),Z354+AB354,0)))</f>
        <v>0</v>
      </c>
      <c r="AF354" s="339"/>
      <c r="AG354" s="338"/>
      <c r="AH354" s="336"/>
      <c r="AI354" s="161">
        <f t="shared" si="79"/>
        <v>0</v>
      </c>
      <c r="AJ354" s="162">
        <f>(X354*20)+Z354+AA354+AF354</f>
        <v>0</v>
      </c>
      <c r="AK354" s="163">
        <f t="shared" si="80"/>
        <v>0</v>
      </c>
      <c r="AL354" s="164">
        <f>IF(K354="x",AH354,0)</f>
        <v>0</v>
      </c>
      <c r="AM354" s="164">
        <f>IF(K354="x",AI354,0)</f>
        <v>0</v>
      </c>
      <c r="AN354" s="164">
        <f>IF(K354="x",AJ354,0)</f>
        <v>0</v>
      </c>
      <c r="AO354" s="164">
        <f>IF(K354="x",AK354,0)</f>
        <v>0</v>
      </c>
      <c r="AP354" s="610" t="str">
        <f t="shared" si="82"/>
        <v xml:space="preserve"> </v>
      </c>
      <c r="AQ354" s="613" t="str">
        <f t="shared" si="81"/>
        <v xml:space="preserve"> </v>
      </c>
      <c r="AR354" s="613" t="str">
        <f t="shared" si="83"/>
        <v xml:space="preserve"> </v>
      </c>
      <c r="AS354" s="613" t="str">
        <f t="shared" si="84"/>
        <v xml:space="preserve"> </v>
      </c>
      <c r="AT354" s="613" t="str">
        <f t="shared" si="85"/>
        <v xml:space="preserve"> </v>
      </c>
      <c r="AU354" s="613" t="str">
        <f t="shared" si="86"/>
        <v xml:space="preserve"> </v>
      </c>
      <c r="AV354" s="614" t="str">
        <f t="shared" si="87"/>
        <v xml:space="preserve"> </v>
      </c>
      <c r="AW354" s="196" t="str">
        <f>IF(N354&gt;0,N354,"")</f>
        <v/>
      </c>
      <c r="AX354" s="165" t="str">
        <f>IF(AND(K354="x",AW354&gt;0),AW354,"")</f>
        <v/>
      </c>
      <c r="AY354" s="193" t="str">
        <f>IF(OR(K354="x",F354="x",AW354&lt;=0),"",AW354)</f>
        <v/>
      </c>
      <c r="AZ354" s="183" t="str">
        <f>IF(AND(F354="x",AW354&gt;0),AW354,"")</f>
        <v/>
      </c>
      <c r="BA354" s="173" t="str">
        <f>IF(V354&gt;0,V354,"")</f>
        <v/>
      </c>
      <c r="BB354" s="174" t="str">
        <f>IF(AND(K354="x",BA354&gt;0),BA354,"")</f>
        <v/>
      </c>
      <c r="BC354" s="186" t="str">
        <f>IF(OR(K354="x",F354="X",BA354&lt;=0),"",BA354)</f>
        <v/>
      </c>
      <c r="BD354" s="174" t="str">
        <f>IF(AND(F354="x",BA354&gt;0),BA354,"")</f>
        <v/>
      </c>
      <c r="BE354" s="201" t="str">
        <f>IF(W354&gt;0,W354,"")</f>
        <v/>
      </c>
      <c r="BF354" s="174" t="str">
        <f>IF(AND(K354="x",BE354&gt;0),BE354,"")</f>
        <v/>
      </c>
      <c r="BG354" s="186" t="str">
        <f>IF(OR(K354="x",F354="x",BE354&lt;=0),"",BE354)</f>
        <v/>
      </c>
      <c r="BH354" s="175" t="str">
        <f>IF(AND(F354="x",BE354&gt;0),BE354,"")</f>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77"/>
        <v/>
      </c>
      <c r="O355" s="27"/>
      <c r="P355" s="27"/>
      <c r="Q355" s="27"/>
      <c r="R355" s="27"/>
      <c r="S355" s="27"/>
      <c r="T355" s="28"/>
      <c r="U355" s="29"/>
      <c r="V355" s="32"/>
      <c r="W355" s="318"/>
      <c r="X355" s="319"/>
      <c r="Y355" s="160">
        <f t="shared" si="76"/>
        <v>0</v>
      </c>
      <c r="Z355" s="159">
        <f t="shared" si="78"/>
        <v>0</v>
      </c>
      <c r="AA355" s="327"/>
      <c r="AB355" s="400">
        <f>IF(AND(Z355&gt;=0,F355="x"),0,IF(AND(Z355&gt;0,AC355="x"),0,IF(Z355&gt;0,0-30,0)))</f>
        <v>0</v>
      </c>
      <c r="AC355" s="371"/>
      <c r="AD355" s="226" t="str">
        <f>IF(F355="x",(0-((V355*10)+(W355*20))),"")</f>
        <v/>
      </c>
      <c r="AE355" s="368">
        <f>IF(AND(Z355&gt;0,F355="x"),0,IF(AND(Z355&gt;0,AC355="x"),Z355-60,IF(AND(Z355&gt;0,AB355=-30),Z355+AB355,0)))</f>
        <v>0</v>
      </c>
      <c r="AF355" s="339"/>
      <c r="AG355" s="338"/>
      <c r="AH355" s="336"/>
      <c r="AI355" s="161">
        <f t="shared" si="79"/>
        <v>0</v>
      </c>
      <c r="AJ355" s="162">
        <f>(X355*20)+Z355+AA355+AF355</f>
        <v>0</v>
      </c>
      <c r="AK355" s="163">
        <f t="shared" si="80"/>
        <v>0</v>
      </c>
      <c r="AL355" s="164">
        <f>IF(K355="x",AH355,0)</f>
        <v>0</v>
      </c>
      <c r="AM355" s="164">
        <f>IF(K355="x",AI355,0)</f>
        <v>0</v>
      </c>
      <c r="AN355" s="164">
        <f>IF(K355="x",AJ355,0)</f>
        <v>0</v>
      </c>
      <c r="AO355" s="164">
        <f>IF(K355="x",AK355,0)</f>
        <v>0</v>
      </c>
      <c r="AP355" s="610" t="str">
        <f t="shared" si="82"/>
        <v xml:space="preserve"> </v>
      </c>
      <c r="AQ355" s="613" t="str">
        <f t="shared" si="81"/>
        <v xml:space="preserve"> </v>
      </c>
      <c r="AR355" s="613" t="str">
        <f t="shared" si="83"/>
        <v xml:space="preserve"> </v>
      </c>
      <c r="AS355" s="613" t="str">
        <f t="shared" si="84"/>
        <v xml:space="preserve"> </v>
      </c>
      <c r="AT355" s="613" t="str">
        <f t="shared" si="85"/>
        <v xml:space="preserve"> </v>
      </c>
      <c r="AU355" s="613" t="str">
        <f t="shared" si="86"/>
        <v xml:space="preserve"> </v>
      </c>
      <c r="AV355" s="614" t="str">
        <f t="shared" si="87"/>
        <v xml:space="preserve"> </v>
      </c>
      <c r="AW355" s="196" t="str">
        <f>IF(N355&gt;0,N355,"")</f>
        <v/>
      </c>
      <c r="AX355" s="165" t="str">
        <f>IF(AND(K355="x",AW355&gt;0),AW355,"")</f>
        <v/>
      </c>
      <c r="AY355" s="193" t="str">
        <f>IF(OR(K355="x",F355="x",AW355&lt;=0),"",AW355)</f>
        <v/>
      </c>
      <c r="AZ355" s="183" t="str">
        <f>IF(AND(F355="x",AW355&gt;0),AW355,"")</f>
        <v/>
      </c>
      <c r="BA355" s="173" t="str">
        <f>IF(V355&gt;0,V355,"")</f>
        <v/>
      </c>
      <c r="BB355" s="174" t="str">
        <f>IF(AND(K355="x",BA355&gt;0),BA355,"")</f>
        <v/>
      </c>
      <c r="BC355" s="186" t="str">
        <f>IF(OR(K355="x",F355="X",BA355&lt;=0),"",BA355)</f>
        <v/>
      </c>
      <c r="BD355" s="174" t="str">
        <f>IF(AND(F355="x",BA355&gt;0),BA355,"")</f>
        <v/>
      </c>
      <c r="BE355" s="201" t="str">
        <f>IF(W355&gt;0,W355,"")</f>
        <v/>
      </c>
      <c r="BF355" s="174" t="str">
        <f>IF(AND(K355="x",BE355&gt;0),BE355,"")</f>
        <v/>
      </c>
      <c r="BG355" s="186" t="str">
        <f>IF(OR(K355="x",F355="x",BE355&lt;=0),"",BE355)</f>
        <v/>
      </c>
      <c r="BH355" s="175" t="str">
        <f>IF(AND(F355="x",BE355&gt;0),BE355,"")</f>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77"/>
        <v/>
      </c>
      <c r="O356" s="27"/>
      <c r="P356" s="27"/>
      <c r="Q356" s="27"/>
      <c r="R356" s="27"/>
      <c r="S356" s="27"/>
      <c r="T356" s="28"/>
      <c r="U356" s="29"/>
      <c r="V356" s="32"/>
      <c r="W356" s="318"/>
      <c r="X356" s="319"/>
      <c r="Y356" s="160">
        <f t="shared" si="76"/>
        <v>0</v>
      </c>
      <c r="Z356" s="159">
        <f t="shared" si="78"/>
        <v>0</v>
      </c>
      <c r="AA356" s="327"/>
      <c r="AB356" s="400">
        <f>IF(AND(Z356&gt;=0,F356="x"),0,IF(AND(Z356&gt;0,AC356="x"),0,IF(Z356&gt;0,0-30,0)))</f>
        <v>0</v>
      </c>
      <c r="AC356" s="371"/>
      <c r="AD356" s="226" t="str">
        <f>IF(F356="x",(0-((V356*10)+(W356*20))),"")</f>
        <v/>
      </c>
      <c r="AE356" s="368">
        <f>IF(AND(Z356&gt;0,F356="x"),0,IF(AND(Z356&gt;0,AC356="x"),Z356-60,IF(AND(Z356&gt;0,AB356=-30),Z356+AB356,0)))</f>
        <v>0</v>
      </c>
      <c r="AF356" s="339"/>
      <c r="AG356" s="338"/>
      <c r="AH356" s="336"/>
      <c r="AI356" s="161">
        <f t="shared" si="79"/>
        <v>0</v>
      </c>
      <c r="AJ356" s="162">
        <f>(X356*20)+Z356+AA356+AF356</f>
        <v>0</v>
      </c>
      <c r="AK356" s="163">
        <f t="shared" si="80"/>
        <v>0</v>
      </c>
      <c r="AL356" s="164">
        <f>IF(K356="x",AH356,0)</f>
        <v>0</v>
      </c>
      <c r="AM356" s="164">
        <f>IF(K356="x",AI356,0)</f>
        <v>0</v>
      </c>
      <c r="AN356" s="164">
        <f>IF(K356="x",AJ356,0)</f>
        <v>0</v>
      </c>
      <c r="AO356" s="164">
        <f>IF(K356="x",AK356,0)</f>
        <v>0</v>
      </c>
      <c r="AP356" s="610" t="str">
        <f t="shared" si="82"/>
        <v xml:space="preserve"> </v>
      </c>
      <c r="AQ356" s="613" t="str">
        <f t="shared" si="81"/>
        <v xml:space="preserve"> </v>
      </c>
      <c r="AR356" s="613" t="str">
        <f t="shared" si="83"/>
        <v xml:space="preserve"> </v>
      </c>
      <c r="AS356" s="613" t="str">
        <f t="shared" si="84"/>
        <v xml:space="preserve"> </v>
      </c>
      <c r="AT356" s="613" t="str">
        <f t="shared" si="85"/>
        <v xml:space="preserve"> </v>
      </c>
      <c r="AU356" s="613" t="str">
        <f t="shared" si="86"/>
        <v xml:space="preserve"> </v>
      </c>
      <c r="AV356" s="614" t="str">
        <f t="shared" si="87"/>
        <v xml:space="preserve"> </v>
      </c>
      <c r="AW356" s="196" t="str">
        <f>IF(N356&gt;0,N356,"")</f>
        <v/>
      </c>
      <c r="AX356" s="165" t="str">
        <f>IF(AND(K356="x",AW356&gt;0),AW356,"")</f>
        <v/>
      </c>
      <c r="AY356" s="193" t="str">
        <f>IF(OR(K356="x",F356="x",AW356&lt;=0),"",AW356)</f>
        <v/>
      </c>
      <c r="AZ356" s="183" t="str">
        <f>IF(AND(F356="x",AW356&gt;0),AW356,"")</f>
        <v/>
      </c>
      <c r="BA356" s="173" t="str">
        <f>IF(V356&gt;0,V356,"")</f>
        <v/>
      </c>
      <c r="BB356" s="174" t="str">
        <f>IF(AND(K356="x",BA356&gt;0),BA356,"")</f>
        <v/>
      </c>
      <c r="BC356" s="186" t="str">
        <f>IF(OR(K356="x",F356="X",BA356&lt;=0),"",BA356)</f>
        <v/>
      </c>
      <c r="BD356" s="174" t="str">
        <f>IF(AND(F356="x",BA356&gt;0),BA356,"")</f>
        <v/>
      </c>
      <c r="BE356" s="201" t="str">
        <f>IF(W356&gt;0,W356,"")</f>
        <v/>
      </c>
      <c r="BF356" s="174" t="str">
        <f>IF(AND(K356="x",BE356&gt;0),BE356,"")</f>
        <v/>
      </c>
      <c r="BG356" s="186" t="str">
        <f>IF(OR(K356="x",F356="x",BE356&lt;=0),"",BE356)</f>
        <v/>
      </c>
      <c r="BH356" s="175" t="str">
        <f>IF(AND(F356="x",BE356&gt;0),BE356,"")</f>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77"/>
        <v/>
      </c>
      <c r="O357" s="27"/>
      <c r="P357" s="27"/>
      <c r="Q357" s="27"/>
      <c r="R357" s="27"/>
      <c r="S357" s="27"/>
      <c r="T357" s="28"/>
      <c r="U357" s="29"/>
      <c r="V357" s="32"/>
      <c r="W357" s="318"/>
      <c r="X357" s="319"/>
      <c r="Y357" s="160">
        <f t="shared" si="76"/>
        <v>0</v>
      </c>
      <c r="Z357" s="159">
        <f t="shared" si="78"/>
        <v>0</v>
      </c>
      <c r="AA357" s="327"/>
      <c r="AB357" s="400">
        <f>IF(AND(Z357&gt;=0,F357="x"),0,IF(AND(Z357&gt;0,AC357="x"),0,IF(Z357&gt;0,0-30,0)))</f>
        <v>0</v>
      </c>
      <c r="AC357" s="371"/>
      <c r="AD357" s="226" t="str">
        <f>IF(F357="x",(0-((V357*10)+(W357*20))),"")</f>
        <v/>
      </c>
      <c r="AE357" s="368">
        <f>IF(AND(Z357&gt;0,F357="x"),0,IF(AND(Z357&gt;0,AC357="x"),Z357-60,IF(AND(Z357&gt;0,AB357=-30),Z357+AB357,0)))</f>
        <v>0</v>
      </c>
      <c r="AF357" s="339"/>
      <c r="AG357" s="338"/>
      <c r="AH357" s="336"/>
      <c r="AI357" s="161">
        <f t="shared" si="79"/>
        <v>0</v>
      </c>
      <c r="AJ357" s="162">
        <f>(X357*20)+Z357+AA357+AF357</f>
        <v>0</v>
      </c>
      <c r="AK357" s="163">
        <f t="shared" si="80"/>
        <v>0</v>
      </c>
      <c r="AL357" s="164">
        <f>IF(K357="x",AH357,0)</f>
        <v>0</v>
      </c>
      <c r="AM357" s="164">
        <f>IF(K357="x",AI357,0)</f>
        <v>0</v>
      </c>
      <c r="AN357" s="164">
        <f>IF(K357="x",AJ357,0)</f>
        <v>0</v>
      </c>
      <c r="AO357" s="164">
        <f>IF(K357="x",AK357,0)</f>
        <v>0</v>
      </c>
      <c r="AP357" s="610" t="str">
        <f t="shared" si="82"/>
        <v xml:space="preserve"> </v>
      </c>
      <c r="AQ357" s="613" t="str">
        <f t="shared" si="81"/>
        <v xml:space="preserve"> </v>
      </c>
      <c r="AR357" s="613" t="str">
        <f t="shared" si="83"/>
        <v xml:space="preserve"> </v>
      </c>
      <c r="AS357" s="613" t="str">
        <f t="shared" si="84"/>
        <v xml:space="preserve"> </v>
      </c>
      <c r="AT357" s="613" t="str">
        <f t="shared" si="85"/>
        <v xml:space="preserve"> </v>
      </c>
      <c r="AU357" s="613" t="str">
        <f t="shared" si="86"/>
        <v xml:space="preserve"> </v>
      </c>
      <c r="AV357" s="614" t="str">
        <f t="shared" si="87"/>
        <v xml:space="preserve"> </v>
      </c>
      <c r="AW357" s="196" t="str">
        <f>IF(N357&gt;0,N357,"")</f>
        <v/>
      </c>
      <c r="AX357" s="165" t="str">
        <f>IF(AND(K357="x",AW357&gt;0),AW357,"")</f>
        <v/>
      </c>
      <c r="AY357" s="193" t="str">
        <f>IF(OR(K357="x",F357="x",AW357&lt;=0),"",AW357)</f>
        <v/>
      </c>
      <c r="AZ357" s="183" t="str">
        <f>IF(AND(F357="x",AW357&gt;0),AW357,"")</f>
        <v/>
      </c>
      <c r="BA357" s="173" t="str">
        <f>IF(V357&gt;0,V357,"")</f>
        <v/>
      </c>
      <c r="BB357" s="174" t="str">
        <f>IF(AND(K357="x",BA357&gt;0),BA357,"")</f>
        <v/>
      </c>
      <c r="BC357" s="186" t="str">
        <f>IF(OR(K357="x",F357="X",BA357&lt;=0),"",BA357)</f>
        <v/>
      </c>
      <c r="BD357" s="174" t="str">
        <f>IF(AND(F357="x",BA357&gt;0),BA357,"")</f>
        <v/>
      </c>
      <c r="BE357" s="201" t="str">
        <f>IF(W357&gt;0,W357,"")</f>
        <v/>
      </c>
      <c r="BF357" s="174" t="str">
        <f>IF(AND(K357="x",BE357&gt;0),BE357,"")</f>
        <v/>
      </c>
      <c r="BG357" s="186" t="str">
        <f>IF(OR(K357="x",F357="x",BE357&lt;=0),"",BE357)</f>
        <v/>
      </c>
      <c r="BH357" s="175" t="str">
        <f>IF(AND(F357="x",BE357&gt;0),BE357,"")</f>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77"/>
        <v/>
      </c>
      <c r="O358" s="27"/>
      <c r="P358" s="27"/>
      <c r="Q358" s="27"/>
      <c r="R358" s="27"/>
      <c r="S358" s="27"/>
      <c r="T358" s="28"/>
      <c r="U358" s="29"/>
      <c r="V358" s="32"/>
      <c r="W358" s="318"/>
      <c r="X358" s="319"/>
      <c r="Y358" s="160">
        <f t="shared" si="76"/>
        <v>0</v>
      </c>
      <c r="Z358" s="159">
        <f t="shared" si="78"/>
        <v>0</v>
      </c>
      <c r="AA358" s="327"/>
      <c r="AB358" s="400">
        <f>IF(AND(Z358&gt;=0,F358="x"),0,IF(AND(Z358&gt;0,AC358="x"),0,IF(Z358&gt;0,0-30,0)))</f>
        <v>0</v>
      </c>
      <c r="AC358" s="371"/>
      <c r="AD358" s="226" t="str">
        <f>IF(F358="x",(0-((V358*10)+(W358*20))),"")</f>
        <v/>
      </c>
      <c r="AE358" s="368">
        <f>IF(AND(Z358&gt;0,F358="x"),0,IF(AND(Z358&gt;0,AC358="x"),Z358-60,IF(AND(Z358&gt;0,AB358=-30),Z358+AB358,0)))</f>
        <v>0</v>
      </c>
      <c r="AF358" s="339"/>
      <c r="AG358" s="338"/>
      <c r="AH358" s="336"/>
      <c r="AI358" s="161">
        <f t="shared" si="79"/>
        <v>0</v>
      </c>
      <c r="AJ358" s="162">
        <f>(X358*20)+Z358+AA358+AF358</f>
        <v>0</v>
      </c>
      <c r="AK358" s="163">
        <f t="shared" si="80"/>
        <v>0</v>
      </c>
      <c r="AL358" s="164">
        <f>IF(K358="x",AH358,0)</f>
        <v>0</v>
      </c>
      <c r="AM358" s="164">
        <f>IF(K358="x",AI358,0)</f>
        <v>0</v>
      </c>
      <c r="AN358" s="164">
        <f>IF(K358="x",AJ358,0)</f>
        <v>0</v>
      </c>
      <c r="AO358" s="164">
        <f>IF(K358="x",AK358,0)</f>
        <v>0</v>
      </c>
      <c r="AP358" s="610" t="str">
        <f t="shared" si="82"/>
        <v xml:space="preserve"> </v>
      </c>
      <c r="AQ358" s="613" t="str">
        <f t="shared" si="81"/>
        <v xml:space="preserve"> </v>
      </c>
      <c r="AR358" s="613" t="str">
        <f t="shared" si="83"/>
        <v xml:space="preserve"> </v>
      </c>
      <c r="AS358" s="613" t="str">
        <f t="shared" si="84"/>
        <v xml:space="preserve"> </v>
      </c>
      <c r="AT358" s="613" t="str">
        <f t="shared" si="85"/>
        <v xml:space="preserve"> </v>
      </c>
      <c r="AU358" s="613" t="str">
        <f t="shared" si="86"/>
        <v xml:space="preserve"> </v>
      </c>
      <c r="AV358" s="614" t="str">
        <f t="shared" si="87"/>
        <v xml:space="preserve"> </v>
      </c>
      <c r="AW358" s="196" t="str">
        <f>IF(N358&gt;0,N358,"")</f>
        <v/>
      </c>
      <c r="AX358" s="165" t="str">
        <f>IF(AND(K358="x",AW358&gt;0),AW358,"")</f>
        <v/>
      </c>
      <c r="AY358" s="193" t="str">
        <f>IF(OR(K358="x",F358="x",AW358&lt;=0),"",AW358)</f>
        <v/>
      </c>
      <c r="AZ358" s="183" t="str">
        <f>IF(AND(F358="x",AW358&gt;0),AW358,"")</f>
        <v/>
      </c>
      <c r="BA358" s="173" t="str">
        <f>IF(V358&gt;0,V358,"")</f>
        <v/>
      </c>
      <c r="BB358" s="174" t="str">
        <f>IF(AND(K358="x",BA358&gt;0),BA358,"")</f>
        <v/>
      </c>
      <c r="BC358" s="186" t="str">
        <f>IF(OR(K358="x",F358="X",BA358&lt;=0),"",BA358)</f>
        <v/>
      </c>
      <c r="BD358" s="174" t="str">
        <f>IF(AND(F358="x",BA358&gt;0),BA358,"")</f>
        <v/>
      </c>
      <c r="BE358" s="201" t="str">
        <f>IF(W358&gt;0,W358,"")</f>
        <v/>
      </c>
      <c r="BF358" s="174" t="str">
        <f>IF(AND(K358="x",BE358&gt;0),BE358,"")</f>
        <v/>
      </c>
      <c r="BG358" s="186" t="str">
        <f>IF(OR(K358="x",F358="x",BE358&lt;=0),"",BE358)</f>
        <v/>
      </c>
      <c r="BH358" s="175" t="str">
        <f>IF(AND(F358="x",BE358&gt;0),BE358,"")</f>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77"/>
        <v/>
      </c>
      <c r="O359" s="27"/>
      <c r="P359" s="27"/>
      <c r="Q359" s="27"/>
      <c r="R359" s="27"/>
      <c r="S359" s="27"/>
      <c r="T359" s="28"/>
      <c r="U359" s="29"/>
      <c r="V359" s="32"/>
      <c r="W359" s="318"/>
      <c r="X359" s="319"/>
      <c r="Y359" s="160">
        <f t="shared" si="76"/>
        <v>0</v>
      </c>
      <c r="Z359" s="159">
        <f t="shared" si="78"/>
        <v>0</v>
      </c>
      <c r="AA359" s="327"/>
      <c r="AB359" s="400">
        <f>IF(AND(Z359&gt;=0,F359="x"),0,IF(AND(Z359&gt;0,AC359="x"),0,IF(Z359&gt;0,0-30,0)))</f>
        <v>0</v>
      </c>
      <c r="AC359" s="371"/>
      <c r="AD359" s="226" t="str">
        <f>IF(F359="x",(0-((V359*10)+(W359*20))),"")</f>
        <v/>
      </c>
      <c r="AE359" s="368">
        <f>IF(AND(Z359&gt;0,F359="x"),0,IF(AND(Z359&gt;0,AC359="x"),Z359-60,IF(AND(Z359&gt;0,AB359=-30),Z359+AB359,0)))</f>
        <v>0</v>
      </c>
      <c r="AF359" s="339"/>
      <c r="AG359" s="338"/>
      <c r="AH359" s="336"/>
      <c r="AI359" s="161">
        <f t="shared" si="79"/>
        <v>0</v>
      </c>
      <c r="AJ359" s="162">
        <f>(X359*20)+Z359+AA359+AF359</f>
        <v>0</v>
      </c>
      <c r="AK359" s="163">
        <f t="shared" si="80"/>
        <v>0</v>
      </c>
      <c r="AL359" s="164">
        <f>IF(K359="x",AH359,0)</f>
        <v>0</v>
      </c>
      <c r="AM359" s="164">
        <f>IF(K359="x",AI359,0)</f>
        <v>0</v>
      </c>
      <c r="AN359" s="164">
        <f>IF(K359="x",AJ359,0)</f>
        <v>0</v>
      </c>
      <c r="AO359" s="164">
        <f>IF(K359="x",AK359,0)</f>
        <v>0</v>
      </c>
      <c r="AP359" s="610" t="str">
        <f t="shared" si="82"/>
        <v xml:space="preserve"> </v>
      </c>
      <c r="AQ359" s="613" t="str">
        <f t="shared" si="81"/>
        <v xml:space="preserve"> </v>
      </c>
      <c r="AR359" s="613" t="str">
        <f t="shared" si="83"/>
        <v xml:space="preserve"> </v>
      </c>
      <c r="AS359" s="613" t="str">
        <f t="shared" si="84"/>
        <v xml:space="preserve"> </v>
      </c>
      <c r="AT359" s="613" t="str">
        <f t="shared" si="85"/>
        <v xml:space="preserve"> </v>
      </c>
      <c r="AU359" s="613" t="str">
        <f t="shared" si="86"/>
        <v xml:space="preserve"> </v>
      </c>
      <c r="AV359" s="614" t="str">
        <f t="shared" si="87"/>
        <v xml:space="preserve"> </v>
      </c>
      <c r="AW359" s="196" t="str">
        <f>IF(N359&gt;0,N359,"")</f>
        <v/>
      </c>
      <c r="AX359" s="165" t="str">
        <f>IF(AND(K359="x",AW359&gt;0),AW359,"")</f>
        <v/>
      </c>
      <c r="AY359" s="193" t="str">
        <f>IF(OR(K359="x",F359="x",AW359&lt;=0),"",AW359)</f>
        <v/>
      </c>
      <c r="AZ359" s="183" t="str">
        <f>IF(AND(F359="x",AW359&gt;0),AW359,"")</f>
        <v/>
      </c>
      <c r="BA359" s="173" t="str">
        <f>IF(V359&gt;0,V359,"")</f>
        <v/>
      </c>
      <c r="BB359" s="174" t="str">
        <f>IF(AND(K359="x",BA359&gt;0),BA359,"")</f>
        <v/>
      </c>
      <c r="BC359" s="186" t="str">
        <f>IF(OR(K359="x",F359="X",BA359&lt;=0),"",BA359)</f>
        <v/>
      </c>
      <c r="BD359" s="174" t="str">
        <f>IF(AND(F359="x",BA359&gt;0),BA359,"")</f>
        <v/>
      </c>
      <c r="BE359" s="201" t="str">
        <f>IF(W359&gt;0,W359,"")</f>
        <v/>
      </c>
      <c r="BF359" s="174" t="str">
        <f>IF(AND(K359="x",BE359&gt;0),BE359,"")</f>
        <v/>
      </c>
      <c r="BG359" s="186" t="str">
        <f>IF(OR(K359="x",F359="x",BE359&lt;=0),"",BE359)</f>
        <v/>
      </c>
      <c r="BH359" s="175" t="str">
        <f>IF(AND(F359="x",BE359&gt;0),BE359,"")</f>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77"/>
        <v/>
      </c>
      <c r="O360" s="27"/>
      <c r="P360" s="27"/>
      <c r="Q360" s="27"/>
      <c r="R360" s="27"/>
      <c r="S360" s="27"/>
      <c r="T360" s="30"/>
      <c r="U360" s="31"/>
      <c r="V360" s="32"/>
      <c r="W360" s="320"/>
      <c r="X360" s="318"/>
      <c r="Y360" s="160">
        <f t="shared" si="76"/>
        <v>0</v>
      </c>
      <c r="Z360" s="159">
        <f t="shared" si="78"/>
        <v>0</v>
      </c>
      <c r="AA360" s="328"/>
      <c r="AB360" s="400">
        <f>IF(AND(Z360&gt;=0,F360="x"),0,IF(AND(Z360&gt;0,AC360="x"),0,IF(Z360&gt;0,0-30,0)))</f>
        <v>0</v>
      </c>
      <c r="AC360" s="371"/>
      <c r="AD360" s="226" t="str">
        <f>IF(F360="x",(0-((V360*10)+(W360*20))),"")</f>
        <v/>
      </c>
      <c r="AE360" s="368">
        <f>IF(AND(Z360&gt;0,F360="x"),0,IF(AND(Z360&gt;0,AC360="x"),Z360-60,IF(AND(Z360&gt;0,AB360=-30),Z360+AB360,0)))</f>
        <v>0</v>
      </c>
      <c r="AF360" s="340"/>
      <c r="AG360" s="341"/>
      <c r="AH360" s="339"/>
      <c r="AI360" s="161">
        <f t="shared" si="79"/>
        <v>0</v>
      </c>
      <c r="AJ360" s="162">
        <f>(X360*20)+Z360+AA360+AF360</f>
        <v>0</v>
      </c>
      <c r="AK360" s="163">
        <f t="shared" si="80"/>
        <v>0</v>
      </c>
      <c r="AL360" s="164">
        <f>IF(K360="x",AH360,0)</f>
        <v>0</v>
      </c>
      <c r="AM360" s="164">
        <f>IF(K360="x",AI360,0)</f>
        <v>0</v>
      </c>
      <c r="AN360" s="164">
        <f>IF(K360="x",AJ360,0)</f>
        <v>0</v>
      </c>
      <c r="AO360" s="164">
        <f>IF(K360="x",AK360,0)</f>
        <v>0</v>
      </c>
      <c r="AP360" s="610" t="str">
        <f t="shared" si="82"/>
        <v xml:space="preserve"> </v>
      </c>
      <c r="AQ360" s="613" t="str">
        <f t="shared" si="81"/>
        <v xml:space="preserve"> </v>
      </c>
      <c r="AR360" s="613" t="str">
        <f t="shared" si="83"/>
        <v xml:space="preserve"> </v>
      </c>
      <c r="AS360" s="613" t="str">
        <f t="shared" si="84"/>
        <v xml:space="preserve"> </v>
      </c>
      <c r="AT360" s="613" t="str">
        <f t="shared" si="85"/>
        <v xml:space="preserve"> </v>
      </c>
      <c r="AU360" s="613" t="str">
        <f t="shared" si="86"/>
        <v xml:space="preserve"> </v>
      </c>
      <c r="AV360" s="614" t="str">
        <f t="shared" si="87"/>
        <v xml:space="preserve"> </v>
      </c>
      <c r="AW360" s="196" t="str">
        <f>IF(N360&gt;0,N360,"")</f>
        <v/>
      </c>
      <c r="AX360" s="165" t="str">
        <f>IF(AND(K360="x",AW360&gt;0),AW360,"")</f>
        <v/>
      </c>
      <c r="AY360" s="193" t="str">
        <f>IF(OR(K360="x",F360="x",AW360&lt;=0),"",AW360)</f>
        <v/>
      </c>
      <c r="AZ360" s="183" t="str">
        <f>IF(AND(F360="x",AW360&gt;0),AW360,"")</f>
        <v/>
      </c>
      <c r="BA360" s="173" t="str">
        <f>IF(V360&gt;0,V360,"")</f>
        <v/>
      </c>
      <c r="BB360" s="174" t="str">
        <f>IF(AND(K360="x",BA360&gt;0),BA360,"")</f>
        <v/>
      </c>
      <c r="BC360" s="186" t="str">
        <f>IF(OR(K360="x",F360="X",BA360&lt;=0),"",BA360)</f>
        <v/>
      </c>
      <c r="BD360" s="174" t="str">
        <f>IF(AND(F360="x",BA360&gt;0),BA360,"")</f>
        <v/>
      </c>
      <c r="BE360" s="201" t="str">
        <f>IF(W360&gt;0,W360,"")</f>
        <v/>
      </c>
      <c r="BF360" s="174" t="str">
        <f>IF(AND(K360="x",BE360&gt;0),BE360,"")</f>
        <v/>
      </c>
      <c r="BG360" s="186" t="str">
        <f>IF(OR(K360="x",F360="x",BE360&lt;=0),"",BE360)</f>
        <v/>
      </c>
      <c r="BH360" s="175" t="str">
        <f>IF(AND(F360="x",BE360&gt;0),BE360,"")</f>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77"/>
        <v/>
      </c>
      <c r="O361" s="27"/>
      <c r="P361" s="27"/>
      <c r="Q361" s="27"/>
      <c r="R361" s="27"/>
      <c r="S361" s="27"/>
      <c r="T361" s="27"/>
      <c r="U361" s="28"/>
      <c r="V361" s="32"/>
      <c r="W361" s="318"/>
      <c r="X361" s="318"/>
      <c r="Y361" s="160">
        <f t="shared" si="76"/>
        <v>0</v>
      </c>
      <c r="Z361" s="159">
        <f t="shared" si="78"/>
        <v>0</v>
      </c>
      <c r="AA361" s="327"/>
      <c r="AB361" s="400">
        <f>IF(AND(Z361&gt;=0,F361="x"),0,IF(AND(Z361&gt;0,AC361="x"),0,IF(Z361&gt;0,0-30,0)))</f>
        <v>0</v>
      </c>
      <c r="AC361" s="371"/>
      <c r="AD361" s="226" t="str">
        <f>IF(F361="x",(0-((V361*10)+(W361*20))),"")</f>
        <v/>
      </c>
      <c r="AE361" s="368">
        <f>IF(AND(Z361&gt;0,F361="x"),0,IF(AND(Z361&gt;0,AC361="x"),Z361-60,IF(AND(Z361&gt;0,AB361=-30),Z361+AB361,0)))</f>
        <v>0</v>
      </c>
      <c r="AF361" s="339"/>
      <c r="AG361" s="342"/>
      <c r="AH361" s="339"/>
      <c r="AI361" s="161">
        <f t="shared" si="79"/>
        <v>0</v>
      </c>
      <c r="AJ361" s="162">
        <f>(X361*20)+Z361+AA361+AF361</f>
        <v>0</v>
      </c>
      <c r="AK361" s="163">
        <f t="shared" si="80"/>
        <v>0</v>
      </c>
      <c r="AL361" s="164">
        <f>IF(K361="x",AH361,0)</f>
        <v>0</v>
      </c>
      <c r="AM361" s="164">
        <f>IF(K361="x",AI361,0)</f>
        <v>0</v>
      </c>
      <c r="AN361" s="164">
        <f>IF(K361="x",AJ361,0)</f>
        <v>0</v>
      </c>
      <c r="AO361" s="164">
        <f>IF(K361="x",AK361,0)</f>
        <v>0</v>
      </c>
      <c r="AP361" s="610" t="str">
        <f t="shared" si="82"/>
        <v xml:space="preserve"> </v>
      </c>
      <c r="AQ361" s="613" t="str">
        <f t="shared" si="81"/>
        <v xml:space="preserve"> </v>
      </c>
      <c r="AR361" s="613" t="str">
        <f t="shared" si="83"/>
        <v xml:space="preserve"> </v>
      </c>
      <c r="AS361" s="613" t="str">
        <f t="shared" si="84"/>
        <v xml:space="preserve"> </v>
      </c>
      <c r="AT361" s="613" t="str">
        <f t="shared" si="85"/>
        <v xml:space="preserve"> </v>
      </c>
      <c r="AU361" s="613" t="str">
        <f t="shared" si="86"/>
        <v xml:space="preserve"> </v>
      </c>
      <c r="AV361" s="614" t="str">
        <f t="shared" si="87"/>
        <v xml:space="preserve"> </v>
      </c>
      <c r="AW361" s="196" t="str">
        <f>IF(N361&gt;0,N361,"")</f>
        <v/>
      </c>
      <c r="AX361" s="165" t="str">
        <f>IF(AND(K361="x",AW361&gt;0),AW361,"")</f>
        <v/>
      </c>
      <c r="AY361" s="193" t="str">
        <f>IF(OR(K361="x",F361="x",AW361&lt;=0),"",AW361)</f>
        <v/>
      </c>
      <c r="AZ361" s="183" t="str">
        <f>IF(AND(F361="x",AW361&gt;0),AW361,"")</f>
        <v/>
      </c>
      <c r="BA361" s="173" t="str">
        <f>IF(V361&gt;0,V361,"")</f>
        <v/>
      </c>
      <c r="BB361" s="174" t="str">
        <f>IF(AND(K361="x",BA361&gt;0),BA361,"")</f>
        <v/>
      </c>
      <c r="BC361" s="186" t="str">
        <f>IF(OR(K361="x",F361="X",BA361&lt;=0),"",BA361)</f>
        <v/>
      </c>
      <c r="BD361" s="174" t="str">
        <f>IF(AND(F361="x",BA361&gt;0),BA361,"")</f>
        <v/>
      </c>
      <c r="BE361" s="201" t="str">
        <f>IF(W361&gt;0,W361,"")</f>
        <v/>
      </c>
      <c r="BF361" s="174" t="str">
        <f>IF(AND(K361="x",BE361&gt;0),BE361,"")</f>
        <v/>
      </c>
      <c r="BG361" s="186" t="str">
        <f>IF(OR(K361="x",F361="x",BE361&lt;=0),"",BE361)</f>
        <v/>
      </c>
      <c r="BH361" s="175" t="str">
        <f>IF(AND(F361="x",BE361&gt;0),BE361,"")</f>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77"/>
        <v/>
      </c>
      <c r="O362" s="321"/>
      <c r="P362" s="315"/>
      <c r="Q362" s="315"/>
      <c r="R362" s="315"/>
      <c r="S362" s="315"/>
      <c r="T362" s="315"/>
      <c r="U362" s="316"/>
      <c r="V362" s="167"/>
      <c r="W362" s="313"/>
      <c r="X362" s="313"/>
      <c r="Y362" s="160">
        <f t="shared" si="76"/>
        <v>0</v>
      </c>
      <c r="Z362" s="159">
        <f t="shared" si="78"/>
        <v>0</v>
      </c>
      <c r="AA362" s="327"/>
      <c r="AB362" s="400">
        <f>IF(AND(Z362&gt;=0,F362="x"),0,IF(AND(Z362&gt;0,AC362="x"),0,IF(Z362&gt;0,0-30,0)))</f>
        <v>0</v>
      </c>
      <c r="AC362" s="371"/>
      <c r="AD362" s="226" t="str">
        <f>IF(F362="x",(0-((V362*10)+(W362*20))),"")</f>
        <v/>
      </c>
      <c r="AE362" s="368">
        <f>IF(AND(Z362&gt;0,F362="x"),0,IF(AND(Z362&gt;0,AC362="x"),Z362-60,IF(AND(Z362&gt;0,AB362=-30),Z362+AB362,0)))</f>
        <v>0</v>
      </c>
      <c r="AF362" s="339"/>
      <c r="AG362" s="338"/>
      <c r="AH362" s="336"/>
      <c r="AI362" s="161">
        <f t="shared" si="79"/>
        <v>0</v>
      </c>
      <c r="AJ362" s="162">
        <f>(X362*20)+Z362+AA362+AF362</f>
        <v>0</v>
      </c>
      <c r="AK362" s="163">
        <f t="shared" si="80"/>
        <v>0</v>
      </c>
      <c r="AL362" s="164">
        <f>IF(K362="x",AH362,0)</f>
        <v>0</v>
      </c>
      <c r="AM362" s="164">
        <f>IF(K362="x",AI362,0)</f>
        <v>0</v>
      </c>
      <c r="AN362" s="164">
        <f>IF(K362="x",AJ362,0)</f>
        <v>0</v>
      </c>
      <c r="AO362" s="164">
        <f>IF(K362="x",AK362,0)</f>
        <v>0</v>
      </c>
      <c r="AP362" s="610" t="str">
        <f t="shared" si="82"/>
        <v xml:space="preserve"> </v>
      </c>
      <c r="AQ362" s="613" t="str">
        <f t="shared" si="81"/>
        <v xml:space="preserve"> </v>
      </c>
      <c r="AR362" s="613" t="str">
        <f t="shared" si="83"/>
        <v xml:space="preserve"> </v>
      </c>
      <c r="AS362" s="613" t="str">
        <f t="shared" si="84"/>
        <v xml:space="preserve"> </v>
      </c>
      <c r="AT362" s="613" t="str">
        <f t="shared" si="85"/>
        <v xml:space="preserve"> </v>
      </c>
      <c r="AU362" s="613" t="str">
        <f t="shared" si="86"/>
        <v xml:space="preserve"> </v>
      </c>
      <c r="AV362" s="614" t="str">
        <f t="shared" si="87"/>
        <v xml:space="preserve"> </v>
      </c>
      <c r="AW362" s="196" t="str">
        <f>IF(N362&gt;0,N362,"")</f>
        <v/>
      </c>
      <c r="AX362" s="165" t="str">
        <f>IF(AND(K362="x",AW362&gt;0),AW362,"")</f>
        <v/>
      </c>
      <c r="AY362" s="193" t="str">
        <f>IF(OR(K362="x",F362="x",AW362&lt;=0),"",AW362)</f>
        <v/>
      </c>
      <c r="AZ362" s="183" t="str">
        <f>IF(AND(F362="x",AW362&gt;0),AW362,"")</f>
        <v/>
      </c>
      <c r="BA362" s="173" t="str">
        <f>IF(V362&gt;0,V362,"")</f>
        <v/>
      </c>
      <c r="BB362" s="174" t="str">
        <f>IF(AND(K362="x",BA362&gt;0),BA362,"")</f>
        <v/>
      </c>
      <c r="BC362" s="186" t="str">
        <f>IF(OR(K362="x",F362="X",BA362&lt;=0),"",BA362)</f>
        <v/>
      </c>
      <c r="BD362" s="174" t="str">
        <f>IF(AND(F362="x",BA362&gt;0),BA362,"")</f>
        <v/>
      </c>
      <c r="BE362" s="201" t="str">
        <f>IF(W362&gt;0,W362,"")</f>
        <v/>
      </c>
      <c r="BF362" s="174" t="str">
        <f>IF(AND(K362="x",BE362&gt;0),BE362,"")</f>
        <v/>
      </c>
      <c r="BG362" s="186" t="str">
        <f>IF(OR(K362="x",F362="x",BE362&lt;=0),"",BE362)</f>
        <v/>
      </c>
      <c r="BH362" s="175" t="str">
        <f>IF(AND(F362="x",BE362&gt;0),BE362,"")</f>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77"/>
        <v/>
      </c>
      <c r="O363" s="315"/>
      <c r="P363" s="315"/>
      <c r="Q363" s="315"/>
      <c r="R363" s="315"/>
      <c r="S363" s="315"/>
      <c r="T363" s="316"/>
      <c r="U363" s="317"/>
      <c r="V363" s="167"/>
      <c r="W363" s="313"/>
      <c r="X363" s="313"/>
      <c r="Y363" s="160">
        <f t="shared" si="76"/>
        <v>0</v>
      </c>
      <c r="Z363" s="159">
        <f t="shared" si="78"/>
        <v>0</v>
      </c>
      <c r="AA363" s="326"/>
      <c r="AB363" s="400">
        <f>IF(AND(Z363&gt;=0,F363="x"),0,IF(AND(Z363&gt;0,AC363="x"),0,IF(Z363&gt;0,0-30,0)))</f>
        <v>0</v>
      </c>
      <c r="AC363" s="370"/>
      <c r="AD363" s="226" t="str">
        <f>IF(F363="x",(0-((V363*10)+(W363*20))),"")</f>
        <v/>
      </c>
      <c r="AE363" s="368">
        <f>IF(AND(Z363&gt;0,F363="x"),0,IF(AND(Z363&gt;0,AC363="x"),Z363-60,IF(AND(Z363&gt;0,AB363=-30),Z363+AB363,0)))</f>
        <v>0</v>
      </c>
      <c r="AF363" s="331"/>
      <c r="AG363" s="333"/>
      <c r="AH363" s="334"/>
      <c r="AI363" s="161">
        <f t="shared" si="79"/>
        <v>0</v>
      </c>
      <c r="AJ363" s="162">
        <f>(X363*20)+Z363+AA363+AF363</f>
        <v>0</v>
      </c>
      <c r="AK363" s="163">
        <f t="shared" si="80"/>
        <v>0</v>
      </c>
      <c r="AL363" s="164">
        <f>IF(K363="x",AH363,0)</f>
        <v>0</v>
      </c>
      <c r="AM363" s="164">
        <f>IF(K363="x",AI363,0)</f>
        <v>0</v>
      </c>
      <c r="AN363" s="164">
        <f>IF(K363="x",AJ363,0)</f>
        <v>0</v>
      </c>
      <c r="AO363" s="164">
        <f>IF(K363="x",AK363,0)</f>
        <v>0</v>
      </c>
      <c r="AP363" s="610" t="str">
        <f t="shared" si="82"/>
        <v xml:space="preserve"> </v>
      </c>
      <c r="AQ363" s="613" t="str">
        <f t="shared" si="81"/>
        <v xml:space="preserve"> </v>
      </c>
      <c r="AR363" s="613" t="str">
        <f t="shared" si="83"/>
        <v xml:space="preserve"> </v>
      </c>
      <c r="AS363" s="613" t="str">
        <f t="shared" si="84"/>
        <v xml:space="preserve"> </v>
      </c>
      <c r="AT363" s="613" t="str">
        <f t="shared" si="85"/>
        <v xml:space="preserve"> </v>
      </c>
      <c r="AU363" s="613" t="str">
        <f t="shared" si="86"/>
        <v xml:space="preserve"> </v>
      </c>
      <c r="AV363" s="614" t="str">
        <f t="shared" si="87"/>
        <v xml:space="preserve"> </v>
      </c>
      <c r="AW363" s="196" t="str">
        <f>IF(N363&gt;0,N363,"")</f>
        <v/>
      </c>
      <c r="AX363" s="165" t="str">
        <f>IF(AND(K363="x",AW363&gt;0),AW363,"")</f>
        <v/>
      </c>
      <c r="AY363" s="193" t="str">
        <f>IF(OR(K363="x",F363="x",AW363&lt;=0),"",AW363)</f>
        <v/>
      </c>
      <c r="AZ363" s="183" t="str">
        <f>IF(AND(F363="x",AW363&gt;0),AW363,"")</f>
        <v/>
      </c>
      <c r="BA363" s="173" t="str">
        <f>IF(V363&gt;0,V363,"")</f>
        <v/>
      </c>
      <c r="BB363" s="174" t="str">
        <f>IF(AND(K363="x",BA363&gt;0),BA363,"")</f>
        <v/>
      </c>
      <c r="BC363" s="186" t="str">
        <f>IF(OR(K363="x",F363="X",BA363&lt;=0),"",BA363)</f>
        <v/>
      </c>
      <c r="BD363" s="174" t="str">
        <f>IF(AND(F363="x",BA363&gt;0),BA363,"")</f>
        <v/>
      </c>
      <c r="BE363" s="201" t="str">
        <f>IF(W363&gt;0,W363,"")</f>
        <v/>
      </c>
      <c r="BF363" s="174" t="str">
        <f>IF(AND(K363="x",BE363&gt;0),BE363,"")</f>
        <v/>
      </c>
      <c r="BG363" s="186" t="str">
        <f>IF(OR(K363="x",F363="x",BE363&lt;=0),"",BE363)</f>
        <v/>
      </c>
      <c r="BH363" s="175" t="str">
        <f>IF(AND(F363="x",BE363&gt;0),BE363,"")</f>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77"/>
        <v/>
      </c>
      <c r="O364" s="315"/>
      <c r="P364" s="315"/>
      <c r="Q364" s="315"/>
      <c r="R364" s="315"/>
      <c r="S364" s="315"/>
      <c r="T364" s="316"/>
      <c r="U364" s="317"/>
      <c r="V364" s="167"/>
      <c r="W364" s="313"/>
      <c r="X364" s="313"/>
      <c r="Y364" s="160">
        <f t="shared" si="76"/>
        <v>0</v>
      </c>
      <c r="Z364" s="159">
        <f t="shared" si="78"/>
        <v>0</v>
      </c>
      <c r="AA364" s="326"/>
      <c r="AB364" s="400">
        <f>IF(AND(Z364&gt;=0,F364="x"),0,IF(AND(Z364&gt;0,AC364="x"),0,IF(Z364&gt;0,0-30,0)))</f>
        <v>0</v>
      </c>
      <c r="AC364" s="370"/>
      <c r="AD364" s="226" t="str">
        <f>IF(F364="x",(0-((V364*10)+(W364*20))),"")</f>
        <v/>
      </c>
      <c r="AE364" s="368">
        <f>IF(AND(Z364&gt;0,F364="x"),0,IF(AND(Z364&gt;0,AC364="x"),Z364-60,IF(AND(Z364&gt;0,AB364=-30),Z364+AB364,0)))</f>
        <v>0</v>
      </c>
      <c r="AF364" s="331"/>
      <c r="AG364" s="333"/>
      <c r="AH364" s="334"/>
      <c r="AI364" s="161">
        <f t="shared" si="79"/>
        <v>0</v>
      </c>
      <c r="AJ364" s="162">
        <f>(X364*20)+Z364+AA364+AF364</f>
        <v>0</v>
      </c>
      <c r="AK364" s="163">
        <f t="shared" si="80"/>
        <v>0</v>
      </c>
      <c r="AL364" s="164">
        <f>IF(K364="x",AH364,0)</f>
        <v>0</v>
      </c>
      <c r="AM364" s="164">
        <f>IF(K364="x",AI364,0)</f>
        <v>0</v>
      </c>
      <c r="AN364" s="164">
        <f>IF(K364="x",AJ364,0)</f>
        <v>0</v>
      </c>
      <c r="AO364" s="164">
        <f>IF(K364="x",AK364,0)</f>
        <v>0</v>
      </c>
      <c r="AP364" s="610" t="str">
        <f t="shared" si="82"/>
        <v xml:space="preserve"> </v>
      </c>
      <c r="AQ364" s="613" t="str">
        <f t="shared" si="81"/>
        <v xml:space="preserve"> </v>
      </c>
      <c r="AR364" s="613" t="str">
        <f t="shared" si="83"/>
        <v xml:space="preserve"> </v>
      </c>
      <c r="AS364" s="613" t="str">
        <f t="shared" si="84"/>
        <v xml:space="preserve"> </v>
      </c>
      <c r="AT364" s="613" t="str">
        <f t="shared" si="85"/>
        <v xml:space="preserve"> </v>
      </c>
      <c r="AU364" s="613" t="str">
        <f t="shared" si="86"/>
        <v xml:space="preserve"> </v>
      </c>
      <c r="AV364" s="614" t="str">
        <f t="shared" si="87"/>
        <v xml:space="preserve"> </v>
      </c>
      <c r="AW364" s="196" t="str">
        <f>IF(N364&gt;0,N364,"")</f>
        <v/>
      </c>
      <c r="AX364" s="165" t="str">
        <f>IF(AND(K364="x",AW364&gt;0),AW364,"")</f>
        <v/>
      </c>
      <c r="AY364" s="193" t="str">
        <f>IF(OR(K364="x",F364="x",AW364&lt;=0),"",AW364)</f>
        <v/>
      </c>
      <c r="AZ364" s="183" t="str">
        <f>IF(AND(F364="x",AW364&gt;0),AW364,"")</f>
        <v/>
      </c>
      <c r="BA364" s="173" t="str">
        <f>IF(V364&gt;0,V364,"")</f>
        <v/>
      </c>
      <c r="BB364" s="174" t="str">
        <f>IF(AND(K364="x",BA364&gt;0),BA364,"")</f>
        <v/>
      </c>
      <c r="BC364" s="186" t="str">
        <f>IF(OR(K364="x",F364="X",BA364&lt;=0),"",BA364)</f>
        <v/>
      </c>
      <c r="BD364" s="174" t="str">
        <f>IF(AND(F364="x",BA364&gt;0),BA364,"")</f>
        <v/>
      </c>
      <c r="BE364" s="201" t="str">
        <f>IF(W364&gt;0,W364,"")</f>
        <v/>
      </c>
      <c r="BF364" s="174" t="str">
        <f>IF(AND(K364="x",BE364&gt;0),BE364,"")</f>
        <v/>
      </c>
      <c r="BG364" s="186" t="str">
        <f>IF(OR(K364="x",F364="x",BE364&lt;=0),"",BE364)</f>
        <v/>
      </c>
      <c r="BH364" s="175" t="str">
        <f>IF(AND(F364="x",BE364&gt;0),BE364,"")</f>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77"/>
        <v/>
      </c>
      <c r="O365" s="315"/>
      <c r="P365" s="315"/>
      <c r="Q365" s="315"/>
      <c r="R365" s="315"/>
      <c r="S365" s="315"/>
      <c r="T365" s="316"/>
      <c r="U365" s="317"/>
      <c r="V365" s="167"/>
      <c r="W365" s="313"/>
      <c r="X365" s="313"/>
      <c r="Y365" s="160">
        <f t="shared" si="76"/>
        <v>0</v>
      </c>
      <c r="Z365" s="159">
        <f t="shared" si="78"/>
        <v>0</v>
      </c>
      <c r="AA365" s="326"/>
      <c r="AB365" s="400">
        <f>IF(AND(Z365&gt;=0,F365="x"),0,IF(AND(Z365&gt;0,AC365="x"),0,IF(Z365&gt;0,0-30,0)))</f>
        <v>0</v>
      </c>
      <c r="AC365" s="370"/>
      <c r="AD365" s="226" t="str">
        <f>IF(F365="x",(0-((V365*10)+(W365*20))),"")</f>
        <v/>
      </c>
      <c r="AE365" s="368">
        <f>IF(AND(Z365&gt;0,F365="x"),0,IF(AND(Z365&gt;0,AC365="x"),Z365-60,IF(AND(Z365&gt;0,AB365=-30),Z365+AB365,0)))</f>
        <v>0</v>
      </c>
      <c r="AF365" s="331"/>
      <c r="AG365" s="333"/>
      <c r="AH365" s="334"/>
      <c r="AI365" s="161">
        <f t="shared" si="79"/>
        <v>0</v>
      </c>
      <c r="AJ365" s="162">
        <f>(X365*20)+Z365+AA365+AF365</f>
        <v>0</v>
      </c>
      <c r="AK365" s="163">
        <f t="shared" si="80"/>
        <v>0</v>
      </c>
      <c r="AL365" s="164">
        <f>IF(K365="x",AH365,0)</f>
        <v>0</v>
      </c>
      <c r="AM365" s="164">
        <f>IF(K365="x",AI365,0)</f>
        <v>0</v>
      </c>
      <c r="AN365" s="164">
        <f>IF(K365="x",AJ365,0)</f>
        <v>0</v>
      </c>
      <c r="AO365" s="164">
        <f>IF(K365="x",AK365,0)</f>
        <v>0</v>
      </c>
      <c r="AP365" s="610" t="str">
        <f t="shared" si="82"/>
        <v xml:space="preserve"> </v>
      </c>
      <c r="AQ365" s="613" t="str">
        <f t="shared" si="81"/>
        <v xml:space="preserve"> </v>
      </c>
      <c r="AR365" s="613" t="str">
        <f t="shared" si="83"/>
        <v xml:space="preserve"> </v>
      </c>
      <c r="AS365" s="613" t="str">
        <f t="shared" si="84"/>
        <v xml:space="preserve"> </v>
      </c>
      <c r="AT365" s="613" t="str">
        <f t="shared" si="85"/>
        <v xml:space="preserve"> </v>
      </c>
      <c r="AU365" s="613" t="str">
        <f t="shared" si="86"/>
        <v xml:space="preserve"> </v>
      </c>
      <c r="AV365" s="614" t="str">
        <f t="shared" si="87"/>
        <v xml:space="preserve"> </v>
      </c>
      <c r="AW365" s="196" t="str">
        <f>IF(N365&gt;0,N365,"")</f>
        <v/>
      </c>
      <c r="AX365" s="165" t="str">
        <f>IF(AND(K365="x",AW365&gt;0),AW365,"")</f>
        <v/>
      </c>
      <c r="AY365" s="193" t="str">
        <f>IF(OR(K365="x",F365="x",AW365&lt;=0),"",AW365)</f>
        <v/>
      </c>
      <c r="AZ365" s="183" t="str">
        <f>IF(AND(F365="x",AW365&gt;0),AW365,"")</f>
        <v/>
      </c>
      <c r="BA365" s="173" t="str">
        <f>IF(V365&gt;0,V365,"")</f>
        <v/>
      </c>
      <c r="BB365" s="174" t="str">
        <f>IF(AND(K365="x",BA365&gt;0),BA365,"")</f>
        <v/>
      </c>
      <c r="BC365" s="186" t="str">
        <f>IF(OR(K365="x",F365="X",BA365&lt;=0),"",BA365)</f>
        <v/>
      </c>
      <c r="BD365" s="174" t="str">
        <f>IF(AND(F365="x",BA365&gt;0),BA365,"")</f>
        <v/>
      </c>
      <c r="BE365" s="201" t="str">
        <f>IF(W365&gt;0,W365,"")</f>
        <v/>
      </c>
      <c r="BF365" s="174" t="str">
        <f>IF(AND(K365="x",BE365&gt;0),BE365,"")</f>
        <v/>
      </c>
      <c r="BG365" s="186" t="str">
        <f>IF(OR(K365="x",F365="x",BE365&lt;=0),"",BE365)</f>
        <v/>
      </c>
      <c r="BH365" s="175" t="str">
        <f>IF(AND(F365="x",BE365&gt;0),BE365,"")</f>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77"/>
        <v/>
      </c>
      <c r="O366" s="27"/>
      <c r="P366" s="27"/>
      <c r="Q366" s="27"/>
      <c r="R366" s="27"/>
      <c r="S366" s="27"/>
      <c r="T366" s="28"/>
      <c r="U366" s="29"/>
      <c r="V366" s="167"/>
      <c r="W366" s="313"/>
      <c r="X366" s="313"/>
      <c r="Y366" s="160">
        <f t="shared" si="76"/>
        <v>0</v>
      </c>
      <c r="Z366" s="159">
        <f t="shared" si="78"/>
        <v>0</v>
      </c>
      <c r="AA366" s="327"/>
      <c r="AB366" s="400">
        <f>IF(AND(Z366&gt;=0,F366="x"),0,IF(AND(Z366&gt;0,AC366="x"),0,IF(Z366&gt;0,0-30,0)))</f>
        <v>0</v>
      </c>
      <c r="AC366" s="371"/>
      <c r="AD366" s="226" t="str">
        <f>IF(F366="x",(0-((V366*10)+(W366*20))),"")</f>
        <v/>
      </c>
      <c r="AE366" s="368">
        <f>IF(AND(Z366&gt;0,F366="x"),0,IF(AND(Z366&gt;0,AC366="x"),Z366-60,IF(AND(Z366&gt;0,AB366=-30),Z366+AB366,0)))</f>
        <v>0</v>
      </c>
      <c r="AF366" s="339"/>
      <c r="AG366" s="338"/>
      <c r="AH366" s="336"/>
      <c r="AI366" s="161">
        <f t="shared" si="79"/>
        <v>0</v>
      </c>
      <c r="AJ366" s="162">
        <f>(X366*20)+Z366+AA366+AF366</f>
        <v>0</v>
      </c>
      <c r="AK366" s="163">
        <f t="shared" si="80"/>
        <v>0</v>
      </c>
      <c r="AL366" s="164">
        <f>IF(K366="x",AH366,0)</f>
        <v>0</v>
      </c>
      <c r="AM366" s="164">
        <f>IF(K366="x",AI366,0)</f>
        <v>0</v>
      </c>
      <c r="AN366" s="164">
        <f>IF(K366="x",AJ366,0)</f>
        <v>0</v>
      </c>
      <c r="AO366" s="164">
        <f>IF(K366="x",AK366,0)</f>
        <v>0</v>
      </c>
      <c r="AP366" s="610" t="str">
        <f t="shared" si="82"/>
        <v xml:space="preserve"> </v>
      </c>
      <c r="AQ366" s="613" t="str">
        <f t="shared" si="81"/>
        <v xml:space="preserve"> </v>
      </c>
      <c r="AR366" s="613" t="str">
        <f t="shared" si="83"/>
        <v xml:space="preserve"> </v>
      </c>
      <c r="AS366" s="613" t="str">
        <f t="shared" si="84"/>
        <v xml:space="preserve"> </v>
      </c>
      <c r="AT366" s="613" t="str">
        <f t="shared" si="85"/>
        <v xml:space="preserve"> </v>
      </c>
      <c r="AU366" s="613" t="str">
        <f t="shared" si="86"/>
        <v xml:space="preserve"> </v>
      </c>
      <c r="AV366" s="614" t="str">
        <f t="shared" si="87"/>
        <v xml:space="preserve"> </v>
      </c>
      <c r="AW366" s="196" t="str">
        <f>IF(N366&gt;0,N366,"")</f>
        <v/>
      </c>
      <c r="AX366" s="165" t="str">
        <f>IF(AND(K366="x",AW366&gt;0),AW366,"")</f>
        <v/>
      </c>
      <c r="AY366" s="193" t="str">
        <f>IF(OR(K366="x",F366="x",AW366&lt;=0),"",AW366)</f>
        <v/>
      </c>
      <c r="AZ366" s="183" t="str">
        <f>IF(AND(F366="x",AW366&gt;0),AW366,"")</f>
        <v/>
      </c>
      <c r="BA366" s="173" t="str">
        <f>IF(V366&gt;0,V366,"")</f>
        <v/>
      </c>
      <c r="BB366" s="174" t="str">
        <f>IF(AND(K366="x",BA366&gt;0),BA366,"")</f>
        <v/>
      </c>
      <c r="BC366" s="186" t="str">
        <f>IF(OR(K366="x",F366="X",BA366&lt;=0),"",BA366)</f>
        <v/>
      </c>
      <c r="BD366" s="174" t="str">
        <f>IF(AND(F366="x",BA366&gt;0),BA366,"")</f>
        <v/>
      </c>
      <c r="BE366" s="201" t="str">
        <f>IF(W366&gt;0,W366,"")</f>
        <v/>
      </c>
      <c r="BF366" s="174" t="str">
        <f>IF(AND(K366="x",BE366&gt;0),BE366,"")</f>
        <v/>
      </c>
      <c r="BG366" s="186" t="str">
        <f>IF(OR(K366="x",F366="x",BE366&lt;=0),"",BE366)</f>
        <v/>
      </c>
      <c r="BH366" s="175" t="str">
        <f>IF(AND(F366="x",BE366&gt;0),BE366,"")</f>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77"/>
        <v/>
      </c>
      <c r="O367" s="27"/>
      <c r="P367" s="27"/>
      <c r="Q367" s="27"/>
      <c r="R367" s="27"/>
      <c r="S367" s="27"/>
      <c r="T367" s="28"/>
      <c r="U367" s="29"/>
      <c r="V367" s="32"/>
      <c r="W367" s="318"/>
      <c r="X367" s="319"/>
      <c r="Y367" s="160">
        <f t="shared" si="76"/>
        <v>0</v>
      </c>
      <c r="Z367" s="159">
        <f t="shared" si="78"/>
        <v>0</v>
      </c>
      <c r="AA367" s="327"/>
      <c r="AB367" s="400">
        <f>IF(AND(Z367&gt;=0,F367="x"),0,IF(AND(Z367&gt;0,AC367="x"),0,IF(Z367&gt;0,0-30,0)))</f>
        <v>0</v>
      </c>
      <c r="AC367" s="371"/>
      <c r="AD367" s="226" t="str">
        <f>IF(F367="x",(0-((V367*10)+(W367*20))),"")</f>
        <v/>
      </c>
      <c r="AE367" s="368">
        <f>IF(AND(Z367&gt;0,F367="x"),0,IF(AND(Z367&gt;0,AC367="x"),Z367-60,IF(AND(Z367&gt;0,AB367=-30),Z367+AB367,0)))</f>
        <v>0</v>
      </c>
      <c r="AF367" s="339"/>
      <c r="AG367" s="338"/>
      <c r="AH367" s="336"/>
      <c r="AI367" s="161">
        <f t="shared" si="79"/>
        <v>0</v>
      </c>
      <c r="AJ367" s="162">
        <f>(X367*20)+Z367+AA367+AF367</f>
        <v>0</v>
      </c>
      <c r="AK367" s="163">
        <f t="shared" si="80"/>
        <v>0</v>
      </c>
      <c r="AL367" s="164">
        <f>IF(K367="x",AH367,0)</f>
        <v>0</v>
      </c>
      <c r="AM367" s="164">
        <f>IF(K367="x",AI367,0)</f>
        <v>0</v>
      </c>
      <c r="AN367" s="164">
        <f>IF(K367="x",AJ367,0)</f>
        <v>0</v>
      </c>
      <c r="AO367" s="164">
        <f>IF(K367="x",AK367,0)</f>
        <v>0</v>
      </c>
      <c r="AP367" s="610" t="str">
        <f t="shared" si="82"/>
        <v xml:space="preserve"> </v>
      </c>
      <c r="AQ367" s="613" t="str">
        <f t="shared" si="81"/>
        <v xml:space="preserve"> </v>
      </c>
      <c r="AR367" s="613" t="str">
        <f t="shared" si="83"/>
        <v xml:space="preserve"> </v>
      </c>
      <c r="AS367" s="613" t="str">
        <f t="shared" si="84"/>
        <v xml:space="preserve"> </v>
      </c>
      <c r="AT367" s="613" t="str">
        <f t="shared" si="85"/>
        <v xml:space="preserve"> </v>
      </c>
      <c r="AU367" s="613" t="str">
        <f t="shared" si="86"/>
        <v xml:space="preserve"> </v>
      </c>
      <c r="AV367" s="614" t="str">
        <f t="shared" si="87"/>
        <v xml:space="preserve"> </v>
      </c>
      <c r="AW367" s="196" t="str">
        <f>IF(N367&gt;0,N367,"")</f>
        <v/>
      </c>
      <c r="AX367" s="165" t="str">
        <f>IF(AND(K367="x",AW367&gt;0),AW367,"")</f>
        <v/>
      </c>
      <c r="AY367" s="193" t="str">
        <f>IF(OR(K367="x",F367="x",AW367&lt;=0),"",AW367)</f>
        <v/>
      </c>
      <c r="AZ367" s="183" t="str">
        <f>IF(AND(F367="x",AW367&gt;0),AW367,"")</f>
        <v/>
      </c>
      <c r="BA367" s="173" t="str">
        <f>IF(V367&gt;0,V367,"")</f>
        <v/>
      </c>
      <c r="BB367" s="174" t="str">
        <f>IF(AND(K367="x",BA367&gt;0),BA367,"")</f>
        <v/>
      </c>
      <c r="BC367" s="186" t="str">
        <f>IF(OR(K367="x",F367="X",BA367&lt;=0),"",BA367)</f>
        <v/>
      </c>
      <c r="BD367" s="174" t="str">
        <f>IF(AND(F367="x",BA367&gt;0),BA367,"")</f>
        <v/>
      </c>
      <c r="BE367" s="201" t="str">
        <f>IF(W367&gt;0,W367,"")</f>
        <v/>
      </c>
      <c r="BF367" s="174" t="str">
        <f>IF(AND(K367="x",BE367&gt;0),BE367,"")</f>
        <v/>
      </c>
      <c r="BG367" s="186" t="str">
        <f>IF(OR(K367="x",F367="x",BE367&lt;=0),"",BE367)</f>
        <v/>
      </c>
      <c r="BH367" s="175" t="str">
        <f>IF(AND(F367="x",BE367&gt;0),BE367,"")</f>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77"/>
        <v/>
      </c>
      <c r="O368" s="27"/>
      <c r="P368" s="27"/>
      <c r="Q368" s="27"/>
      <c r="R368" s="27"/>
      <c r="S368" s="27"/>
      <c r="T368" s="28"/>
      <c r="U368" s="29"/>
      <c r="V368" s="32"/>
      <c r="W368" s="318"/>
      <c r="X368" s="319"/>
      <c r="Y368" s="160">
        <f t="shared" si="76"/>
        <v>0</v>
      </c>
      <c r="Z368" s="159">
        <f t="shared" si="78"/>
        <v>0</v>
      </c>
      <c r="AA368" s="327"/>
      <c r="AB368" s="400">
        <f>IF(AND(Z368&gt;=0,F368="x"),0,IF(AND(Z368&gt;0,AC368="x"),0,IF(Z368&gt;0,0-30,0)))</f>
        <v>0</v>
      </c>
      <c r="AC368" s="371"/>
      <c r="AD368" s="226" t="str">
        <f>IF(F368="x",(0-((V368*10)+(W368*20))),"")</f>
        <v/>
      </c>
      <c r="AE368" s="368">
        <f>IF(AND(Z368&gt;0,F368="x"),0,IF(AND(Z368&gt;0,AC368="x"),Z368-60,IF(AND(Z368&gt;0,AB368=-30),Z368+AB368,0)))</f>
        <v>0</v>
      </c>
      <c r="AF368" s="339"/>
      <c r="AG368" s="338"/>
      <c r="AH368" s="336"/>
      <c r="AI368" s="161">
        <f t="shared" si="79"/>
        <v>0</v>
      </c>
      <c r="AJ368" s="162">
        <f>(X368*20)+Z368+AA368+AF368</f>
        <v>0</v>
      </c>
      <c r="AK368" s="163">
        <f t="shared" si="80"/>
        <v>0</v>
      </c>
      <c r="AL368" s="164">
        <f>IF(K368="x",AH368,0)</f>
        <v>0</v>
      </c>
      <c r="AM368" s="164">
        <f>IF(K368="x",AI368,0)</f>
        <v>0</v>
      </c>
      <c r="AN368" s="164">
        <f>IF(K368="x",AJ368,0)</f>
        <v>0</v>
      </c>
      <c r="AO368" s="164">
        <f>IF(K368="x",AK368,0)</f>
        <v>0</v>
      </c>
      <c r="AP368" s="610" t="str">
        <f t="shared" si="82"/>
        <v xml:space="preserve"> </v>
      </c>
      <c r="AQ368" s="613" t="str">
        <f t="shared" si="81"/>
        <v xml:space="preserve"> </v>
      </c>
      <c r="AR368" s="613" t="str">
        <f t="shared" si="83"/>
        <v xml:space="preserve"> </v>
      </c>
      <c r="AS368" s="613" t="str">
        <f t="shared" si="84"/>
        <v xml:space="preserve"> </v>
      </c>
      <c r="AT368" s="613" t="str">
        <f t="shared" si="85"/>
        <v xml:space="preserve"> </v>
      </c>
      <c r="AU368" s="613" t="str">
        <f t="shared" si="86"/>
        <v xml:space="preserve"> </v>
      </c>
      <c r="AV368" s="614" t="str">
        <f t="shared" si="87"/>
        <v xml:space="preserve"> </v>
      </c>
      <c r="AW368" s="196" t="str">
        <f>IF(N368&gt;0,N368,"")</f>
        <v/>
      </c>
      <c r="AX368" s="165" t="str">
        <f>IF(AND(K368="x",AW368&gt;0),AW368,"")</f>
        <v/>
      </c>
      <c r="AY368" s="193" t="str">
        <f>IF(OR(K368="x",F368="x",AW368&lt;=0),"",AW368)</f>
        <v/>
      </c>
      <c r="AZ368" s="183" t="str">
        <f>IF(AND(F368="x",AW368&gt;0),AW368,"")</f>
        <v/>
      </c>
      <c r="BA368" s="173" t="str">
        <f>IF(V368&gt;0,V368,"")</f>
        <v/>
      </c>
      <c r="BB368" s="174" t="str">
        <f>IF(AND(K368="x",BA368&gt;0),BA368,"")</f>
        <v/>
      </c>
      <c r="BC368" s="186" t="str">
        <f>IF(OR(K368="x",F368="X",BA368&lt;=0),"",BA368)</f>
        <v/>
      </c>
      <c r="BD368" s="174" t="str">
        <f>IF(AND(F368="x",BA368&gt;0),BA368,"")</f>
        <v/>
      </c>
      <c r="BE368" s="201" t="str">
        <f>IF(W368&gt;0,W368,"")</f>
        <v/>
      </c>
      <c r="BF368" s="174" t="str">
        <f>IF(AND(K368="x",BE368&gt;0),BE368,"")</f>
        <v/>
      </c>
      <c r="BG368" s="186" t="str">
        <f>IF(OR(K368="x",F368="x",BE368&lt;=0),"",BE368)</f>
        <v/>
      </c>
      <c r="BH368" s="175" t="str">
        <f>IF(AND(F368="x",BE368&gt;0),BE368,"")</f>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77"/>
        <v/>
      </c>
      <c r="O369" s="27"/>
      <c r="P369" s="27"/>
      <c r="Q369" s="27"/>
      <c r="R369" s="27"/>
      <c r="S369" s="27"/>
      <c r="T369" s="28"/>
      <c r="U369" s="29"/>
      <c r="V369" s="32"/>
      <c r="W369" s="318"/>
      <c r="X369" s="319"/>
      <c r="Y369" s="160">
        <f t="shared" si="76"/>
        <v>0</v>
      </c>
      <c r="Z369" s="159">
        <f t="shared" si="78"/>
        <v>0</v>
      </c>
      <c r="AA369" s="327"/>
      <c r="AB369" s="400">
        <f>IF(AND(Z369&gt;=0,F369="x"),0,IF(AND(Z369&gt;0,AC369="x"),0,IF(Z369&gt;0,0-30,0)))</f>
        <v>0</v>
      </c>
      <c r="AC369" s="371"/>
      <c r="AD369" s="226" t="str">
        <f>IF(F369="x",(0-((V369*10)+(W369*20))),"")</f>
        <v/>
      </c>
      <c r="AE369" s="368">
        <f>IF(AND(Z369&gt;0,F369="x"),0,IF(AND(Z369&gt;0,AC369="x"),Z369-60,IF(AND(Z369&gt;0,AB369=-30),Z369+AB369,0)))</f>
        <v>0</v>
      </c>
      <c r="AF369" s="339"/>
      <c r="AG369" s="338"/>
      <c r="AH369" s="336"/>
      <c r="AI369" s="161">
        <f t="shared" si="79"/>
        <v>0</v>
      </c>
      <c r="AJ369" s="162">
        <f>(X369*20)+Z369+AA369+AF369</f>
        <v>0</v>
      </c>
      <c r="AK369" s="163">
        <f t="shared" si="80"/>
        <v>0</v>
      </c>
      <c r="AL369" s="164">
        <f>IF(K369="x",AH369,0)</f>
        <v>0</v>
      </c>
      <c r="AM369" s="164">
        <f>IF(K369="x",AI369,0)</f>
        <v>0</v>
      </c>
      <c r="AN369" s="164">
        <f>IF(K369="x",AJ369,0)</f>
        <v>0</v>
      </c>
      <c r="AO369" s="164">
        <f>IF(K369="x",AK369,0)</f>
        <v>0</v>
      </c>
      <c r="AP369" s="610" t="str">
        <f t="shared" si="82"/>
        <v xml:space="preserve"> </v>
      </c>
      <c r="AQ369" s="613" t="str">
        <f t="shared" si="81"/>
        <v xml:space="preserve"> </v>
      </c>
      <c r="AR369" s="613" t="str">
        <f t="shared" si="83"/>
        <v xml:space="preserve"> </v>
      </c>
      <c r="AS369" s="613" t="str">
        <f t="shared" si="84"/>
        <v xml:space="preserve"> </v>
      </c>
      <c r="AT369" s="613" t="str">
        <f t="shared" si="85"/>
        <v xml:space="preserve"> </v>
      </c>
      <c r="AU369" s="613" t="str">
        <f t="shared" si="86"/>
        <v xml:space="preserve"> </v>
      </c>
      <c r="AV369" s="614" t="str">
        <f t="shared" si="87"/>
        <v xml:space="preserve"> </v>
      </c>
      <c r="AW369" s="196" t="str">
        <f>IF(N369&gt;0,N369,"")</f>
        <v/>
      </c>
      <c r="AX369" s="165" t="str">
        <f>IF(AND(K369="x",AW369&gt;0),AW369,"")</f>
        <v/>
      </c>
      <c r="AY369" s="193" t="str">
        <f>IF(OR(K369="x",F369="x",AW369&lt;=0),"",AW369)</f>
        <v/>
      </c>
      <c r="AZ369" s="183" t="str">
        <f>IF(AND(F369="x",AW369&gt;0),AW369,"")</f>
        <v/>
      </c>
      <c r="BA369" s="173" t="str">
        <f>IF(V369&gt;0,V369,"")</f>
        <v/>
      </c>
      <c r="BB369" s="174" t="str">
        <f>IF(AND(K369="x",BA369&gt;0),BA369,"")</f>
        <v/>
      </c>
      <c r="BC369" s="186" t="str">
        <f>IF(OR(K369="x",F369="X",BA369&lt;=0),"",BA369)</f>
        <v/>
      </c>
      <c r="BD369" s="174" t="str">
        <f>IF(AND(F369="x",BA369&gt;0),BA369,"")</f>
        <v/>
      </c>
      <c r="BE369" s="201" t="str">
        <f>IF(W369&gt;0,W369,"")</f>
        <v/>
      </c>
      <c r="BF369" s="174" t="str">
        <f>IF(AND(K369="x",BE369&gt;0),BE369,"")</f>
        <v/>
      </c>
      <c r="BG369" s="186" t="str">
        <f>IF(OR(K369="x",F369="x",BE369&lt;=0),"",BE369)</f>
        <v/>
      </c>
      <c r="BH369" s="175" t="str">
        <f>IF(AND(F369="x",BE369&gt;0),BE369,"")</f>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77"/>
        <v/>
      </c>
      <c r="O370" s="27"/>
      <c r="P370" s="27"/>
      <c r="Q370" s="27"/>
      <c r="R370" s="27"/>
      <c r="S370" s="27"/>
      <c r="T370" s="28"/>
      <c r="U370" s="29"/>
      <c r="V370" s="32"/>
      <c r="W370" s="318"/>
      <c r="X370" s="319"/>
      <c r="Y370" s="160">
        <f t="shared" si="76"/>
        <v>0</v>
      </c>
      <c r="Z370" s="159">
        <f t="shared" si="78"/>
        <v>0</v>
      </c>
      <c r="AA370" s="327"/>
      <c r="AB370" s="400">
        <f>IF(AND(Z370&gt;=0,F370="x"),0,IF(AND(Z370&gt;0,AC370="x"),0,IF(Z370&gt;0,0-30,0)))</f>
        <v>0</v>
      </c>
      <c r="AC370" s="371"/>
      <c r="AD370" s="226" t="str">
        <f>IF(F370="x",(0-((V370*10)+(W370*20))),"")</f>
        <v/>
      </c>
      <c r="AE370" s="368">
        <f>IF(AND(Z370&gt;0,F370="x"),0,IF(AND(Z370&gt;0,AC370="x"),Z370-60,IF(AND(Z370&gt;0,AB370=-30),Z370+AB370,0)))</f>
        <v>0</v>
      </c>
      <c r="AF370" s="339"/>
      <c r="AG370" s="338"/>
      <c r="AH370" s="336"/>
      <c r="AI370" s="161">
        <f t="shared" si="79"/>
        <v>0</v>
      </c>
      <c r="AJ370" s="162">
        <f>(X370*20)+Z370+AA370+AF370</f>
        <v>0</v>
      </c>
      <c r="AK370" s="163">
        <f t="shared" si="80"/>
        <v>0</v>
      </c>
      <c r="AL370" s="164">
        <f>IF(K370="x",AH370,0)</f>
        <v>0</v>
      </c>
      <c r="AM370" s="164">
        <f>IF(K370="x",AI370,0)</f>
        <v>0</v>
      </c>
      <c r="AN370" s="164">
        <f>IF(K370="x",AJ370,0)</f>
        <v>0</v>
      </c>
      <c r="AO370" s="164">
        <f>IF(K370="x",AK370,0)</f>
        <v>0</v>
      </c>
      <c r="AP370" s="610" t="str">
        <f t="shared" si="82"/>
        <v xml:space="preserve"> </v>
      </c>
      <c r="AQ370" s="613" t="str">
        <f t="shared" si="81"/>
        <v xml:space="preserve"> </v>
      </c>
      <c r="AR370" s="613" t="str">
        <f t="shared" si="83"/>
        <v xml:space="preserve"> </v>
      </c>
      <c r="AS370" s="613" t="str">
        <f t="shared" si="84"/>
        <v xml:space="preserve"> </v>
      </c>
      <c r="AT370" s="613" t="str">
        <f t="shared" si="85"/>
        <v xml:space="preserve"> </v>
      </c>
      <c r="AU370" s="613" t="str">
        <f t="shared" si="86"/>
        <v xml:space="preserve"> </v>
      </c>
      <c r="AV370" s="614" t="str">
        <f t="shared" si="87"/>
        <v xml:space="preserve"> </v>
      </c>
      <c r="AW370" s="196" t="str">
        <f>IF(N370&gt;0,N370,"")</f>
        <v/>
      </c>
      <c r="AX370" s="165" t="str">
        <f>IF(AND(K370="x",AW370&gt;0),AW370,"")</f>
        <v/>
      </c>
      <c r="AY370" s="193" t="str">
        <f>IF(OR(K370="x",F370="x",AW370&lt;=0),"",AW370)</f>
        <v/>
      </c>
      <c r="AZ370" s="183" t="str">
        <f>IF(AND(F370="x",AW370&gt;0),AW370,"")</f>
        <v/>
      </c>
      <c r="BA370" s="173" t="str">
        <f>IF(V370&gt;0,V370,"")</f>
        <v/>
      </c>
      <c r="BB370" s="174" t="str">
        <f>IF(AND(K370="x",BA370&gt;0),BA370,"")</f>
        <v/>
      </c>
      <c r="BC370" s="186" t="str">
        <f>IF(OR(K370="x",F370="X",BA370&lt;=0),"",BA370)</f>
        <v/>
      </c>
      <c r="BD370" s="174" t="str">
        <f>IF(AND(F370="x",BA370&gt;0),BA370,"")</f>
        <v/>
      </c>
      <c r="BE370" s="201" t="str">
        <f>IF(W370&gt;0,W370,"")</f>
        <v/>
      </c>
      <c r="BF370" s="174" t="str">
        <f>IF(AND(K370="x",BE370&gt;0),BE370,"")</f>
        <v/>
      </c>
      <c r="BG370" s="186" t="str">
        <f>IF(OR(K370="x",F370="x",BE370&lt;=0),"",BE370)</f>
        <v/>
      </c>
      <c r="BH370" s="175" t="str">
        <f>IF(AND(F370="x",BE370&gt;0),BE370,"")</f>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77"/>
        <v/>
      </c>
      <c r="O371" s="27"/>
      <c r="P371" s="27"/>
      <c r="Q371" s="27"/>
      <c r="R371" s="27"/>
      <c r="S371" s="27"/>
      <c r="T371" s="28"/>
      <c r="U371" s="29"/>
      <c r="V371" s="32"/>
      <c r="W371" s="318"/>
      <c r="X371" s="319"/>
      <c r="Y371" s="160">
        <f t="shared" si="76"/>
        <v>0</v>
      </c>
      <c r="Z371" s="159">
        <f t="shared" si="78"/>
        <v>0</v>
      </c>
      <c r="AA371" s="327"/>
      <c r="AB371" s="400">
        <f>IF(AND(Z371&gt;=0,F371="x"),0,IF(AND(Z371&gt;0,AC371="x"),0,IF(Z371&gt;0,0-30,0)))</f>
        <v>0</v>
      </c>
      <c r="AC371" s="371"/>
      <c r="AD371" s="226" t="str">
        <f>IF(F371="x",(0-((V371*10)+(W371*20))),"")</f>
        <v/>
      </c>
      <c r="AE371" s="368">
        <f>IF(AND(Z371&gt;0,F371="x"),0,IF(AND(Z371&gt;0,AC371="x"),Z371-60,IF(AND(Z371&gt;0,AB371=-30),Z371+AB371,0)))</f>
        <v>0</v>
      </c>
      <c r="AF371" s="339"/>
      <c r="AG371" s="338"/>
      <c r="AH371" s="336"/>
      <c r="AI371" s="161">
        <f t="shared" si="79"/>
        <v>0</v>
      </c>
      <c r="AJ371" s="162">
        <f>(X371*20)+Z371+AA371+AF371</f>
        <v>0</v>
      </c>
      <c r="AK371" s="163">
        <f t="shared" si="80"/>
        <v>0</v>
      </c>
      <c r="AL371" s="164">
        <f>IF(K371="x",AH371,0)</f>
        <v>0</v>
      </c>
      <c r="AM371" s="164">
        <f>IF(K371="x",AI371,0)</f>
        <v>0</v>
      </c>
      <c r="AN371" s="164">
        <f>IF(K371="x",AJ371,0)</f>
        <v>0</v>
      </c>
      <c r="AO371" s="164">
        <f>IF(K371="x",AK371,0)</f>
        <v>0</v>
      </c>
      <c r="AP371" s="610" t="str">
        <f t="shared" si="82"/>
        <v xml:space="preserve"> </v>
      </c>
      <c r="AQ371" s="613" t="str">
        <f t="shared" si="81"/>
        <v xml:space="preserve"> </v>
      </c>
      <c r="AR371" s="613" t="str">
        <f t="shared" si="83"/>
        <v xml:space="preserve"> </v>
      </c>
      <c r="AS371" s="613" t="str">
        <f t="shared" si="84"/>
        <v xml:space="preserve"> </v>
      </c>
      <c r="AT371" s="613" t="str">
        <f t="shared" si="85"/>
        <v xml:space="preserve"> </v>
      </c>
      <c r="AU371" s="613" t="str">
        <f t="shared" si="86"/>
        <v xml:space="preserve"> </v>
      </c>
      <c r="AV371" s="614" t="str">
        <f t="shared" si="87"/>
        <v xml:space="preserve"> </v>
      </c>
      <c r="AW371" s="196" t="str">
        <f>IF(N371&gt;0,N371,"")</f>
        <v/>
      </c>
      <c r="AX371" s="165" t="str">
        <f>IF(AND(K371="x",AW371&gt;0),AW371,"")</f>
        <v/>
      </c>
      <c r="AY371" s="193" t="str">
        <f>IF(OR(K371="x",F371="x",AW371&lt;=0),"",AW371)</f>
        <v/>
      </c>
      <c r="AZ371" s="183" t="str">
        <f>IF(AND(F371="x",AW371&gt;0),AW371,"")</f>
        <v/>
      </c>
      <c r="BA371" s="173" t="str">
        <f>IF(V371&gt;0,V371,"")</f>
        <v/>
      </c>
      <c r="BB371" s="174" t="str">
        <f>IF(AND(K371="x",BA371&gt;0),BA371,"")</f>
        <v/>
      </c>
      <c r="BC371" s="186" t="str">
        <f>IF(OR(K371="x",F371="X",BA371&lt;=0),"",BA371)</f>
        <v/>
      </c>
      <c r="BD371" s="174" t="str">
        <f>IF(AND(F371="x",BA371&gt;0),BA371,"")</f>
        <v/>
      </c>
      <c r="BE371" s="201" t="str">
        <f>IF(W371&gt;0,W371,"")</f>
        <v/>
      </c>
      <c r="BF371" s="174" t="str">
        <f>IF(AND(K371="x",BE371&gt;0),BE371,"")</f>
        <v/>
      </c>
      <c r="BG371" s="186" t="str">
        <f>IF(OR(K371="x",F371="x",BE371&lt;=0),"",BE371)</f>
        <v/>
      </c>
      <c r="BH371" s="175" t="str">
        <f>IF(AND(F371="x",BE371&gt;0),BE371,"")</f>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77"/>
        <v/>
      </c>
      <c r="O372" s="27"/>
      <c r="P372" s="27"/>
      <c r="Q372" s="27"/>
      <c r="R372" s="27"/>
      <c r="S372" s="27"/>
      <c r="T372" s="28"/>
      <c r="U372" s="29"/>
      <c r="V372" s="32"/>
      <c r="W372" s="318"/>
      <c r="X372" s="319"/>
      <c r="Y372" s="160">
        <f t="shared" si="76"/>
        <v>0</v>
      </c>
      <c r="Z372" s="159">
        <f t="shared" si="78"/>
        <v>0</v>
      </c>
      <c r="AA372" s="327"/>
      <c r="AB372" s="400">
        <f>IF(AND(Z372&gt;=0,F372="x"),0,IF(AND(Z372&gt;0,AC372="x"),0,IF(Z372&gt;0,0-30,0)))</f>
        <v>0</v>
      </c>
      <c r="AC372" s="371"/>
      <c r="AD372" s="226" t="str">
        <f>IF(F372="x",(0-((V372*10)+(W372*20))),"")</f>
        <v/>
      </c>
      <c r="AE372" s="368">
        <f>IF(AND(Z372&gt;0,F372="x"),0,IF(AND(Z372&gt;0,AC372="x"),Z372-60,IF(AND(Z372&gt;0,AB372=-30),Z372+AB372,0)))</f>
        <v>0</v>
      </c>
      <c r="AF372" s="339"/>
      <c r="AG372" s="338"/>
      <c r="AH372" s="336"/>
      <c r="AI372" s="161">
        <f t="shared" si="79"/>
        <v>0</v>
      </c>
      <c r="AJ372" s="162">
        <f>(X372*20)+Z372+AA372+AF372</f>
        <v>0</v>
      </c>
      <c r="AK372" s="163">
        <f t="shared" si="80"/>
        <v>0</v>
      </c>
      <c r="AL372" s="164">
        <f>IF(K372="x",AH372,0)</f>
        <v>0</v>
      </c>
      <c r="AM372" s="164">
        <f>IF(K372="x",AI372,0)</f>
        <v>0</v>
      </c>
      <c r="AN372" s="164">
        <f>IF(K372="x",AJ372,0)</f>
        <v>0</v>
      </c>
      <c r="AO372" s="164">
        <f>IF(K372="x",AK372,0)</f>
        <v>0</v>
      </c>
      <c r="AP372" s="610" t="str">
        <f t="shared" si="82"/>
        <v xml:space="preserve"> </v>
      </c>
      <c r="AQ372" s="613" t="str">
        <f t="shared" si="81"/>
        <v xml:space="preserve"> </v>
      </c>
      <c r="AR372" s="613" t="str">
        <f t="shared" si="83"/>
        <v xml:space="preserve"> </v>
      </c>
      <c r="AS372" s="613" t="str">
        <f t="shared" si="84"/>
        <v xml:space="preserve"> </v>
      </c>
      <c r="AT372" s="613" t="str">
        <f t="shared" si="85"/>
        <v xml:space="preserve"> </v>
      </c>
      <c r="AU372" s="613" t="str">
        <f t="shared" si="86"/>
        <v xml:space="preserve"> </v>
      </c>
      <c r="AV372" s="614" t="str">
        <f t="shared" si="87"/>
        <v xml:space="preserve"> </v>
      </c>
      <c r="AW372" s="196" t="str">
        <f>IF(N372&gt;0,N372,"")</f>
        <v/>
      </c>
      <c r="AX372" s="165" t="str">
        <f>IF(AND(K372="x",AW372&gt;0),AW372,"")</f>
        <v/>
      </c>
      <c r="AY372" s="193" t="str">
        <f>IF(OR(K372="x",F372="x",AW372&lt;=0),"",AW372)</f>
        <v/>
      </c>
      <c r="AZ372" s="183" t="str">
        <f>IF(AND(F372="x",AW372&gt;0),AW372,"")</f>
        <v/>
      </c>
      <c r="BA372" s="173" t="str">
        <f>IF(V372&gt;0,V372,"")</f>
        <v/>
      </c>
      <c r="BB372" s="174" t="str">
        <f>IF(AND(K372="x",BA372&gt;0),BA372,"")</f>
        <v/>
      </c>
      <c r="BC372" s="186" t="str">
        <f>IF(OR(K372="x",F372="X",BA372&lt;=0),"",BA372)</f>
        <v/>
      </c>
      <c r="BD372" s="174" t="str">
        <f>IF(AND(F372="x",BA372&gt;0),BA372,"")</f>
        <v/>
      </c>
      <c r="BE372" s="201" t="str">
        <f>IF(W372&gt;0,W372,"")</f>
        <v/>
      </c>
      <c r="BF372" s="174" t="str">
        <f>IF(AND(K372="x",BE372&gt;0),BE372,"")</f>
        <v/>
      </c>
      <c r="BG372" s="186" t="str">
        <f>IF(OR(K372="x",F372="x",BE372&lt;=0),"",BE372)</f>
        <v/>
      </c>
      <c r="BH372" s="175" t="str">
        <f>IF(AND(F372="x",BE372&gt;0),BE372,"")</f>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77"/>
        <v/>
      </c>
      <c r="O373" s="27"/>
      <c r="P373" s="27"/>
      <c r="Q373" s="27"/>
      <c r="R373" s="27"/>
      <c r="S373" s="27"/>
      <c r="T373" s="28"/>
      <c r="U373" s="29"/>
      <c r="V373" s="32"/>
      <c r="W373" s="318"/>
      <c r="X373" s="319"/>
      <c r="Y373" s="160">
        <f t="shared" si="76"/>
        <v>0</v>
      </c>
      <c r="Z373" s="159">
        <f t="shared" si="78"/>
        <v>0</v>
      </c>
      <c r="AA373" s="327"/>
      <c r="AB373" s="400">
        <f>IF(AND(Z373&gt;=0,F373="x"),0,IF(AND(Z373&gt;0,AC373="x"),0,IF(Z373&gt;0,0-30,0)))</f>
        <v>0</v>
      </c>
      <c r="AC373" s="371"/>
      <c r="AD373" s="226" t="str">
        <f>IF(F373="x",(0-((V373*10)+(W373*20))),"")</f>
        <v/>
      </c>
      <c r="AE373" s="368">
        <f>IF(AND(Z373&gt;0,F373="x"),0,IF(AND(Z373&gt;0,AC373="x"),Z373-60,IF(AND(Z373&gt;0,AB373=-30),Z373+AB373,0)))</f>
        <v>0</v>
      </c>
      <c r="AF373" s="339"/>
      <c r="AG373" s="338"/>
      <c r="AH373" s="336"/>
      <c r="AI373" s="161">
        <f t="shared" si="79"/>
        <v>0</v>
      </c>
      <c r="AJ373" s="162">
        <f>(X373*20)+Z373+AA373+AF373</f>
        <v>0</v>
      </c>
      <c r="AK373" s="163">
        <f t="shared" si="80"/>
        <v>0</v>
      </c>
      <c r="AL373" s="164">
        <f>IF(K373="x",AH373,0)</f>
        <v>0</v>
      </c>
      <c r="AM373" s="164">
        <f>IF(K373="x",AI373,0)</f>
        <v>0</v>
      </c>
      <c r="AN373" s="164">
        <f>IF(K373="x",AJ373,0)</f>
        <v>0</v>
      </c>
      <c r="AO373" s="164">
        <f>IF(K373="x",AK373,0)</f>
        <v>0</v>
      </c>
      <c r="AP373" s="610" t="str">
        <f t="shared" si="82"/>
        <v xml:space="preserve"> </v>
      </c>
      <c r="AQ373" s="613" t="str">
        <f t="shared" si="81"/>
        <v xml:space="preserve"> </v>
      </c>
      <c r="AR373" s="613" t="str">
        <f t="shared" si="83"/>
        <v xml:space="preserve"> </v>
      </c>
      <c r="AS373" s="613" t="str">
        <f t="shared" si="84"/>
        <v xml:space="preserve"> </v>
      </c>
      <c r="AT373" s="613" t="str">
        <f t="shared" si="85"/>
        <v xml:space="preserve"> </v>
      </c>
      <c r="AU373" s="613" t="str">
        <f t="shared" si="86"/>
        <v xml:space="preserve"> </v>
      </c>
      <c r="AV373" s="614" t="str">
        <f t="shared" si="87"/>
        <v xml:space="preserve"> </v>
      </c>
      <c r="AW373" s="196" t="str">
        <f>IF(N373&gt;0,N373,"")</f>
        <v/>
      </c>
      <c r="AX373" s="165" t="str">
        <f>IF(AND(K373="x",AW373&gt;0),AW373,"")</f>
        <v/>
      </c>
      <c r="AY373" s="193" t="str">
        <f>IF(OR(K373="x",F373="x",AW373&lt;=0),"",AW373)</f>
        <v/>
      </c>
      <c r="AZ373" s="183" t="str">
        <f>IF(AND(F373="x",AW373&gt;0),AW373,"")</f>
        <v/>
      </c>
      <c r="BA373" s="173" t="str">
        <f>IF(V373&gt;0,V373,"")</f>
        <v/>
      </c>
      <c r="BB373" s="174" t="str">
        <f>IF(AND(K373="x",BA373&gt;0),BA373,"")</f>
        <v/>
      </c>
      <c r="BC373" s="186" t="str">
        <f>IF(OR(K373="x",F373="X",BA373&lt;=0),"",BA373)</f>
        <v/>
      </c>
      <c r="BD373" s="174" t="str">
        <f>IF(AND(F373="x",BA373&gt;0),BA373,"")</f>
        <v/>
      </c>
      <c r="BE373" s="201" t="str">
        <f>IF(W373&gt;0,W373,"")</f>
        <v/>
      </c>
      <c r="BF373" s="174" t="str">
        <f>IF(AND(K373="x",BE373&gt;0),BE373,"")</f>
        <v/>
      </c>
      <c r="BG373" s="186" t="str">
        <f>IF(OR(K373="x",F373="x",BE373&lt;=0),"",BE373)</f>
        <v/>
      </c>
      <c r="BH373" s="175" t="str">
        <f>IF(AND(F373="x",BE373&gt;0),BE373,"")</f>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77"/>
        <v/>
      </c>
      <c r="O374" s="27"/>
      <c r="P374" s="27"/>
      <c r="Q374" s="27"/>
      <c r="R374" s="27"/>
      <c r="S374" s="27"/>
      <c r="T374" s="28"/>
      <c r="U374" s="29"/>
      <c r="V374" s="32"/>
      <c r="W374" s="318"/>
      <c r="X374" s="319"/>
      <c r="Y374" s="160">
        <f t="shared" si="76"/>
        <v>0</v>
      </c>
      <c r="Z374" s="159">
        <f t="shared" si="78"/>
        <v>0</v>
      </c>
      <c r="AA374" s="327"/>
      <c r="AB374" s="400">
        <f>IF(AND(Z374&gt;=0,F374="x"),0,IF(AND(Z374&gt;0,AC374="x"),0,IF(Z374&gt;0,0-30,0)))</f>
        <v>0</v>
      </c>
      <c r="AC374" s="371"/>
      <c r="AD374" s="226" t="str">
        <f>IF(F374="x",(0-((V374*10)+(W374*20))),"")</f>
        <v/>
      </c>
      <c r="AE374" s="368">
        <f>IF(AND(Z374&gt;0,F374="x"),0,IF(AND(Z374&gt;0,AC374="x"),Z374-60,IF(AND(Z374&gt;0,AB374=-30),Z374+AB374,0)))</f>
        <v>0</v>
      </c>
      <c r="AF374" s="339"/>
      <c r="AG374" s="338"/>
      <c r="AH374" s="336"/>
      <c r="AI374" s="161">
        <f t="shared" si="79"/>
        <v>0</v>
      </c>
      <c r="AJ374" s="162">
        <f>(X374*20)+Z374+AA374+AF374</f>
        <v>0</v>
      </c>
      <c r="AK374" s="163">
        <f t="shared" si="80"/>
        <v>0</v>
      </c>
      <c r="AL374" s="164">
        <f>IF(K374="x",AH374,0)</f>
        <v>0</v>
      </c>
      <c r="AM374" s="164">
        <f>IF(K374="x",AI374,0)</f>
        <v>0</v>
      </c>
      <c r="AN374" s="164">
        <f>IF(K374="x",AJ374,0)</f>
        <v>0</v>
      </c>
      <c r="AO374" s="164">
        <f>IF(K374="x",AK374,0)</f>
        <v>0</v>
      </c>
      <c r="AP374" s="610" t="str">
        <f t="shared" si="82"/>
        <v xml:space="preserve"> </v>
      </c>
      <c r="AQ374" s="613" t="str">
        <f t="shared" si="81"/>
        <v xml:space="preserve"> </v>
      </c>
      <c r="AR374" s="613" t="str">
        <f t="shared" si="83"/>
        <v xml:space="preserve"> </v>
      </c>
      <c r="AS374" s="613" t="str">
        <f t="shared" si="84"/>
        <v xml:space="preserve"> </v>
      </c>
      <c r="AT374" s="613" t="str">
        <f t="shared" si="85"/>
        <v xml:space="preserve"> </v>
      </c>
      <c r="AU374" s="613" t="str">
        <f t="shared" si="86"/>
        <v xml:space="preserve"> </v>
      </c>
      <c r="AV374" s="614" t="str">
        <f t="shared" si="87"/>
        <v xml:space="preserve"> </v>
      </c>
      <c r="AW374" s="196" t="str">
        <f>IF(N374&gt;0,N374,"")</f>
        <v/>
      </c>
      <c r="AX374" s="165" t="str">
        <f>IF(AND(K374="x",AW374&gt;0),AW374,"")</f>
        <v/>
      </c>
      <c r="AY374" s="193" t="str">
        <f>IF(OR(K374="x",F374="x",AW374&lt;=0),"",AW374)</f>
        <v/>
      </c>
      <c r="AZ374" s="183" t="str">
        <f>IF(AND(F374="x",AW374&gt;0),AW374,"")</f>
        <v/>
      </c>
      <c r="BA374" s="173" t="str">
        <f>IF(V374&gt;0,V374,"")</f>
        <v/>
      </c>
      <c r="BB374" s="174" t="str">
        <f>IF(AND(K374="x",BA374&gt;0),BA374,"")</f>
        <v/>
      </c>
      <c r="BC374" s="186" t="str">
        <f>IF(OR(K374="x",F374="X",BA374&lt;=0),"",BA374)</f>
        <v/>
      </c>
      <c r="BD374" s="174" t="str">
        <f>IF(AND(F374="x",BA374&gt;0),BA374,"")</f>
        <v/>
      </c>
      <c r="BE374" s="201" t="str">
        <f>IF(W374&gt;0,W374,"")</f>
        <v/>
      </c>
      <c r="BF374" s="174" t="str">
        <f>IF(AND(K374="x",BE374&gt;0),BE374,"")</f>
        <v/>
      </c>
      <c r="BG374" s="186" t="str">
        <f>IF(OR(K374="x",F374="x",BE374&lt;=0),"",BE374)</f>
        <v/>
      </c>
      <c r="BH374" s="175" t="str">
        <f>IF(AND(F374="x",BE374&gt;0),BE374,"")</f>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77"/>
        <v/>
      </c>
      <c r="O375" s="27"/>
      <c r="P375" s="27"/>
      <c r="Q375" s="27"/>
      <c r="R375" s="27"/>
      <c r="S375" s="27"/>
      <c r="T375" s="28"/>
      <c r="U375" s="29"/>
      <c r="V375" s="32"/>
      <c r="W375" s="318"/>
      <c r="X375" s="319"/>
      <c r="Y375" s="160">
        <f t="shared" si="76"/>
        <v>0</v>
      </c>
      <c r="Z375" s="159">
        <f t="shared" si="78"/>
        <v>0</v>
      </c>
      <c r="AA375" s="327"/>
      <c r="AB375" s="400">
        <f>IF(AND(Z375&gt;=0,F375="x"),0,IF(AND(Z375&gt;0,AC375="x"),0,IF(Z375&gt;0,0-30,0)))</f>
        <v>0</v>
      </c>
      <c r="AC375" s="371"/>
      <c r="AD375" s="226" t="str">
        <f>IF(F375="x",(0-((V375*10)+(W375*20))),"")</f>
        <v/>
      </c>
      <c r="AE375" s="368">
        <f>IF(AND(Z375&gt;0,F375="x"),0,IF(AND(Z375&gt;0,AC375="x"),Z375-60,IF(AND(Z375&gt;0,AB375=-30),Z375+AB375,0)))</f>
        <v>0</v>
      </c>
      <c r="AF375" s="339"/>
      <c r="AG375" s="338"/>
      <c r="AH375" s="336"/>
      <c r="AI375" s="161">
        <f t="shared" si="79"/>
        <v>0</v>
      </c>
      <c r="AJ375" s="162">
        <f>(X375*20)+Z375+AA375+AF375</f>
        <v>0</v>
      </c>
      <c r="AK375" s="163">
        <f t="shared" si="80"/>
        <v>0</v>
      </c>
      <c r="AL375" s="164">
        <f>IF(K375="x",AH375,0)</f>
        <v>0</v>
      </c>
      <c r="AM375" s="164">
        <f>IF(K375="x",AI375,0)</f>
        <v>0</v>
      </c>
      <c r="AN375" s="164">
        <f>IF(K375="x",AJ375,0)</f>
        <v>0</v>
      </c>
      <c r="AO375" s="164">
        <f>IF(K375="x",AK375,0)</f>
        <v>0</v>
      </c>
      <c r="AP375" s="610" t="str">
        <f t="shared" si="82"/>
        <v xml:space="preserve"> </v>
      </c>
      <c r="AQ375" s="613" t="str">
        <f t="shared" si="81"/>
        <v xml:space="preserve"> </v>
      </c>
      <c r="AR375" s="613" t="str">
        <f t="shared" si="83"/>
        <v xml:space="preserve"> </v>
      </c>
      <c r="AS375" s="613" t="str">
        <f t="shared" si="84"/>
        <v xml:space="preserve"> </v>
      </c>
      <c r="AT375" s="613" t="str">
        <f t="shared" si="85"/>
        <v xml:space="preserve"> </v>
      </c>
      <c r="AU375" s="613" t="str">
        <f t="shared" si="86"/>
        <v xml:space="preserve"> </v>
      </c>
      <c r="AV375" s="614" t="str">
        <f t="shared" si="87"/>
        <v xml:space="preserve"> </v>
      </c>
      <c r="AW375" s="196" t="str">
        <f>IF(N375&gt;0,N375,"")</f>
        <v/>
      </c>
      <c r="AX375" s="165" t="str">
        <f>IF(AND(K375="x",AW375&gt;0),AW375,"")</f>
        <v/>
      </c>
      <c r="AY375" s="193" t="str">
        <f>IF(OR(K375="x",F375="x",AW375&lt;=0),"",AW375)</f>
        <v/>
      </c>
      <c r="AZ375" s="183" t="str">
        <f>IF(AND(F375="x",AW375&gt;0),AW375,"")</f>
        <v/>
      </c>
      <c r="BA375" s="173" t="str">
        <f>IF(V375&gt;0,V375,"")</f>
        <v/>
      </c>
      <c r="BB375" s="174" t="str">
        <f>IF(AND(K375="x",BA375&gt;0),BA375,"")</f>
        <v/>
      </c>
      <c r="BC375" s="186" t="str">
        <f>IF(OR(K375="x",F375="X",BA375&lt;=0),"",BA375)</f>
        <v/>
      </c>
      <c r="BD375" s="174" t="str">
        <f>IF(AND(F375="x",BA375&gt;0),BA375,"")</f>
        <v/>
      </c>
      <c r="BE375" s="201" t="str">
        <f>IF(W375&gt;0,W375,"")</f>
        <v/>
      </c>
      <c r="BF375" s="174" t="str">
        <f>IF(AND(K375="x",BE375&gt;0),BE375,"")</f>
        <v/>
      </c>
      <c r="BG375" s="186" t="str">
        <f>IF(OR(K375="x",F375="x",BE375&lt;=0),"",BE375)</f>
        <v/>
      </c>
      <c r="BH375" s="175" t="str">
        <f>IF(AND(F375="x",BE375&gt;0),BE375,"")</f>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77"/>
        <v/>
      </c>
      <c r="O376" s="27"/>
      <c r="P376" s="27"/>
      <c r="Q376" s="27"/>
      <c r="R376" s="27"/>
      <c r="S376" s="27"/>
      <c r="T376" s="28"/>
      <c r="U376" s="29"/>
      <c r="V376" s="32"/>
      <c r="W376" s="318"/>
      <c r="X376" s="319"/>
      <c r="Y376" s="160">
        <f t="shared" si="76"/>
        <v>0</v>
      </c>
      <c r="Z376" s="159">
        <f t="shared" si="78"/>
        <v>0</v>
      </c>
      <c r="AA376" s="327"/>
      <c r="AB376" s="400">
        <f>IF(AND(Z376&gt;=0,F376="x"),0,IF(AND(Z376&gt;0,AC376="x"),0,IF(Z376&gt;0,0-30,0)))</f>
        <v>0</v>
      </c>
      <c r="AC376" s="371"/>
      <c r="AD376" s="226" t="str">
        <f>IF(F376="x",(0-((V376*10)+(W376*20))),"")</f>
        <v/>
      </c>
      <c r="AE376" s="368">
        <f>IF(AND(Z376&gt;0,F376="x"),0,IF(AND(Z376&gt;0,AC376="x"),Z376-60,IF(AND(Z376&gt;0,AB376=-30),Z376+AB376,0)))</f>
        <v>0</v>
      </c>
      <c r="AF376" s="339"/>
      <c r="AG376" s="338"/>
      <c r="AH376" s="336"/>
      <c r="AI376" s="161">
        <f t="shared" si="79"/>
        <v>0</v>
      </c>
      <c r="AJ376" s="162">
        <f>(X376*20)+Z376+AA376+AF376</f>
        <v>0</v>
      </c>
      <c r="AK376" s="163">
        <f t="shared" si="80"/>
        <v>0</v>
      </c>
      <c r="AL376" s="164">
        <f>IF(K376="x",AH376,0)</f>
        <v>0</v>
      </c>
      <c r="AM376" s="164">
        <f>IF(K376="x",AI376,0)</f>
        <v>0</v>
      </c>
      <c r="AN376" s="164">
        <f>IF(K376="x",AJ376,0)</f>
        <v>0</v>
      </c>
      <c r="AO376" s="164">
        <f>IF(K376="x",AK376,0)</f>
        <v>0</v>
      </c>
      <c r="AP376" s="610" t="str">
        <f t="shared" si="82"/>
        <v xml:space="preserve"> </v>
      </c>
      <c r="AQ376" s="613" t="str">
        <f t="shared" si="81"/>
        <v xml:space="preserve"> </v>
      </c>
      <c r="AR376" s="613" t="str">
        <f t="shared" si="83"/>
        <v xml:space="preserve"> </v>
      </c>
      <c r="AS376" s="613" t="str">
        <f t="shared" si="84"/>
        <v xml:space="preserve"> </v>
      </c>
      <c r="AT376" s="613" t="str">
        <f t="shared" si="85"/>
        <v xml:space="preserve"> </v>
      </c>
      <c r="AU376" s="613" t="str">
        <f t="shared" si="86"/>
        <v xml:space="preserve"> </v>
      </c>
      <c r="AV376" s="614" t="str">
        <f t="shared" si="87"/>
        <v xml:space="preserve"> </v>
      </c>
      <c r="AW376" s="196" t="str">
        <f>IF(N376&gt;0,N376,"")</f>
        <v/>
      </c>
      <c r="AX376" s="165" t="str">
        <f>IF(AND(K376="x",AW376&gt;0),AW376,"")</f>
        <v/>
      </c>
      <c r="AY376" s="193" t="str">
        <f>IF(OR(K376="x",F376="x",AW376&lt;=0),"",AW376)</f>
        <v/>
      </c>
      <c r="AZ376" s="183" t="str">
        <f>IF(AND(F376="x",AW376&gt;0),AW376,"")</f>
        <v/>
      </c>
      <c r="BA376" s="173" t="str">
        <f>IF(V376&gt;0,V376,"")</f>
        <v/>
      </c>
      <c r="BB376" s="174" t="str">
        <f>IF(AND(K376="x",BA376&gt;0),BA376,"")</f>
        <v/>
      </c>
      <c r="BC376" s="186" t="str">
        <f>IF(OR(K376="x",F376="X",BA376&lt;=0),"",BA376)</f>
        <v/>
      </c>
      <c r="BD376" s="174" t="str">
        <f>IF(AND(F376="x",BA376&gt;0),BA376,"")</f>
        <v/>
      </c>
      <c r="BE376" s="201" t="str">
        <f>IF(W376&gt;0,W376,"")</f>
        <v/>
      </c>
      <c r="BF376" s="174" t="str">
        <f>IF(AND(K376="x",BE376&gt;0),BE376,"")</f>
        <v/>
      </c>
      <c r="BG376" s="186" t="str">
        <f>IF(OR(K376="x",F376="x",BE376&lt;=0),"",BE376)</f>
        <v/>
      </c>
      <c r="BH376" s="175" t="str">
        <f>IF(AND(F376="x",BE376&gt;0),BE376,"")</f>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77"/>
        <v/>
      </c>
      <c r="O377" s="27"/>
      <c r="P377" s="27"/>
      <c r="Q377" s="27"/>
      <c r="R377" s="27"/>
      <c r="S377" s="27"/>
      <c r="T377" s="28"/>
      <c r="U377" s="29"/>
      <c r="V377" s="32"/>
      <c r="W377" s="318"/>
      <c r="X377" s="319"/>
      <c r="Y377" s="160">
        <f t="shared" si="76"/>
        <v>0</v>
      </c>
      <c r="Z377" s="159">
        <f t="shared" si="78"/>
        <v>0</v>
      </c>
      <c r="AA377" s="327"/>
      <c r="AB377" s="400">
        <f>IF(AND(Z377&gt;=0,F377="x"),0,IF(AND(Z377&gt;0,AC377="x"),0,IF(Z377&gt;0,0-30,0)))</f>
        <v>0</v>
      </c>
      <c r="AC377" s="371"/>
      <c r="AD377" s="226" t="str">
        <f>IF(F377="x",(0-((V377*10)+(W377*20))),"")</f>
        <v/>
      </c>
      <c r="AE377" s="368">
        <f>IF(AND(Z377&gt;0,F377="x"),0,IF(AND(Z377&gt;0,AC377="x"),Z377-60,IF(AND(Z377&gt;0,AB377=-30),Z377+AB377,0)))</f>
        <v>0</v>
      </c>
      <c r="AF377" s="339"/>
      <c r="AG377" s="338"/>
      <c r="AH377" s="336"/>
      <c r="AI377" s="161">
        <f t="shared" si="79"/>
        <v>0</v>
      </c>
      <c r="AJ377" s="162">
        <f>(X377*20)+Z377+AA377+AF377</f>
        <v>0</v>
      </c>
      <c r="AK377" s="163">
        <f t="shared" si="80"/>
        <v>0</v>
      </c>
      <c r="AL377" s="164">
        <f>IF(K377="x",AH377,0)</f>
        <v>0</v>
      </c>
      <c r="AM377" s="164">
        <f>IF(K377="x",AI377,0)</f>
        <v>0</v>
      </c>
      <c r="AN377" s="164">
        <f>IF(K377="x",AJ377,0)</f>
        <v>0</v>
      </c>
      <c r="AO377" s="164">
        <f>IF(K377="x",AK377,0)</f>
        <v>0</v>
      </c>
      <c r="AP377" s="610" t="str">
        <f t="shared" si="82"/>
        <v xml:space="preserve"> </v>
      </c>
      <c r="AQ377" s="613" t="str">
        <f t="shared" si="81"/>
        <v xml:space="preserve"> </v>
      </c>
      <c r="AR377" s="613" t="str">
        <f t="shared" si="83"/>
        <v xml:space="preserve"> </v>
      </c>
      <c r="AS377" s="613" t="str">
        <f t="shared" si="84"/>
        <v xml:space="preserve"> </v>
      </c>
      <c r="AT377" s="613" t="str">
        <f t="shared" si="85"/>
        <v xml:space="preserve"> </v>
      </c>
      <c r="AU377" s="613" t="str">
        <f t="shared" si="86"/>
        <v xml:space="preserve"> </v>
      </c>
      <c r="AV377" s="614" t="str">
        <f t="shared" si="87"/>
        <v xml:space="preserve"> </v>
      </c>
      <c r="AW377" s="196" t="str">
        <f>IF(N377&gt;0,N377,"")</f>
        <v/>
      </c>
      <c r="AX377" s="165" t="str">
        <f>IF(AND(K377="x",AW377&gt;0),AW377,"")</f>
        <v/>
      </c>
      <c r="AY377" s="193" t="str">
        <f>IF(OR(K377="x",F377="x",AW377&lt;=0),"",AW377)</f>
        <v/>
      </c>
      <c r="AZ377" s="183" t="str">
        <f>IF(AND(F377="x",AW377&gt;0),AW377,"")</f>
        <v/>
      </c>
      <c r="BA377" s="173" t="str">
        <f>IF(V377&gt;0,V377,"")</f>
        <v/>
      </c>
      <c r="BB377" s="174" t="str">
        <f>IF(AND(K377="x",BA377&gt;0),BA377,"")</f>
        <v/>
      </c>
      <c r="BC377" s="186" t="str">
        <f>IF(OR(K377="x",F377="X",BA377&lt;=0),"",BA377)</f>
        <v/>
      </c>
      <c r="BD377" s="174" t="str">
        <f>IF(AND(F377="x",BA377&gt;0),BA377,"")</f>
        <v/>
      </c>
      <c r="BE377" s="201" t="str">
        <f>IF(W377&gt;0,W377,"")</f>
        <v/>
      </c>
      <c r="BF377" s="174" t="str">
        <f>IF(AND(K377="x",BE377&gt;0),BE377,"")</f>
        <v/>
      </c>
      <c r="BG377" s="186" t="str">
        <f>IF(OR(K377="x",F377="x",BE377&lt;=0),"",BE377)</f>
        <v/>
      </c>
      <c r="BH377" s="175" t="str">
        <f>IF(AND(F377="x",BE377&gt;0),BE377,"")</f>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77"/>
        <v/>
      </c>
      <c r="O378" s="27"/>
      <c r="P378" s="27"/>
      <c r="Q378" s="27"/>
      <c r="R378" s="27"/>
      <c r="S378" s="27"/>
      <c r="T378" s="28"/>
      <c r="U378" s="29"/>
      <c r="V378" s="32"/>
      <c r="W378" s="318"/>
      <c r="X378" s="319"/>
      <c r="Y378" s="160">
        <f t="shared" si="76"/>
        <v>0</v>
      </c>
      <c r="Z378" s="159">
        <f t="shared" si="78"/>
        <v>0</v>
      </c>
      <c r="AA378" s="327"/>
      <c r="AB378" s="400">
        <f>IF(AND(Z378&gt;=0,F378="x"),0,IF(AND(Z378&gt;0,AC378="x"),0,IF(Z378&gt;0,0-30,0)))</f>
        <v>0</v>
      </c>
      <c r="AC378" s="371"/>
      <c r="AD378" s="226" t="str">
        <f>IF(F378="x",(0-((V378*10)+(W378*20))),"")</f>
        <v/>
      </c>
      <c r="AE378" s="368">
        <f>IF(AND(Z378&gt;0,F378="x"),0,IF(AND(Z378&gt;0,AC378="x"),Z378-60,IF(AND(Z378&gt;0,AB378=-30),Z378+AB378,0)))</f>
        <v>0</v>
      </c>
      <c r="AF378" s="339"/>
      <c r="AG378" s="338"/>
      <c r="AH378" s="336"/>
      <c r="AI378" s="161">
        <f t="shared" si="79"/>
        <v>0</v>
      </c>
      <c r="AJ378" s="162">
        <f>(X378*20)+Z378+AA378+AF378</f>
        <v>0</v>
      </c>
      <c r="AK378" s="163">
        <f t="shared" si="80"/>
        <v>0</v>
      </c>
      <c r="AL378" s="164">
        <f>IF(K378="x",AH378,0)</f>
        <v>0</v>
      </c>
      <c r="AM378" s="164">
        <f>IF(K378="x",AI378,0)</f>
        <v>0</v>
      </c>
      <c r="AN378" s="164">
        <f>IF(K378="x",AJ378,0)</f>
        <v>0</v>
      </c>
      <c r="AO378" s="164">
        <f>IF(K378="x",AK378,0)</f>
        <v>0</v>
      </c>
      <c r="AP378" s="610" t="str">
        <f t="shared" si="82"/>
        <v xml:space="preserve"> </v>
      </c>
      <c r="AQ378" s="613" t="str">
        <f t="shared" si="81"/>
        <v xml:space="preserve"> </v>
      </c>
      <c r="AR378" s="613" t="str">
        <f t="shared" si="83"/>
        <v xml:space="preserve"> </v>
      </c>
      <c r="AS378" s="613" t="str">
        <f t="shared" si="84"/>
        <v xml:space="preserve"> </v>
      </c>
      <c r="AT378" s="613" t="str">
        <f t="shared" si="85"/>
        <v xml:space="preserve"> </v>
      </c>
      <c r="AU378" s="613" t="str">
        <f t="shared" si="86"/>
        <v xml:space="preserve"> </v>
      </c>
      <c r="AV378" s="614" t="str">
        <f t="shared" si="87"/>
        <v xml:space="preserve"> </v>
      </c>
      <c r="AW378" s="196" t="str">
        <f>IF(N378&gt;0,N378,"")</f>
        <v/>
      </c>
      <c r="AX378" s="165" t="str">
        <f>IF(AND(K378="x",AW378&gt;0),AW378,"")</f>
        <v/>
      </c>
      <c r="AY378" s="193" t="str">
        <f>IF(OR(K378="x",F378="x",AW378&lt;=0),"",AW378)</f>
        <v/>
      </c>
      <c r="AZ378" s="183" t="str">
        <f>IF(AND(F378="x",AW378&gt;0),AW378,"")</f>
        <v/>
      </c>
      <c r="BA378" s="173" t="str">
        <f>IF(V378&gt;0,V378,"")</f>
        <v/>
      </c>
      <c r="BB378" s="174" t="str">
        <f>IF(AND(K378="x",BA378&gt;0),BA378,"")</f>
        <v/>
      </c>
      <c r="BC378" s="186" t="str">
        <f>IF(OR(K378="x",F378="X",BA378&lt;=0),"",BA378)</f>
        <v/>
      </c>
      <c r="BD378" s="174" t="str">
        <f>IF(AND(F378="x",BA378&gt;0),BA378,"")</f>
        <v/>
      </c>
      <c r="BE378" s="201" t="str">
        <f>IF(W378&gt;0,W378,"")</f>
        <v/>
      </c>
      <c r="BF378" s="174" t="str">
        <f>IF(AND(K378="x",BE378&gt;0),BE378,"")</f>
        <v/>
      </c>
      <c r="BG378" s="186" t="str">
        <f>IF(OR(K378="x",F378="x",BE378&lt;=0),"",BE378)</f>
        <v/>
      </c>
      <c r="BH378" s="175" t="str">
        <f>IF(AND(F378="x",BE378&gt;0),BE378,"")</f>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77"/>
        <v/>
      </c>
      <c r="O379" s="27"/>
      <c r="P379" s="27"/>
      <c r="Q379" s="27"/>
      <c r="R379" s="27"/>
      <c r="S379" s="27"/>
      <c r="T379" s="28"/>
      <c r="U379" s="29"/>
      <c r="V379" s="32"/>
      <c r="W379" s="318"/>
      <c r="X379" s="319"/>
      <c r="Y379" s="160">
        <f t="shared" si="76"/>
        <v>0</v>
      </c>
      <c r="Z379" s="159">
        <f t="shared" si="78"/>
        <v>0</v>
      </c>
      <c r="AA379" s="327"/>
      <c r="AB379" s="400">
        <f>IF(AND(Z379&gt;=0,F379="x"),0,IF(AND(Z379&gt;0,AC379="x"),0,IF(Z379&gt;0,0-30,0)))</f>
        <v>0</v>
      </c>
      <c r="AC379" s="371"/>
      <c r="AD379" s="226" t="str">
        <f>IF(F379="x",(0-((V379*10)+(W379*20))),"")</f>
        <v/>
      </c>
      <c r="AE379" s="368">
        <f>IF(AND(Z379&gt;0,F379="x"),0,IF(AND(Z379&gt;0,AC379="x"),Z379-60,IF(AND(Z379&gt;0,AB379=-30),Z379+AB379,0)))</f>
        <v>0</v>
      </c>
      <c r="AF379" s="339"/>
      <c r="AG379" s="338"/>
      <c r="AH379" s="336"/>
      <c r="AI379" s="161">
        <f t="shared" si="79"/>
        <v>0</v>
      </c>
      <c r="AJ379" s="162">
        <f>(X379*20)+Z379+AA379+AF379</f>
        <v>0</v>
      </c>
      <c r="AK379" s="163">
        <f t="shared" si="80"/>
        <v>0</v>
      </c>
      <c r="AL379" s="164">
        <f>IF(K379="x",AH379,0)</f>
        <v>0</v>
      </c>
      <c r="AM379" s="164">
        <f>IF(K379="x",AI379,0)</f>
        <v>0</v>
      </c>
      <c r="AN379" s="164">
        <f>IF(K379="x",AJ379,0)</f>
        <v>0</v>
      </c>
      <c r="AO379" s="164">
        <f>IF(K379="x",AK379,0)</f>
        <v>0</v>
      </c>
      <c r="AP379" s="610" t="str">
        <f t="shared" si="82"/>
        <v xml:space="preserve"> </v>
      </c>
      <c r="AQ379" s="613" t="str">
        <f t="shared" si="81"/>
        <v xml:space="preserve"> </v>
      </c>
      <c r="AR379" s="613" t="str">
        <f t="shared" si="83"/>
        <v xml:space="preserve"> </v>
      </c>
      <c r="AS379" s="613" t="str">
        <f t="shared" si="84"/>
        <v xml:space="preserve"> </v>
      </c>
      <c r="AT379" s="613" t="str">
        <f t="shared" si="85"/>
        <v xml:space="preserve"> </v>
      </c>
      <c r="AU379" s="613" t="str">
        <f t="shared" si="86"/>
        <v xml:space="preserve"> </v>
      </c>
      <c r="AV379" s="614" t="str">
        <f t="shared" si="87"/>
        <v xml:space="preserve"> </v>
      </c>
      <c r="AW379" s="196" t="str">
        <f>IF(N379&gt;0,N379,"")</f>
        <v/>
      </c>
      <c r="AX379" s="165" t="str">
        <f>IF(AND(K379="x",AW379&gt;0),AW379,"")</f>
        <v/>
      </c>
      <c r="AY379" s="193" t="str">
        <f>IF(OR(K379="x",F379="x",AW379&lt;=0),"",AW379)</f>
        <v/>
      </c>
      <c r="AZ379" s="183" t="str">
        <f>IF(AND(F379="x",AW379&gt;0),AW379,"")</f>
        <v/>
      </c>
      <c r="BA379" s="173" t="str">
        <f>IF(V379&gt;0,V379,"")</f>
        <v/>
      </c>
      <c r="BB379" s="174" t="str">
        <f>IF(AND(K379="x",BA379&gt;0),BA379,"")</f>
        <v/>
      </c>
      <c r="BC379" s="186" t="str">
        <f>IF(OR(K379="x",F379="X",BA379&lt;=0),"",BA379)</f>
        <v/>
      </c>
      <c r="BD379" s="174" t="str">
        <f>IF(AND(F379="x",BA379&gt;0),BA379,"")</f>
        <v/>
      </c>
      <c r="BE379" s="201" t="str">
        <f>IF(W379&gt;0,W379,"")</f>
        <v/>
      </c>
      <c r="BF379" s="174" t="str">
        <f>IF(AND(K379="x",BE379&gt;0),BE379,"")</f>
        <v/>
      </c>
      <c r="BG379" s="186" t="str">
        <f>IF(OR(K379="x",F379="x",BE379&lt;=0),"",BE379)</f>
        <v/>
      </c>
      <c r="BH379" s="175" t="str">
        <f>IF(AND(F379="x",BE379&gt;0),BE379,"")</f>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77"/>
        <v/>
      </c>
      <c r="O380" s="27"/>
      <c r="P380" s="27"/>
      <c r="Q380" s="27"/>
      <c r="R380" s="27"/>
      <c r="S380" s="27"/>
      <c r="T380" s="28"/>
      <c r="U380" s="29"/>
      <c r="V380" s="32"/>
      <c r="W380" s="318"/>
      <c r="X380" s="319"/>
      <c r="Y380" s="160">
        <f t="shared" si="76"/>
        <v>0</v>
      </c>
      <c r="Z380" s="159">
        <f t="shared" si="78"/>
        <v>0</v>
      </c>
      <c r="AA380" s="327"/>
      <c r="AB380" s="400">
        <f>IF(AND(Z380&gt;=0,F380="x"),0,IF(AND(Z380&gt;0,AC380="x"),0,IF(Z380&gt;0,0-30,0)))</f>
        <v>0</v>
      </c>
      <c r="AC380" s="371"/>
      <c r="AD380" s="226" t="str">
        <f>IF(F380="x",(0-((V380*10)+(W380*20))),"")</f>
        <v/>
      </c>
      <c r="AE380" s="368">
        <f>IF(AND(Z380&gt;0,F380="x"),0,IF(AND(Z380&gt;0,AC380="x"),Z380-60,IF(AND(Z380&gt;0,AB380=-30),Z380+AB380,0)))</f>
        <v>0</v>
      </c>
      <c r="AF380" s="339"/>
      <c r="AG380" s="338"/>
      <c r="AH380" s="336"/>
      <c r="AI380" s="161">
        <f t="shared" si="79"/>
        <v>0</v>
      </c>
      <c r="AJ380" s="162">
        <f>(X380*20)+Z380+AA380+AF380</f>
        <v>0</v>
      </c>
      <c r="AK380" s="163">
        <f t="shared" si="80"/>
        <v>0</v>
      </c>
      <c r="AL380" s="164">
        <f>IF(K380="x",AH380,0)</f>
        <v>0</v>
      </c>
      <c r="AM380" s="164">
        <f>IF(K380="x",AI380,0)</f>
        <v>0</v>
      </c>
      <c r="AN380" s="164">
        <f>IF(K380="x",AJ380,0)</f>
        <v>0</v>
      </c>
      <c r="AO380" s="164">
        <f>IF(K380="x",AK380,0)</f>
        <v>0</v>
      </c>
      <c r="AP380" s="610" t="str">
        <f t="shared" si="82"/>
        <v xml:space="preserve"> </v>
      </c>
      <c r="AQ380" s="613" t="str">
        <f t="shared" si="81"/>
        <v xml:space="preserve"> </v>
      </c>
      <c r="AR380" s="613" t="str">
        <f t="shared" si="83"/>
        <v xml:space="preserve"> </v>
      </c>
      <c r="AS380" s="613" t="str">
        <f t="shared" si="84"/>
        <v xml:space="preserve"> </v>
      </c>
      <c r="AT380" s="613" t="str">
        <f t="shared" si="85"/>
        <v xml:space="preserve"> </v>
      </c>
      <c r="AU380" s="613" t="str">
        <f t="shared" si="86"/>
        <v xml:space="preserve"> </v>
      </c>
      <c r="AV380" s="614" t="str">
        <f t="shared" si="87"/>
        <v xml:space="preserve"> </v>
      </c>
      <c r="AW380" s="196" t="str">
        <f>IF(N380&gt;0,N380,"")</f>
        <v/>
      </c>
      <c r="AX380" s="165" t="str">
        <f>IF(AND(K380="x",AW380&gt;0),AW380,"")</f>
        <v/>
      </c>
      <c r="AY380" s="193" t="str">
        <f>IF(OR(K380="x",F380="x",AW380&lt;=0),"",AW380)</f>
        <v/>
      </c>
      <c r="AZ380" s="183" t="str">
        <f>IF(AND(F380="x",AW380&gt;0),AW380,"")</f>
        <v/>
      </c>
      <c r="BA380" s="173" t="str">
        <f>IF(V380&gt;0,V380,"")</f>
        <v/>
      </c>
      <c r="BB380" s="174" t="str">
        <f>IF(AND(K380="x",BA380&gt;0),BA380,"")</f>
        <v/>
      </c>
      <c r="BC380" s="186" t="str">
        <f>IF(OR(K380="x",F380="X",BA380&lt;=0),"",BA380)</f>
        <v/>
      </c>
      <c r="BD380" s="174" t="str">
        <f>IF(AND(F380="x",BA380&gt;0),BA380,"")</f>
        <v/>
      </c>
      <c r="BE380" s="201" t="str">
        <f>IF(W380&gt;0,W380,"")</f>
        <v/>
      </c>
      <c r="BF380" s="174" t="str">
        <f>IF(AND(K380="x",BE380&gt;0),BE380,"")</f>
        <v/>
      </c>
      <c r="BG380" s="186" t="str">
        <f>IF(OR(K380="x",F380="x",BE380&lt;=0),"",BE380)</f>
        <v/>
      </c>
      <c r="BH380" s="175" t="str">
        <f>IF(AND(F380="x",BE380&gt;0),BE380,"")</f>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77"/>
        <v/>
      </c>
      <c r="O381" s="27"/>
      <c r="P381" s="27"/>
      <c r="Q381" s="27"/>
      <c r="R381" s="27"/>
      <c r="S381" s="27"/>
      <c r="T381" s="28"/>
      <c r="U381" s="29"/>
      <c r="V381" s="32"/>
      <c r="W381" s="318"/>
      <c r="X381" s="319"/>
      <c r="Y381" s="160">
        <f t="shared" si="76"/>
        <v>0</v>
      </c>
      <c r="Z381" s="159">
        <f t="shared" si="78"/>
        <v>0</v>
      </c>
      <c r="AA381" s="327"/>
      <c r="AB381" s="400">
        <f>IF(AND(Z381&gt;=0,F381="x"),0,IF(AND(Z381&gt;0,AC381="x"),0,IF(Z381&gt;0,0-30,0)))</f>
        <v>0</v>
      </c>
      <c r="AC381" s="371"/>
      <c r="AD381" s="226" t="str">
        <f>IF(F381="x",(0-((V381*10)+(W381*20))),"")</f>
        <v/>
      </c>
      <c r="AE381" s="368">
        <f>IF(AND(Z381&gt;0,F381="x"),0,IF(AND(Z381&gt;0,AC381="x"),Z381-60,IF(AND(Z381&gt;0,AB381=-30),Z381+AB381,0)))</f>
        <v>0</v>
      </c>
      <c r="AF381" s="339"/>
      <c r="AG381" s="338"/>
      <c r="AH381" s="336"/>
      <c r="AI381" s="161">
        <f t="shared" si="79"/>
        <v>0</v>
      </c>
      <c r="AJ381" s="162">
        <f>(X381*20)+Z381+AA381+AF381</f>
        <v>0</v>
      </c>
      <c r="AK381" s="163">
        <f t="shared" si="80"/>
        <v>0</v>
      </c>
      <c r="AL381" s="164">
        <f>IF(K381="x",AH381,0)</f>
        <v>0</v>
      </c>
      <c r="AM381" s="164">
        <f>IF(K381="x",AI381,0)</f>
        <v>0</v>
      </c>
      <c r="AN381" s="164">
        <f>IF(K381="x",AJ381,0)</f>
        <v>0</v>
      </c>
      <c r="AO381" s="164">
        <f>IF(K381="x",AK381,0)</f>
        <v>0</v>
      </c>
      <c r="AP381" s="610" t="str">
        <f t="shared" si="82"/>
        <v xml:space="preserve"> </v>
      </c>
      <c r="AQ381" s="613" t="str">
        <f t="shared" si="81"/>
        <v xml:space="preserve"> </v>
      </c>
      <c r="AR381" s="613" t="str">
        <f t="shared" si="83"/>
        <v xml:space="preserve"> </v>
      </c>
      <c r="AS381" s="613" t="str">
        <f t="shared" si="84"/>
        <v xml:space="preserve"> </v>
      </c>
      <c r="AT381" s="613" t="str">
        <f t="shared" si="85"/>
        <v xml:space="preserve"> </v>
      </c>
      <c r="AU381" s="613" t="str">
        <f t="shared" si="86"/>
        <v xml:space="preserve"> </v>
      </c>
      <c r="AV381" s="614" t="str">
        <f t="shared" si="87"/>
        <v xml:space="preserve"> </v>
      </c>
      <c r="AW381" s="196" t="str">
        <f>IF(N381&gt;0,N381,"")</f>
        <v/>
      </c>
      <c r="AX381" s="165" t="str">
        <f>IF(AND(K381="x",AW381&gt;0),AW381,"")</f>
        <v/>
      </c>
      <c r="AY381" s="193" t="str">
        <f>IF(OR(K381="x",F381="x",AW381&lt;=0),"",AW381)</f>
        <v/>
      </c>
      <c r="AZ381" s="183" t="str">
        <f>IF(AND(F381="x",AW381&gt;0),AW381,"")</f>
        <v/>
      </c>
      <c r="BA381" s="173" t="str">
        <f>IF(V381&gt;0,V381,"")</f>
        <v/>
      </c>
      <c r="BB381" s="174" t="str">
        <f>IF(AND(K381="x",BA381&gt;0),BA381,"")</f>
        <v/>
      </c>
      <c r="BC381" s="186" t="str">
        <f>IF(OR(K381="x",F381="X",BA381&lt;=0),"",BA381)</f>
        <v/>
      </c>
      <c r="BD381" s="174" t="str">
        <f>IF(AND(F381="x",BA381&gt;0),BA381,"")</f>
        <v/>
      </c>
      <c r="BE381" s="201" t="str">
        <f>IF(W381&gt;0,W381,"")</f>
        <v/>
      </c>
      <c r="BF381" s="174" t="str">
        <f>IF(AND(K381="x",BE381&gt;0),BE381,"")</f>
        <v/>
      </c>
      <c r="BG381" s="186" t="str">
        <f>IF(OR(K381="x",F381="x",BE381&lt;=0),"",BE381)</f>
        <v/>
      </c>
      <c r="BH381" s="175" t="str">
        <f>IF(AND(F381="x",BE381&gt;0),BE381,"")</f>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77"/>
        <v/>
      </c>
      <c r="O382" s="27"/>
      <c r="P382" s="27"/>
      <c r="Q382" s="27"/>
      <c r="R382" s="27"/>
      <c r="S382" s="27"/>
      <c r="T382" s="28"/>
      <c r="U382" s="29"/>
      <c r="V382" s="32"/>
      <c r="W382" s="318"/>
      <c r="X382" s="319"/>
      <c r="Y382" s="160">
        <f t="shared" si="76"/>
        <v>0</v>
      </c>
      <c r="Z382" s="159">
        <f t="shared" si="78"/>
        <v>0</v>
      </c>
      <c r="AA382" s="327"/>
      <c r="AB382" s="400">
        <f>IF(AND(Z382&gt;=0,F382="x"),0,IF(AND(Z382&gt;0,AC382="x"),0,IF(Z382&gt;0,0-30,0)))</f>
        <v>0</v>
      </c>
      <c r="AC382" s="371"/>
      <c r="AD382" s="226" t="str">
        <f>IF(F382="x",(0-((V382*10)+(W382*20))),"")</f>
        <v/>
      </c>
      <c r="AE382" s="368">
        <f>IF(AND(Z382&gt;0,F382="x"),0,IF(AND(Z382&gt;0,AC382="x"),Z382-60,IF(AND(Z382&gt;0,AB382=-30),Z382+AB382,0)))</f>
        <v>0</v>
      </c>
      <c r="AF382" s="339"/>
      <c r="AG382" s="338"/>
      <c r="AH382" s="336"/>
      <c r="AI382" s="161">
        <f t="shared" si="79"/>
        <v>0</v>
      </c>
      <c r="AJ382" s="162">
        <f>(X382*20)+Z382+AA382+AF382</f>
        <v>0</v>
      </c>
      <c r="AK382" s="163">
        <f t="shared" si="80"/>
        <v>0</v>
      </c>
      <c r="AL382" s="164">
        <f>IF(K382="x",AH382,0)</f>
        <v>0</v>
      </c>
      <c r="AM382" s="164">
        <f>IF(K382="x",AI382,0)</f>
        <v>0</v>
      </c>
      <c r="AN382" s="164">
        <f>IF(K382="x",AJ382,0)</f>
        <v>0</v>
      </c>
      <c r="AO382" s="164">
        <f>IF(K382="x",AK382,0)</f>
        <v>0</v>
      </c>
      <c r="AP382" s="610" t="str">
        <f t="shared" si="82"/>
        <v xml:space="preserve"> </v>
      </c>
      <c r="AQ382" s="613" t="str">
        <f t="shared" si="81"/>
        <v xml:space="preserve"> </v>
      </c>
      <c r="AR382" s="613" t="str">
        <f t="shared" si="83"/>
        <v xml:space="preserve"> </v>
      </c>
      <c r="AS382" s="613" t="str">
        <f t="shared" si="84"/>
        <v xml:space="preserve"> </v>
      </c>
      <c r="AT382" s="613" t="str">
        <f t="shared" si="85"/>
        <v xml:space="preserve"> </v>
      </c>
      <c r="AU382" s="613" t="str">
        <f t="shared" si="86"/>
        <v xml:space="preserve"> </v>
      </c>
      <c r="AV382" s="614" t="str">
        <f t="shared" si="87"/>
        <v xml:space="preserve"> </v>
      </c>
      <c r="AW382" s="196" t="str">
        <f>IF(N382&gt;0,N382,"")</f>
        <v/>
      </c>
      <c r="AX382" s="165" t="str">
        <f>IF(AND(K382="x",AW382&gt;0),AW382,"")</f>
        <v/>
      </c>
      <c r="AY382" s="193" t="str">
        <f>IF(OR(K382="x",F382="x",AW382&lt;=0),"",AW382)</f>
        <v/>
      </c>
      <c r="AZ382" s="183" t="str">
        <f>IF(AND(F382="x",AW382&gt;0),AW382,"")</f>
        <v/>
      </c>
      <c r="BA382" s="173" t="str">
        <f>IF(V382&gt;0,V382,"")</f>
        <v/>
      </c>
      <c r="BB382" s="174" t="str">
        <f>IF(AND(K382="x",BA382&gt;0),BA382,"")</f>
        <v/>
      </c>
      <c r="BC382" s="186" t="str">
        <f>IF(OR(K382="x",F382="X",BA382&lt;=0),"",BA382)</f>
        <v/>
      </c>
      <c r="BD382" s="174" t="str">
        <f>IF(AND(F382="x",BA382&gt;0),BA382,"")</f>
        <v/>
      </c>
      <c r="BE382" s="201" t="str">
        <f>IF(W382&gt;0,W382,"")</f>
        <v/>
      </c>
      <c r="BF382" s="174" t="str">
        <f>IF(AND(K382="x",BE382&gt;0),BE382,"")</f>
        <v/>
      </c>
      <c r="BG382" s="186" t="str">
        <f>IF(OR(K382="x",F382="x",BE382&lt;=0),"",BE382)</f>
        <v/>
      </c>
      <c r="BH382" s="175" t="str">
        <f>IF(AND(F382="x",BE382&gt;0),BE382,"")</f>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77"/>
        <v/>
      </c>
      <c r="O383" s="27"/>
      <c r="P383" s="27"/>
      <c r="Q383" s="27"/>
      <c r="R383" s="27"/>
      <c r="S383" s="27"/>
      <c r="T383" s="28"/>
      <c r="U383" s="29"/>
      <c r="V383" s="32"/>
      <c r="W383" s="318"/>
      <c r="X383" s="319"/>
      <c r="Y383" s="160">
        <f t="shared" si="76"/>
        <v>0</v>
      </c>
      <c r="Z383" s="159">
        <f t="shared" si="78"/>
        <v>0</v>
      </c>
      <c r="AA383" s="327"/>
      <c r="AB383" s="400">
        <f>IF(AND(Z383&gt;=0,F383="x"),0,IF(AND(Z383&gt;0,AC383="x"),0,IF(Z383&gt;0,0-30,0)))</f>
        <v>0</v>
      </c>
      <c r="AC383" s="371"/>
      <c r="AD383" s="226" t="str">
        <f>IF(F383="x",(0-((V383*10)+(W383*20))),"")</f>
        <v/>
      </c>
      <c r="AE383" s="368">
        <f>IF(AND(Z383&gt;0,F383="x"),0,IF(AND(Z383&gt;0,AC383="x"),Z383-60,IF(AND(Z383&gt;0,AB383=-30),Z383+AB383,0)))</f>
        <v>0</v>
      </c>
      <c r="AF383" s="339"/>
      <c r="AG383" s="338"/>
      <c r="AH383" s="336"/>
      <c r="AI383" s="161">
        <f t="shared" si="79"/>
        <v>0</v>
      </c>
      <c r="AJ383" s="162">
        <f>(X383*20)+Z383+AA383+AF383</f>
        <v>0</v>
      </c>
      <c r="AK383" s="163">
        <f t="shared" si="80"/>
        <v>0</v>
      </c>
      <c r="AL383" s="164">
        <f>IF(K383="x",AH383,0)</f>
        <v>0</v>
      </c>
      <c r="AM383" s="164">
        <f>IF(K383="x",AI383,0)</f>
        <v>0</v>
      </c>
      <c r="AN383" s="164">
        <f>IF(K383="x",AJ383,0)</f>
        <v>0</v>
      </c>
      <c r="AO383" s="164">
        <f>IF(K383="x",AK383,0)</f>
        <v>0</v>
      </c>
      <c r="AP383" s="610" t="str">
        <f t="shared" si="82"/>
        <v xml:space="preserve"> </v>
      </c>
      <c r="AQ383" s="613" t="str">
        <f t="shared" si="81"/>
        <v xml:space="preserve"> </v>
      </c>
      <c r="AR383" s="613" t="str">
        <f t="shared" si="83"/>
        <v xml:space="preserve"> </v>
      </c>
      <c r="AS383" s="613" t="str">
        <f t="shared" si="84"/>
        <v xml:space="preserve"> </v>
      </c>
      <c r="AT383" s="613" t="str">
        <f t="shared" si="85"/>
        <v xml:space="preserve"> </v>
      </c>
      <c r="AU383" s="613" t="str">
        <f t="shared" si="86"/>
        <v xml:space="preserve"> </v>
      </c>
      <c r="AV383" s="614" t="str">
        <f t="shared" si="87"/>
        <v xml:space="preserve"> </v>
      </c>
      <c r="AW383" s="196" t="str">
        <f>IF(N383&gt;0,N383,"")</f>
        <v/>
      </c>
      <c r="AX383" s="165" t="str">
        <f>IF(AND(K383="x",AW383&gt;0),AW383,"")</f>
        <v/>
      </c>
      <c r="AY383" s="193" t="str">
        <f>IF(OR(K383="x",F383="x",AW383&lt;=0),"",AW383)</f>
        <v/>
      </c>
      <c r="AZ383" s="183" t="str">
        <f>IF(AND(F383="x",AW383&gt;0),AW383,"")</f>
        <v/>
      </c>
      <c r="BA383" s="173" t="str">
        <f>IF(V383&gt;0,V383,"")</f>
        <v/>
      </c>
      <c r="BB383" s="174" t="str">
        <f>IF(AND(K383="x",BA383&gt;0),BA383,"")</f>
        <v/>
      </c>
      <c r="BC383" s="186" t="str">
        <f>IF(OR(K383="x",F383="X",BA383&lt;=0),"",BA383)</f>
        <v/>
      </c>
      <c r="BD383" s="174" t="str">
        <f>IF(AND(F383="x",BA383&gt;0),BA383,"")</f>
        <v/>
      </c>
      <c r="BE383" s="201" t="str">
        <f>IF(W383&gt;0,W383,"")</f>
        <v/>
      </c>
      <c r="BF383" s="174" t="str">
        <f>IF(AND(K383="x",BE383&gt;0),BE383,"")</f>
        <v/>
      </c>
      <c r="BG383" s="186" t="str">
        <f>IF(OR(K383="x",F383="x",BE383&lt;=0),"",BE383)</f>
        <v/>
      </c>
      <c r="BH383" s="175" t="str">
        <f>IF(AND(F383="x",BE383&gt;0),BE383,"")</f>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77"/>
        <v/>
      </c>
      <c r="O384" s="27"/>
      <c r="P384" s="27"/>
      <c r="Q384" s="27"/>
      <c r="R384" s="27"/>
      <c r="S384" s="27"/>
      <c r="T384" s="28"/>
      <c r="U384" s="29"/>
      <c r="V384" s="32"/>
      <c r="W384" s="318"/>
      <c r="X384" s="319"/>
      <c r="Y384" s="160">
        <f t="shared" si="76"/>
        <v>0</v>
      </c>
      <c r="Z384" s="159">
        <f t="shared" si="78"/>
        <v>0</v>
      </c>
      <c r="AA384" s="327"/>
      <c r="AB384" s="400">
        <f>IF(AND(Z384&gt;=0,F384="x"),0,IF(AND(Z384&gt;0,AC384="x"),0,IF(Z384&gt;0,0-30,0)))</f>
        <v>0</v>
      </c>
      <c r="AC384" s="371"/>
      <c r="AD384" s="226" t="str">
        <f>IF(F384="x",(0-((V384*10)+(W384*20))),"")</f>
        <v/>
      </c>
      <c r="AE384" s="368">
        <f>IF(AND(Z384&gt;0,F384="x"),0,IF(AND(Z384&gt;0,AC384="x"),Z384-60,IF(AND(Z384&gt;0,AB384=-30),Z384+AB384,0)))</f>
        <v>0</v>
      </c>
      <c r="AF384" s="339"/>
      <c r="AG384" s="338"/>
      <c r="AH384" s="336"/>
      <c r="AI384" s="161">
        <f t="shared" si="79"/>
        <v>0</v>
      </c>
      <c r="AJ384" s="162">
        <f>(X384*20)+Z384+AA384+AF384</f>
        <v>0</v>
      </c>
      <c r="AK384" s="163">
        <f t="shared" si="80"/>
        <v>0</v>
      </c>
      <c r="AL384" s="164">
        <f>IF(K384="x",AH384,0)</f>
        <v>0</v>
      </c>
      <c r="AM384" s="164">
        <f>IF(K384="x",AI384,0)</f>
        <v>0</v>
      </c>
      <c r="AN384" s="164">
        <f>IF(K384="x",AJ384,0)</f>
        <v>0</v>
      </c>
      <c r="AO384" s="164">
        <f>IF(K384="x",AK384,0)</f>
        <v>0</v>
      </c>
      <c r="AP384" s="610" t="str">
        <f t="shared" si="82"/>
        <v xml:space="preserve"> </v>
      </c>
      <c r="AQ384" s="613" t="str">
        <f t="shared" si="81"/>
        <v xml:space="preserve"> </v>
      </c>
      <c r="AR384" s="613" t="str">
        <f t="shared" si="83"/>
        <v xml:space="preserve"> </v>
      </c>
      <c r="AS384" s="613" t="str">
        <f t="shared" si="84"/>
        <v xml:space="preserve"> </v>
      </c>
      <c r="AT384" s="613" t="str">
        <f t="shared" si="85"/>
        <v xml:space="preserve"> </v>
      </c>
      <c r="AU384" s="613" t="str">
        <f t="shared" si="86"/>
        <v xml:space="preserve"> </v>
      </c>
      <c r="AV384" s="614" t="str">
        <f t="shared" si="87"/>
        <v xml:space="preserve"> </v>
      </c>
      <c r="AW384" s="196" t="str">
        <f>IF(N384&gt;0,N384,"")</f>
        <v/>
      </c>
      <c r="AX384" s="165" t="str">
        <f>IF(AND(K384="x",AW384&gt;0),AW384,"")</f>
        <v/>
      </c>
      <c r="AY384" s="193" t="str">
        <f>IF(OR(K384="x",F384="x",AW384&lt;=0),"",AW384)</f>
        <v/>
      </c>
      <c r="AZ384" s="183" t="str">
        <f>IF(AND(F384="x",AW384&gt;0),AW384,"")</f>
        <v/>
      </c>
      <c r="BA384" s="173" t="str">
        <f>IF(V384&gt;0,V384,"")</f>
        <v/>
      </c>
      <c r="BB384" s="174" t="str">
        <f>IF(AND(K384="x",BA384&gt;0),BA384,"")</f>
        <v/>
      </c>
      <c r="BC384" s="186" t="str">
        <f>IF(OR(K384="x",F384="X",BA384&lt;=0),"",BA384)</f>
        <v/>
      </c>
      <c r="BD384" s="174" t="str">
        <f>IF(AND(F384="x",BA384&gt;0),BA384,"")</f>
        <v/>
      </c>
      <c r="BE384" s="201" t="str">
        <f>IF(W384&gt;0,W384,"")</f>
        <v/>
      </c>
      <c r="BF384" s="174" t="str">
        <f>IF(AND(K384="x",BE384&gt;0),BE384,"")</f>
        <v/>
      </c>
      <c r="BG384" s="186" t="str">
        <f>IF(OR(K384="x",F384="x",BE384&lt;=0),"",BE384)</f>
        <v/>
      </c>
      <c r="BH384" s="175" t="str">
        <f>IF(AND(F384="x",BE384&gt;0),BE384,"")</f>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77"/>
        <v/>
      </c>
      <c r="O385" s="27"/>
      <c r="P385" s="27"/>
      <c r="Q385" s="27"/>
      <c r="R385" s="27"/>
      <c r="S385" s="27"/>
      <c r="T385" s="28"/>
      <c r="U385" s="29"/>
      <c r="V385" s="32"/>
      <c r="W385" s="318"/>
      <c r="X385" s="319"/>
      <c r="Y385" s="160">
        <f t="shared" si="76"/>
        <v>0</v>
      </c>
      <c r="Z385" s="159">
        <f t="shared" si="78"/>
        <v>0</v>
      </c>
      <c r="AA385" s="327"/>
      <c r="AB385" s="400">
        <f>IF(AND(Z385&gt;=0,F385="x"),0,IF(AND(Z385&gt;0,AC385="x"),0,IF(Z385&gt;0,0-30,0)))</f>
        <v>0</v>
      </c>
      <c r="AC385" s="371"/>
      <c r="AD385" s="226" t="str">
        <f>IF(F385="x",(0-((V385*10)+(W385*20))),"")</f>
        <v/>
      </c>
      <c r="AE385" s="368">
        <f>IF(AND(Z385&gt;0,F385="x"),0,IF(AND(Z385&gt;0,AC385="x"),Z385-60,IF(AND(Z385&gt;0,AB385=-30),Z385+AB385,0)))</f>
        <v>0</v>
      </c>
      <c r="AF385" s="339"/>
      <c r="AG385" s="338"/>
      <c r="AH385" s="336"/>
      <c r="AI385" s="161">
        <f t="shared" si="79"/>
        <v>0</v>
      </c>
      <c r="AJ385" s="162">
        <f>(X385*20)+Z385+AA385+AF385</f>
        <v>0</v>
      </c>
      <c r="AK385" s="163">
        <f t="shared" si="80"/>
        <v>0</v>
      </c>
      <c r="AL385" s="164">
        <f>IF(K385="x",AH385,0)</f>
        <v>0</v>
      </c>
      <c r="AM385" s="164">
        <f>IF(K385="x",AI385,0)</f>
        <v>0</v>
      </c>
      <c r="AN385" s="164">
        <f>IF(K385="x",AJ385,0)</f>
        <v>0</v>
      </c>
      <c r="AO385" s="164">
        <f>IF(K385="x",AK385,0)</f>
        <v>0</v>
      </c>
      <c r="AP385" s="610" t="str">
        <f t="shared" si="82"/>
        <v xml:space="preserve"> </v>
      </c>
      <c r="AQ385" s="613" t="str">
        <f t="shared" si="81"/>
        <v xml:space="preserve"> </v>
      </c>
      <c r="AR385" s="613" t="str">
        <f t="shared" si="83"/>
        <v xml:space="preserve"> </v>
      </c>
      <c r="AS385" s="613" t="str">
        <f t="shared" si="84"/>
        <v xml:space="preserve"> </v>
      </c>
      <c r="AT385" s="613" t="str">
        <f t="shared" si="85"/>
        <v xml:space="preserve"> </v>
      </c>
      <c r="AU385" s="613" t="str">
        <f t="shared" si="86"/>
        <v xml:space="preserve"> </v>
      </c>
      <c r="AV385" s="614" t="str">
        <f t="shared" si="87"/>
        <v xml:space="preserve"> </v>
      </c>
      <c r="AW385" s="196" t="str">
        <f>IF(N385&gt;0,N385,"")</f>
        <v/>
      </c>
      <c r="AX385" s="165" t="str">
        <f>IF(AND(K385="x",AW385&gt;0),AW385,"")</f>
        <v/>
      </c>
      <c r="AY385" s="193" t="str">
        <f>IF(OR(K385="x",F385="x",AW385&lt;=0),"",AW385)</f>
        <v/>
      </c>
      <c r="AZ385" s="183" t="str">
        <f>IF(AND(F385="x",AW385&gt;0),AW385,"")</f>
        <v/>
      </c>
      <c r="BA385" s="173" t="str">
        <f>IF(V385&gt;0,V385,"")</f>
        <v/>
      </c>
      <c r="BB385" s="174" t="str">
        <f>IF(AND(K385="x",BA385&gt;0),BA385,"")</f>
        <v/>
      </c>
      <c r="BC385" s="186" t="str">
        <f>IF(OR(K385="x",F385="X",BA385&lt;=0),"",BA385)</f>
        <v/>
      </c>
      <c r="BD385" s="174" t="str">
        <f>IF(AND(F385="x",BA385&gt;0),BA385,"")</f>
        <v/>
      </c>
      <c r="BE385" s="201" t="str">
        <f>IF(W385&gt;0,W385,"")</f>
        <v/>
      </c>
      <c r="BF385" s="174" t="str">
        <f>IF(AND(K385="x",BE385&gt;0),BE385,"")</f>
        <v/>
      </c>
      <c r="BG385" s="186" t="str">
        <f>IF(OR(K385="x",F385="x",BE385&lt;=0),"",BE385)</f>
        <v/>
      </c>
      <c r="BH385" s="175" t="str">
        <f>IF(AND(F385="x",BE385&gt;0),BE385,"")</f>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77"/>
        <v/>
      </c>
      <c r="O386" s="27"/>
      <c r="P386" s="27"/>
      <c r="Q386" s="27"/>
      <c r="R386" s="27"/>
      <c r="S386" s="27"/>
      <c r="T386" s="28"/>
      <c r="U386" s="29"/>
      <c r="V386" s="32"/>
      <c r="W386" s="318"/>
      <c r="X386" s="319"/>
      <c r="Y386" s="160">
        <f t="shared" si="76"/>
        <v>0</v>
      </c>
      <c r="Z386" s="159">
        <f t="shared" si="78"/>
        <v>0</v>
      </c>
      <c r="AA386" s="327"/>
      <c r="AB386" s="400">
        <f>IF(AND(Z386&gt;=0,F386="x"),0,IF(AND(Z386&gt;0,AC386="x"),0,IF(Z386&gt;0,0-30,0)))</f>
        <v>0</v>
      </c>
      <c r="AC386" s="371"/>
      <c r="AD386" s="226" t="str">
        <f>IF(F386="x",(0-((V386*10)+(W386*20))),"")</f>
        <v/>
      </c>
      <c r="AE386" s="368">
        <f>IF(AND(Z386&gt;0,F386="x"),0,IF(AND(Z386&gt;0,AC386="x"),Z386-60,IF(AND(Z386&gt;0,AB386=-30),Z386+AB386,0)))</f>
        <v>0</v>
      </c>
      <c r="AF386" s="339"/>
      <c r="AG386" s="338"/>
      <c r="AH386" s="336"/>
      <c r="AI386" s="161">
        <f t="shared" si="79"/>
        <v>0</v>
      </c>
      <c r="AJ386" s="162">
        <f>(X386*20)+Z386+AA386+AF386</f>
        <v>0</v>
      </c>
      <c r="AK386" s="163">
        <f t="shared" si="80"/>
        <v>0</v>
      </c>
      <c r="AL386" s="164">
        <f>IF(K386="x",AH386,0)</f>
        <v>0</v>
      </c>
      <c r="AM386" s="164">
        <f>IF(K386="x",AI386,0)</f>
        <v>0</v>
      </c>
      <c r="AN386" s="164">
        <f>IF(K386="x",AJ386,0)</f>
        <v>0</v>
      </c>
      <c r="AO386" s="164">
        <f>IF(K386="x",AK386,0)</f>
        <v>0</v>
      </c>
      <c r="AP386" s="610" t="str">
        <f t="shared" si="82"/>
        <v xml:space="preserve"> </v>
      </c>
      <c r="AQ386" s="613" t="str">
        <f t="shared" si="81"/>
        <v xml:space="preserve"> </v>
      </c>
      <c r="AR386" s="613" t="str">
        <f t="shared" si="83"/>
        <v xml:space="preserve"> </v>
      </c>
      <c r="AS386" s="613" t="str">
        <f t="shared" si="84"/>
        <v xml:space="preserve"> </v>
      </c>
      <c r="AT386" s="613" t="str">
        <f t="shared" si="85"/>
        <v xml:space="preserve"> </v>
      </c>
      <c r="AU386" s="613" t="str">
        <f t="shared" si="86"/>
        <v xml:space="preserve"> </v>
      </c>
      <c r="AV386" s="614" t="str">
        <f t="shared" si="87"/>
        <v xml:space="preserve"> </v>
      </c>
      <c r="AW386" s="196" t="str">
        <f>IF(N386&gt;0,N386,"")</f>
        <v/>
      </c>
      <c r="AX386" s="165" t="str">
        <f>IF(AND(K386="x",AW386&gt;0),AW386,"")</f>
        <v/>
      </c>
      <c r="AY386" s="193" t="str">
        <f>IF(OR(K386="x",F386="x",AW386&lt;=0),"",AW386)</f>
        <v/>
      </c>
      <c r="AZ386" s="183" t="str">
        <f>IF(AND(F386="x",AW386&gt;0),AW386,"")</f>
        <v/>
      </c>
      <c r="BA386" s="173" t="str">
        <f>IF(V386&gt;0,V386,"")</f>
        <v/>
      </c>
      <c r="BB386" s="174" t="str">
        <f>IF(AND(K386="x",BA386&gt;0),BA386,"")</f>
        <v/>
      </c>
      <c r="BC386" s="186" t="str">
        <f>IF(OR(K386="x",F386="X",BA386&lt;=0),"",BA386)</f>
        <v/>
      </c>
      <c r="BD386" s="174" t="str">
        <f>IF(AND(F386="x",BA386&gt;0),BA386,"")</f>
        <v/>
      </c>
      <c r="BE386" s="201" t="str">
        <f>IF(W386&gt;0,W386,"")</f>
        <v/>
      </c>
      <c r="BF386" s="174" t="str">
        <f>IF(AND(K386="x",BE386&gt;0),BE386,"")</f>
        <v/>
      </c>
      <c r="BG386" s="186" t="str">
        <f>IF(OR(K386="x",F386="x",BE386&lt;=0),"",BE386)</f>
        <v/>
      </c>
      <c r="BH386" s="175" t="str">
        <f>IF(AND(F386="x",BE386&gt;0),BE386,"")</f>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77"/>
        <v/>
      </c>
      <c r="O387" s="27"/>
      <c r="P387" s="27"/>
      <c r="Q387" s="27"/>
      <c r="R387" s="27"/>
      <c r="S387" s="27"/>
      <c r="T387" s="28"/>
      <c r="U387" s="29"/>
      <c r="V387" s="32"/>
      <c r="W387" s="318"/>
      <c r="X387" s="319"/>
      <c r="Y387" s="160">
        <f t="shared" si="76"/>
        <v>0</v>
      </c>
      <c r="Z387" s="159">
        <f t="shared" si="78"/>
        <v>0</v>
      </c>
      <c r="AA387" s="327"/>
      <c r="AB387" s="400">
        <f>IF(AND(Z387&gt;=0,F387="x"),0,IF(AND(Z387&gt;0,AC387="x"),0,IF(Z387&gt;0,0-30,0)))</f>
        <v>0</v>
      </c>
      <c r="AC387" s="371"/>
      <c r="AD387" s="226" t="str">
        <f>IF(F387="x",(0-((V387*10)+(W387*20))),"")</f>
        <v/>
      </c>
      <c r="AE387" s="368">
        <f>IF(AND(Z387&gt;0,F387="x"),0,IF(AND(Z387&gt;0,AC387="x"),Z387-60,IF(AND(Z387&gt;0,AB387=-30),Z387+AB387,0)))</f>
        <v>0</v>
      </c>
      <c r="AF387" s="339"/>
      <c r="AG387" s="338"/>
      <c r="AH387" s="336"/>
      <c r="AI387" s="161">
        <f t="shared" si="79"/>
        <v>0</v>
      </c>
      <c r="AJ387" s="162">
        <f>(X387*20)+Z387+AA387+AF387</f>
        <v>0</v>
      </c>
      <c r="AK387" s="163">
        <f t="shared" si="80"/>
        <v>0</v>
      </c>
      <c r="AL387" s="164">
        <f>IF(K387="x",AH387,0)</f>
        <v>0</v>
      </c>
      <c r="AM387" s="164">
        <f>IF(K387="x",AI387,0)</f>
        <v>0</v>
      </c>
      <c r="AN387" s="164">
        <f>IF(K387="x",AJ387,0)</f>
        <v>0</v>
      </c>
      <c r="AO387" s="164">
        <f>IF(K387="x",AK387,0)</f>
        <v>0</v>
      </c>
      <c r="AP387" s="610" t="str">
        <f t="shared" si="82"/>
        <v xml:space="preserve"> </v>
      </c>
      <c r="AQ387" s="613" t="str">
        <f t="shared" si="81"/>
        <v xml:space="preserve"> </v>
      </c>
      <c r="AR387" s="613" t="str">
        <f t="shared" si="83"/>
        <v xml:space="preserve"> </v>
      </c>
      <c r="AS387" s="613" t="str">
        <f t="shared" si="84"/>
        <v xml:space="preserve"> </v>
      </c>
      <c r="AT387" s="613" t="str">
        <f t="shared" si="85"/>
        <v xml:space="preserve"> </v>
      </c>
      <c r="AU387" s="613" t="str">
        <f t="shared" si="86"/>
        <v xml:space="preserve"> </v>
      </c>
      <c r="AV387" s="614" t="str">
        <f t="shared" si="87"/>
        <v xml:space="preserve"> </v>
      </c>
      <c r="AW387" s="196" t="str">
        <f>IF(N387&gt;0,N387,"")</f>
        <v/>
      </c>
      <c r="AX387" s="165" t="str">
        <f>IF(AND(K387="x",AW387&gt;0),AW387,"")</f>
        <v/>
      </c>
      <c r="AY387" s="193" t="str">
        <f>IF(OR(K387="x",F387="x",AW387&lt;=0),"",AW387)</f>
        <v/>
      </c>
      <c r="AZ387" s="183" t="str">
        <f>IF(AND(F387="x",AW387&gt;0),AW387,"")</f>
        <v/>
      </c>
      <c r="BA387" s="173" t="str">
        <f>IF(V387&gt;0,V387,"")</f>
        <v/>
      </c>
      <c r="BB387" s="174" t="str">
        <f>IF(AND(K387="x",BA387&gt;0),BA387,"")</f>
        <v/>
      </c>
      <c r="BC387" s="186" t="str">
        <f>IF(OR(K387="x",F387="X",BA387&lt;=0),"",BA387)</f>
        <v/>
      </c>
      <c r="BD387" s="174" t="str">
        <f>IF(AND(F387="x",BA387&gt;0),BA387,"")</f>
        <v/>
      </c>
      <c r="BE387" s="201" t="str">
        <f>IF(W387&gt;0,W387,"")</f>
        <v/>
      </c>
      <c r="BF387" s="174" t="str">
        <f>IF(AND(K387="x",BE387&gt;0),BE387,"")</f>
        <v/>
      </c>
      <c r="BG387" s="186" t="str">
        <f>IF(OR(K387="x",F387="x",BE387&lt;=0),"",BE387)</f>
        <v/>
      </c>
      <c r="BH387" s="175" t="str">
        <f>IF(AND(F387="x",BE387&gt;0),BE387,"")</f>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77"/>
        <v/>
      </c>
      <c r="O388" s="27"/>
      <c r="P388" s="27"/>
      <c r="Q388" s="27"/>
      <c r="R388" s="27"/>
      <c r="S388" s="27"/>
      <c r="T388" s="28"/>
      <c r="U388" s="29"/>
      <c r="V388" s="32"/>
      <c r="W388" s="318"/>
      <c r="X388" s="319"/>
      <c r="Y388" s="160">
        <f t="shared" si="76"/>
        <v>0</v>
      </c>
      <c r="Z388" s="159">
        <f t="shared" si="78"/>
        <v>0</v>
      </c>
      <c r="AA388" s="327"/>
      <c r="AB388" s="400">
        <f>IF(AND(Z388&gt;=0,F388="x"),0,IF(AND(Z388&gt;0,AC388="x"),0,IF(Z388&gt;0,0-30,0)))</f>
        <v>0</v>
      </c>
      <c r="AC388" s="371"/>
      <c r="AD388" s="226" t="str">
        <f>IF(F388="x",(0-((V388*10)+(W388*20))),"")</f>
        <v/>
      </c>
      <c r="AE388" s="368">
        <f>IF(AND(Z388&gt;0,F388="x"),0,IF(AND(Z388&gt;0,AC388="x"),Z388-60,IF(AND(Z388&gt;0,AB388=-30),Z388+AB388,0)))</f>
        <v>0</v>
      </c>
      <c r="AF388" s="339"/>
      <c r="AG388" s="338"/>
      <c r="AH388" s="336"/>
      <c r="AI388" s="161">
        <f t="shared" si="79"/>
        <v>0</v>
      </c>
      <c r="AJ388" s="162">
        <f>(X388*20)+Z388+AA388+AF388</f>
        <v>0</v>
      </c>
      <c r="AK388" s="163">
        <f t="shared" si="80"/>
        <v>0</v>
      </c>
      <c r="AL388" s="164">
        <f>IF(K388="x",AH388,0)</f>
        <v>0</v>
      </c>
      <c r="AM388" s="164">
        <f>IF(K388="x",AI388,0)</f>
        <v>0</v>
      </c>
      <c r="AN388" s="164">
        <f>IF(K388="x",AJ388,0)</f>
        <v>0</v>
      </c>
      <c r="AO388" s="164">
        <f>IF(K388="x",AK388,0)</f>
        <v>0</v>
      </c>
      <c r="AP388" s="610" t="str">
        <f t="shared" si="82"/>
        <v xml:space="preserve"> </v>
      </c>
      <c r="AQ388" s="613" t="str">
        <f t="shared" si="81"/>
        <v xml:space="preserve"> </v>
      </c>
      <c r="AR388" s="613" t="str">
        <f t="shared" si="83"/>
        <v xml:space="preserve"> </v>
      </c>
      <c r="AS388" s="613" t="str">
        <f t="shared" si="84"/>
        <v xml:space="preserve"> </v>
      </c>
      <c r="AT388" s="613" t="str">
        <f t="shared" si="85"/>
        <v xml:space="preserve"> </v>
      </c>
      <c r="AU388" s="613" t="str">
        <f t="shared" si="86"/>
        <v xml:space="preserve"> </v>
      </c>
      <c r="AV388" s="614" t="str">
        <f t="shared" si="87"/>
        <v xml:space="preserve"> </v>
      </c>
      <c r="AW388" s="196" t="str">
        <f>IF(N388&gt;0,N388,"")</f>
        <v/>
      </c>
      <c r="AX388" s="165" t="str">
        <f>IF(AND(K388="x",AW388&gt;0),AW388,"")</f>
        <v/>
      </c>
      <c r="AY388" s="193" t="str">
        <f>IF(OR(K388="x",F388="x",AW388&lt;=0),"",AW388)</f>
        <v/>
      </c>
      <c r="AZ388" s="183" t="str">
        <f>IF(AND(F388="x",AW388&gt;0),AW388,"")</f>
        <v/>
      </c>
      <c r="BA388" s="173" t="str">
        <f>IF(V388&gt;0,V388,"")</f>
        <v/>
      </c>
      <c r="BB388" s="174" t="str">
        <f>IF(AND(K388="x",BA388&gt;0),BA388,"")</f>
        <v/>
      </c>
      <c r="BC388" s="186" t="str">
        <f>IF(OR(K388="x",F388="X",BA388&lt;=0),"",BA388)</f>
        <v/>
      </c>
      <c r="BD388" s="174" t="str">
        <f>IF(AND(F388="x",BA388&gt;0),BA388,"")</f>
        <v/>
      </c>
      <c r="BE388" s="201" t="str">
        <f>IF(W388&gt;0,W388,"")</f>
        <v/>
      </c>
      <c r="BF388" s="174" t="str">
        <f>IF(AND(K388="x",BE388&gt;0),BE388,"")</f>
        <v/>
      </c>
      <c r="BG388" s="186" t="str">
        <f>IF(OR(K388="x",F388="x",BE388&lt;=0),"",BE388)</f>
        <v/>
      </c>
      <c r="BH388" s="175" t="str">
        <f>IF(AND(F388="x",BE388&gt;0),BE388,"")</f>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77"/>
        <v/>
      </c>
      <c r="O389" s="27"/>
      <c r="P389" s="27"/>
      <c r="Q389" s="27"/>
      <c r="R389" s="27"/>
      <c r="S389" s="27"/>
      <c r="T389" s="28"/>
      <c r="U389" s="29"/>
      <c r="V389" s="32"/>
      <c r="W389" s="318"/>
      <c r="X389" s="319"/>
      <c r="Y389" s="160">
        <f t="shared" si="76"/>
        <v>0</v>
      </c>
      <c r="Z389" s="159">
        <f t="shared" si="78"/>
        <v>0</v>
      </c>
      <c r="AA389" s="327"/>
      <c r="AB389" s="400">
        <f>IF(AND(Z389&gt;=0,F389="x"),0,IF(AND(Z389&gt;0,AC389="x"),0,IF(Z389&gt;0,0-30,0)))</f>
        <v>0</v>
      </c>
      <c r="AC389" s="371"/>
      <c r="AD389" s="226" t="str">
        <f>IF(F389="x",(0-((V389*10)+(W389*20))),"")</f>
        <v/>
      </c>
      <c r="AE389" s="368">
        <f>IF(AND(Z389&gt;0,F389="x"),0,IF(AND(Z389&gt;0,AC389="x"),Z389-60,IF(AND(Z389&gt;0,AB389=-30),Z389+AB389,0)))</f>
        <v>0</v>
      </c>
      <c r="AF389" s="339"/>
      <c r="AG389" s="338"/>
      <c r="AH389" s="336"/>
      <c r="AI389" s="161">
        <f t="shared" si="79"/>
        <v>0</v>
      </c>
      <c r="AJ389" s="162">
        <f>(X389*20)+Z389+AA389+AF389</f>
        <v>0</v>
      </c>
      <c r="AK389" s="163">
        <f t="shared" si="80"/>
        <v>0</v>
      </c>
      <c r="AL389" s="164">
        <f>IF(K389="x",AH389,0)</f>
        <v>0</v>
      </c>
      <c r="AM389" s="164">
        <f>IF(K389="x",AI389,0)</f>
        <v>0</v>
      </c>
      <c r="AN389" s="164">
        <f>IF(K389="x",AJ389,0)</f>
        <v>0</v>
      </c>
      <c r="AO389" s="164">
        <f>IF(K389="x",AK389,0)</f>
        <v>0</v>
      </c>
      <c r="AP389" s="610" t="str">
        <f t="shared" si="82"/>
        <v xml:space="preserve"> </v>
      </c>
      <c r="AQ389" s="613" t="str">
        <f t="shared" si="81"/>
        <v xml:space="preserve"> </v>
      </c>
      <c r="AR389" s="613" t="str">
        <f t="shared" si="83"/>
        <v xml:space="preserve"> </v>
      </c>
      <c r="AS389" s="613" t="str">
        <f t="shared" si="84"/>
        <v xml:space="preserve"> </v>
      </c>
      <c r="AT389" s="613" t="str">
        <f t="shared" si="85"/>
        <v xml:space="preserve"> </v>
      </c>
      <c r="AU389" s="613" t="str">
        <f t="shared" si="86"/>
        <v xml:space="preserve"> </v>
      </c>
      <c r="AV389" s="614" t="str">
        <f t="shared" si="87"/>
        <v xml:space="preserve"> </v>
      </c>
      <c r="AW389" s="196" t="str">
        <f>IF(N389&gt;0,N389,"")</f>
        <v/>
      </c>
      <c r="AX389" s="165" t="str">
        <f>IF(AND(K389="x",AW389&gt;0),AW389,"")</f>
        <v/>
      </c>
      <c r="AY389" s="193" t="str">
        <f>IF(OR(K389="x",F389="x",AW389&lt;=0),"",AW389)</f>
        <v/>
      </c>
      <c r="AZ389" s="183" t="str">
        <f>IF(AND(F389="x",AW389&gt;0),AW389,"")</f>
        <v/>
      </c>
      <c r="BA389" s="173" t="str">
        <f>IF(V389&gt;0,V389,"")</f>
        <v/>
      </c>
      <c r="BB389" s="174" t="str">
        <f>IF(AND(K389="x",BA389&gt;0),BA389,"")</f>
        <v/>
      </c>
      <c r="BC389" s="186" t="str">
        <f>IF(OR(K389="x",F389="X",BA389&lt;=0),"",BA389)</f>
        <v/>
      </c>
      <c r="BD389" s="174" t="str">
        <f>IF(AND(F389="x",BA389&gt;0),BA389,"")</f>
        <v/>
      </c>
      <c r="BE389" s="201" t="str">
        <f>IF(W389&gt;0,W389,"")</f>
        <v/>
      </c>
      <c r="BF389" s="174" t="str">
        <f>IF(AND(K389="x",BE389&gt;0),BE389,"")</f>
        <v/>
      </c>
      <c r="BG389" s="186" t="str">
        <f>IF(OR(K389="x",F389="x",BE389&lt;=0),"",BE389)</f>
        <v/>
      </c>
      <c r="BH389" s="175" t="str">
        <f>IF(AND(F389="x",BE389&gt;0),BE389,"")</f>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77"/>
        <v/>
      </c>
      <c r="O390" s="27"/>
      <c r="P390" s="27"/>
      <c r="Q390" s="27"/>
      <c r="R390" s="27"/>
      <c r="S390" s="27"/>
      <c r="T390" s="28"/>
      <c r="U390" s="29"/>
      <c r="V390" s="32"/>
      <c r="W390" s="318"/>
      <c r="X390" s="319"/>
      <c r="Y390" s="160">
        <f t="shared" si="76"/>
        <v>0</v>
      </c>
      <c r="Z390" s="159">
        <f t="shared" si="78"/>
        <v>0</v>
      </c>
      <c r="AA390" s="327"/>
      <c r="AB390" s="400">
        <f>IF(AND(Z390&gt;=0,F390="x"),0,IF(AND(Z390&gt;0,AC390="x"),0,IF(Z390&gt;0,0-30,0)))</f>
        <v>0</v>
      </c>
      <c r="AC390" s="371"/>
      <c r="AD390" s="226" t="str">
        <f>IF(F390="x",(0-((V390*10)+(W390*20))),"")</f>
        <v/>
      </c>
      <c r="AE390" s="368">
        <f>IF(AND(Z390&gt;0,F390="x"),0,IF(AND(Z390&gt;0,AC390="x"),Z390-60,IF(AND(Z390&gt;0,AB390=-30),Z390+AB390,0)))</f>
        <v>0</v>
      </c>
      <c r="AF390" s="339"/>
      <c r="AG390" s="338"/>
      <c r="AH390" s="336"/>
      <c r="AI390" s="161">
        <f t="shared" si="79"/>
        <v>0</v>
      </c>
      <c r="AJ390" s="162">
        <f>(X390*20)+Z390+AA390+AF390</f>
        <v>0</v>
      </c>
      <c r="AK390" s="163">
        <f t="shared" si="80"/>
        <v>0</v>
      </c>
      <c r="AL390" s="164">
        <f>IF(K390="x",AH390,0)</f>
        <v>0</v>
      </c>
      <c r="AM390" s="164">
        <f>IF(K390="x",AI390,0)</f>
        <v>0</v>
      </c>
      <c r="AN390" s="164">
        <f>IF(K390="x",AJ390,0)</f>
        <v>0</v>
      </c>
      <c r="AO390" s="164">
        <f>IF(K390="x",AK390,0)</f>
        <v>0</v>
      </c>
      <c r="AP390" s="610" t="str">
        <f t="shared" si="82"/>
        <v xml:space="preserve"> </v>
      </c>
      <c r="AQ390" s="613" t="str">
        <f t="shared" si="81"/>
        <v xml:space="preserve"> </v>
      </c>
      <c r="AR390" s="613" t="str">
        <f t="shared" si="83"/>
        <v xml:space="preserve"> </v>
      </c>
      <c r="AS390" s="613" t="str">
        <f t="shared" si="84"/>
        <v xml:space="preserve"> </v>
      </c>
      <c r="AT390" s="613" t="str">
        <f t="shared" si="85"/>
        <v xml:space="preserve"> </v>
      </c>
      <c r="AU390" s="613" t="str">
        <f t="shared" si="86"/>
        <v xml:space="preserve"> </v>
      </c>
      <c r="AV390" s="614" t="str">
        <f t="shared" si="87"/>
        <v xml:space="preserve"> </v>
      </c>
      <c r="AW390" s="196" t="str">
        <f>IF(N390&gt;0,N390,"")</f>
        <v/>
      </c>
      <c r="AX390" s="165" t="str">
        <f>IF(AND(K390="x",AW390&gt;0),AW390,"")</f>
        <v/>
      </c>
      <c r="AY390" s="193" t="str">
        <f>IF(OR(K390="x",F390="x",AW390&lt;=0),"",AW390)</f>
        <v/>
      </c>
      <c r="AZ390" s="183" t="str">
        <f>IF(AND(F390="x",AW390&gt;0),AW390,"")</f>
        <v/>
      </c>
      <c r="BA390" s="173" t="str">
        <f>IF(V390&gt;0,V390,"")</f>
        <v/>
      </c>
      <c r="BB390" s="174" t="str">
        <f>IF(AND(K390="x",BA390&gt;0),BA390,"")</f>
        <v/>
      </c>
      <c r="BC390" s="186" t="str">
        <f>IF(OR(K390="x",F390="X",BA390&lt;=0),"",BA390)</f>
        <v/>
      </c>
      <c r="BD390" s="174" t="str">
        <f>IF(AND(F390="x",BA390&gt;0),BA390,"")</f>
        <v/>
      </c>
      <c r="BE390" s="201" t="str">
        <f>IF(W390&gt;0,W390,"")</f>
        <v/>
      </c>
      <c r="BF390" s="174" t="str">
        <f>IF(AND(K390="x",BE390&gt;0),BE390,"")</f>
        <v/>
      </c>
      <c r="BG390" s="186" t="str">
        <f>IF(OR(K390="x",F390="x",BE390&lt;=0),"",BE390)</f>
        <v/>
      </c>
      <c r="BH390" s="175" t="str">
        <f>IF(AND(F390="x",BE390&gt;0),BE390,"")</f>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77"/>
        <v/>
      </c>
      <c r="O391" s="27"/>
      <c r="P391" s="27"/>
      <c r="Q391" s="27"/>
      <c r="R391" s="27"/>
      <c r="S391" s="27"/>
      <c r="T391" s="28"/>
      <c r="U391" s="29"/>
      <c r="V391" s="32"/>
      <c r="W391" s="318"/>
      <c r="X391" s="319"/>
      <c r="Y391" s="160">
        <f t="shared" si="76"/>
        <v>0</v>
      </c>
      <c r="Z391" s="159">
        <f t="shared" si="78"/>
        <v>0</v>
      </c>
      <c r="AA391" s="327"/>
      <c r="AB391" s="400">
        <f>IF(AND(Z391&gt;=0,F391="x"),0,IF(AND(Z391&gt;0,AC391="x"),0,IF(Z391&gt;0,0-30,0)))</f>
        <v>0</v>
      </c>
      <c r="AC391" s="371"/>
      <c r="AD391" s="226" t="str">
        <f>IF(F391="x",(0-((V391*10)+(W391*20))),"")</f>
        <v/>
      </c>
      <c r="AE391" s="368">
        <f>IF(AND(Z391&gt;0,F391="x"),0,IF(AND(Z391&gt;0,AC391="x"),Z391-60,IF(AND(Z391&gt;0,AB391=-30),Z391+AB391,0)))</f>
        <v>0</v>
      </c>
      <c r="AF391" s="339"/>
      <c r="AG391" s="338"/>
      <c r="AH391" s="336"/>
      <c r="AI391" s="161">
        <f t="shared" si="79"/>
        <v>0</v>
      </c>
      <c r="AJ391" s="162">
        <f>(X391*20)+Z391+AA391+AF391</f>
        <v>0</v>
      </c>
      <c r="AK391" s="163">
        <f t="shared" si="80"/>
        <v>0</v>
      </c>
      <c r="AL391" s="164">
        <f>IF(K391="x",AH391,0)</f>
        <v>0</v>
      </c>
      <c r="AM391" s="164">
        <f>IF(K391="x",AI391,0)</f>
        <v>0</v>
      </c>
      <c r="AN391" s="164">
        <f>IF(K391="x",AJ391,0)</f>
        <v>0</v>
      </c>
      <c r="AO391" s="164">
        <f>IF(K391="x",AK391,0)</f>
        <v>0</v>
      </c>
      <c r="AP391" s="610" t="str">
        <f t="shared" si="82"/>
        <v xml:space="preserve"> </v>
      </c>
      <c r="AQ391" s="613" t="str">
        <f t="shared" si="81"/>
        <v xml:space="preserve"> </v>
      </c>
      <c r="AR391" s="613" t="str">
        <f t="shared" si="83"/>
        <v xml:space="preserve"> </v>
      </c>
      <c r="AS391" s="613" t="str">
        <f t="shared" si="84"/>
        <v xml:space="preserve"> </v>
      </c>
      <c r="AT391" s="613" t="str">
        <f t="shared" si="85"/>
        <v xml:space="preserve"> </v>
      </c>
      <c r="AU391" s="613" t="str">
        <f t="shared" si="86"/>
        <v xml:space="preserve"> </v>
      </c>
      <c r="AV391" s="614" t="str">
        <f t="shared" si="87"/>
        <v xml:space="preserve"> </v>
      </c>
      <c r="AW391" s="196" t="str">
        <f>IF(N391&gt;0,N391,"")</f>
        <v/>
      </c>
      <c r="AX391" s="165" t="str">
        <f>IF(AND(K391="x",AW391&gt;0),AW391,"")</f>
        <v/>
      </c>
      <c r="AY391" s="193" t="str">
        <f>IF(OR(K391="x",F391="x",AW391&lt;=0),"",AW391)</f>
        <v/>
      </c>
      <c r="AZ391" s="183" t="str">
        <f>IF(AND(F391="x",AW391&gt;0),AW391,"")</f>
        <v/>
      </c>
      <c r="BA391" s="173" t="str">
        <f>IF(V391&gt;0,V391,"")</f>
        <v/>
      </c>
      <c r="BB391" s="174" t="str">
        <f>IF(AND(K391="x",BA391&gt;0),BA391,"")</f>
        <v/>
      </c>
      <c r="BC391" s="186" t="str">
        <f>IF(OR(K391="x",F391="X",BA391&lt;=0),"",BA391)</f>
        <v/>
      </c>
      <c r="BD391" s="174" t="str">
        <f>IF(AND(F391="x",BA391&gt;0),BA391,"")</f>
        <v/>
      </c>
      <c r="BE391" s="201" t="str">
        <f>IF(W391&gt;0,W391,"")</f>
        <v/>
      </c>
      <c r="BF391" s="174" t="str">
        <f>IF(AND(K391="x",BE391&gt;0),BE391,"")</f>
        <v/>
      </c>
      <c r="BG391" s="186" t="str">
        <f>IF(OR(K391="x",F391="x",BE391&lt;=0),"",BE391)</f>
        <v/>
      </c>
      <c r="BH391" s="175" t="str">
        <f>IF(AND(F391="x",BE391&gt;0),BE391,"")</f>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77"/>
        <v/>
      </c>
      <c r="O392" s="27"/>
      <c r="P392" s="27"/>
      <c r="Q392" s="27"/>
      <c r="R392" s="27"/>
      <c r="S392" s="27"/>
      <c r="T392" s="28"/>
      <c r="U392" s="29"/>
      <c r="V392" s="32"/>
      <c r="W392" s="318"/>
      <c r="X392" s="319"/>
      <c r="Y392" s="160">
        <f t="shared" si="76"/>
        <v>0</v>
      </c>
      <c r="Z392" s="159">
        <f t="shared" si="78"/>
        <v>0</v>
      </c>
      <c r="AA392" s="327"/>
      <c r="AB392" s="400">
        <f>IF(AND(Z392&gt;=0,F392="x"),0,IF(AND(Z392&gt;0,AC392="x"),0,IF(Z392&gt;0,0-30,0)))</f>
        <v>0</v>
      </c>
      <c r="AC392" s="371"/>
      <c r="AD392" s="226" t="str">
        <f>IF(F392="x",(0-((V392*10)+(W392*20))),"")</f>
        <v/>
      </c>
      <c r="AE392" s="368">
        <f>IF(AND(Z392&gt;0,F392="x"),0,IF(AND(Z392&gt;0,AC392="x"),Z392-60,IF(AND(Z392&gt;0,AB392=-30),Z392+AB392,0)))</f>
        <v>0</v>
      </c>
      <c r="AF392" s="339"/>
      <c r="AG392" s="338"/>
      <c r="AH392" s="336"/>
      <c r="AI392" s="161">
        <f t="shared" si="79"/>
        <v>0</v>
      </c>
      <c r="AJ392" s="162">
        <f>(X392*20)+Z392+AA392+AF392</f>
        <v>0</v>
      </c>
      <c r="AK392" s="163">
        <f t="shared" si="80"/>
        <v>0</v>
      </c>
      <c r="AL392" s="164">
        <f>IF(K392="x",AH392,0)</f>
        <v>0</v>
      </c>
      <c r="AM392" s="164">
        <f>IF(K392="x",AI392,0)</f>
        <v>0</v>
      </c>
      <c r="AN392" s="164">
        <f>IF(K392="x",AJ392,0)</f>
        <v>0</v>
      </c>
      <c r="AO392" s="164">
        <f>IF(K392="x",AK392,0)</f>
        <v>0</v>
      </c>
      <c r="AP392" s="610" t="str">
        <f t="shared" si="82"/>
        <v xml:space="preserve"> </v>
      </c>
      <c r="AQ392" s="613" t="str">
        <f t="shared" si="81"/>
        <v xml:space="preserve"> </v>
      </c>
      <c r="AR392" s="613" t="str">
        <f t="shared" si="83"/>
        <v xml:space="preserve"> </v>
      </c>
      <c r="AS392" s="613" t="str">
        <f t="shared" si="84"/>
        <v xml:space="preserve"> </v>
      </c>
      <c r="AT392" s="613" t="str">
        <f t="shared" si="85"/>
        <v xml:space="preserve"> </v>
      </c>
      <c r="AU392" s="613" t="str">
        <f t="shared" si="86"/>
        <v xml:space="preserve"> </v>
      </c>
      <c r="AV392" s="614" t="str">
        <f t="shared" si="87"/>
        <v xml:space="preserve"> </v>
      </c>
      <c r="AW392" s="196" t="str">
        <f>IF(N392&gt;0,N392,"")</f>
        <v/>
      </c>
      <c r="AX392" s="165" t="str">
        <f>IF(AND(K392="x",AW392&gt;0),AW392,"")</f>
        <v/>
      </c>
      <c r="AY392" s="193" t="str">
        <f>IF(OR(K392="x",F392="x",AW392&lt;=0),"",AW392)</f>
        <v/>
      </c>
      <c r="AZ392" s="183" t="str">
        <f>IF(AND(F392="x",AW392&gt;0),AW392,"")</f>
        <v/>
      </c>
      <c r="BA392" s="173" t="str">
        <f>IF(V392&gt;0,V392,"")</f>
        <v/>
      </c>
      <c r="BB392" s="174" t="str">
        <f>IF(AND(K392="x",BA392&gt;0),BA392,"")</f>
        <v/>
      </c>
      <c r="BC392" s="186" t="str">
        <f>IF(OR(K392="x",F392="X",BA392&lt;=0),"",BA392)</f>
        <v/>
      </c>
      <c r="BD392" s="174" t="str">
        <f>IF(AND(F392="x",BA392&gt;0),BA392,"")</f>
        <v/>
      </c>
      <c r="BE392" s="201" t="str">
        <f>IF(W392&gt;0,W392,"")</f>
        <v/>
      </c>
      <c r="BF392" s="174" t="str">
        <f>IF(AND(K392="x",BE392&gt;0),BE392,"")</f>
        <v/>
      </c>
      <c r="BG392" s="186" t="str">
        <f>IF(OR(K392="x",F392="x",BE392&lt;=0),"",BE392)</f>
        <v/>
      </c>
      <c r="BH392" s="175" t="str">
        <f>IF(AND(F392="x",BE392&gt;0),BE392,"")</f>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77"/>
        <v/>
      </c>
      <c r="O393" s="27"/>
      <c r="P393" s="27"/>
      <c r="Q393" s="27"/>
      <c r="R393" s="27"/>
      <c r="S393" s="27"/>
      <c r="T393" s="28"/>
      <c r="U393" s="29"/>
      <c r="V393" s="32"/>
      <c r="W393" s="318"/>
      <c r="X393" s="319"/>
      <c r="Y393" s="160">
        <f t="shared" si="76"/>
        <v>0</v>
      </c>
      <c r="Z393" s="159">
        <f t="shared" si="78"/>
        <v>0</v>
      </c>
      <c r="AA393" s="327"/>
      <c r="AB393" s="400">
        <f>IF(AND(Z393&gt;=0,F393="x"),0,IF(AND(Z393&gt;0,AC393="x"),0,IF(Z393&gt;0,0-30,0)))</f>
        <v>0</v>
      </c>
      <c r="AC393" s="371"/>
      <c r="AD393" s="226" t="str">
        <f>IF(F393="x",(0-((V393*10)+(W393*20))),"")</f>
        <v/>
      </c>
      <c r="AE393" s="368">
        <f>IF(AND(Z393&gt;0,F393="x"),0,IF(AND(Z393&gt;0,AC393="x"),Z393-60,IF(AND(Z393&gt;0,AB393=-30),Z393+AB393,0)))</f>
        <v>0</v>
      </c>
      <c r="AF393" s="339"/>
      <c r="AG393" s="338"/>
      <c r="AH393" s="336"/>
      <c r="AI393" s="161">
        <f t="shared" si="79"/>
        <v>0</v>
      </c>
      <c r="AJ393" s="162">
        <f>(X393*20)+Z393+AA393+AF393</f>
        <v>0</v>
      </c>
      <c r="AK393" s="163">
        <f t="shared" si="80"/>
        <v>0</v>
      </c>
      <c r="AL393" s="164">
        <f>IF(K393="x",AH393,0)</f>
        <v>0</v>
      </c>
      <c r="AM393" s="164">
        <f>IF(K393="x",AI393,0)</f>
        <v>0</v>
      </c>
      <c r="AN393" s="164">
        <f>IF(K393="x",AJ393,0)</f>
        <v>0</v>
      </c>
      <c r="AO393" s="164">
        <f>IF(K393="x",AK393,0)</f>
        <v>0</v>
      </c>
      <c r="AP393" s="610" t="str">
        <f t="shared" si="82"/>
        <v xml:space="preserve"> </v>
      </c>
      <c r="AQ393" s="613" t="str">
        <f t="shared" si="81"/>
        <v xml:space="preserve"> </v>
      </c>
      <c r="AR393" s="613" t="str">
        <f t="shared" si="83"/>
        <v xml:space="preserve"> </v>
      </c>
      <c r="AS393" s="613" t="str">
        <f t="shared" si="84"/>
        <v xml:space="preserve"> </v>
      </c>
      <c r="AT393" s="613" t="str">
        <f t="shared" si="85"/>
        <v xml:space="preserve"> </v>
      </c>
      <c r="AU393" s="613" t="str">
        <f t="shared" si="86"/>
        <v xml:space="preserve"> </v>
      </c>
      <c r="AV393" s="614" t="str">
        <f t="shared" si="87"/>
        <v xml:space="preserve"> </v>
      </c>
      <c r="AW393" s="196" t="str">
        <f>IF(N393&gt;0,N393,"")</f>
        <v/>
      </c>
      <c r="AX393" s="165" t="str">
        <f>IF(AND(K393="x",AW393&gt;0),AW393,"")</f>
        <v/>
      </c>
      <c r="AY393" s="193" t="str">
        <f>IF(OR(K393="x",F393="x",AW393&lt;=0),"",AW393)</f>
        <v/>
      </c>
      <c r="AZ393" s="183" t="str">
        <f>IF(AND(F393="x",AW393&gt;0),AW393,"")</f>
        <v/>
      </c>
      <c r="BA393" s="173" t="str">
        <f>IF(V393&gt;0,V393,"")</f>
        <v/>
      </c>
      <c r="BB393" s="174" t="str">
        <f>IF(AND(K393="x",BA393&gt;0),BA393,"")</f>
        <v/>
      </c>
      <c r="BC393" s="186" t="str">
        <f>IF(OR(K393="x",F393="X",BA393&lt;=0),"",BA393)</f>
        <v/>
      </c>
      <c r="BD393" s="174" t="str">
        <f>IF(AND(F393="x",BA393&gt;0),BA393,"")</f>
        <v/>
      </c>
      <c r="BE393" s="201" t="str">
        <f>IF(W393&gt;0,W393,"")</f>
        <v/>
      </c>
      <c r="BF393" s="174" t="str">
        <f>IF(AND(K393="x",BE393&gt;0),BE393,"")</f>
        <v/>
      </c>
      <c r="BG393" s="186" t="str">
        <f>IF(OR(K393="x",F393="x",BE393&lt;=0),"",BE393)</f>
        <v/>
      </c>
      <c r="BH393" s="175" t="str">
        <f>IF(AND(F393="x",BE393&gt;0),BE393,"")</f>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77"/>
        <v/>
      </c>
      <c r="O394" s="27"/>
      <c r="P394" s="27"/>
      <c r="Q394" s="27"/>
      <c r="R394" s="27"/>
      <c r="S394" s="27"/>
      <c r="T394" s="28"/>
      <c r="U394" s="29"/>
      <c r="V394" s="32"/>
      <c r="W394" s="318"/>
      <c r="X394" s="319"/>
      <c r="Y394" s="160">
        <f t="shared" si="76"/>
        <v>0</v>
      </c>
      <c r="Z394" s="159">
        <f t="shared" si="78"/>
        <v>0</v>
      </c>
      <c r="AA394" s="327"/>
      <c r="AB394" s="400">
        <f>IF(AND(Z394&gt;=0,F394="x"),0,IF(AND(Z394&gt;0,AC394="x"),0,IF(Z394&gt;0,0-30,0)))</f>
        <v>0</v>
      </c>
      <c r="AC394" s="371"/>
      <c r="AD394" s="226" t="str">
        <f>IF(F394="x",(0-((V394*10)+(W394*20))),"")</f>
        <v/>
      </c>
      <c r="AE394" s="368">
        <f>IF(AND(Z394&gt;0,F394="x"),0,IF(AND(Z394&gt;0,AC394="x"),Z394-60,IF(AND(Z394&gt;0,AB394=-30),Z394+AB394,0)))</f>
        <v>0</v>
      </c>
      <c r="AF394" s="339"/>
      <c r="AG394" s="338"/>
      <c r="AH394" s="336"/>
      <c r="AI394" s="161">
        <f t="shared" si="79"/>
        <v>0</v>
      </c>
      <c r="AJ394" s="162">
        <f>(X394*20)+Z394+AA394+AF394</f>
        <v>0</v>
      </c>
      <c r="AK394" s="163">
        <f t="shared" si="80"/>
        <v>0</v>
      </c>
      <c r="AL394" s="164">
        <f>IF(K394="x",AH394,0)</f>
        <v>0</v>
      </c>
      <c r="AM394" s="164">
        <f>IF(K394="x",AI394,0)</f>
        <v>0</v>
      </c>
      <c r="AN394" s="164">
        <f>IF(K394="x",AJ394,0)</f>
        <v>0</v>
      </c>
      <c r="AO394" s="164">
        <f>IF(K394="x",AK394,0)</f>
        <v>0</v>
      </c>
      <c r="AP394" s="610" t="str">
        <f t="shared" si="82"/>
        <v xml:space="preserve"> </v>
      </c>
      <c r="AQ394" s="613" t="str">
        <f t="shared" si="81"/>
        <v xml:space="preserve"> </v>
      </c>
      <c r="AR394" s="613" t="str">
        <f t="shared" si="83"/>
        <v xml:space="preserve"> </v>
      </c>
      <c r="AS394" s="613" t="str">
        <f t="shared" si="84"/>
        <v xml:space="preserve"> </v>
      </c>
      <c r="AT394" s="613" t="str">
        <f t="shared" si="85"/>
        <v xml:space="preserve"> </v>
      </c>
      <c r="AU394" s="613" t="str">
        <f t="shared" si="86"/>
        <v xml:space="preserve"> </v>
      </c>
      <c r="AV394" s="614" t="str">
        <f t="shared" si="87"/>
        <v xml:space="preserve"> </v>
      </c>
      <c r="AW394" s="196" t="str">
        <f>IF(N394&gt;0,N394,"")</f>
        <v/>
      </c>
      <c r="AX394" s="165" t="str">
        <f>IF(AND(K394="x",AW394&gt;0),AW394,"")</f>
        <v/>
      </c>
      <c r="AY394" s="193" t="str">
        <f>IF(OR(K394="x",F394="x",AW394&lt;=0),"",AW394)</f>
        <v/>
      </c>
      <c r="AZ394" s="183" t="str">
        <f>IF(AND(F394="x",AW394&gt;0),AW394,"")</f>
        <v/>
      </c>
      <c r="BA394" s="173" t="str">
        <f>IF(V394&gt;0,V394,"")</f>
        <v/>
      </c>
      <c r="BB394" s="174" t="str">
        <f>IF(AND(K394="x",BA394&gt;0),BA394,"")</f>
        <v/>
      </c>
      <c r="BC394" s="186" t="str">
        <f>IF(OR(K394="x",F394="X",BA394&lt;=0),"",BA394)</f>
        <v/>
      </c>
      <c r="BD394" s="174" t="str">
        <f>IF(AND(F394="x",BA394&gt;0),BA394,"")</f>
        <v/>
      </c>
      <c r="BE394" s="201" t="str">
        <f>IF(W394&gt;0,W394,"")</f>
        <v/>
      </c>
      <c r="BF394" s="174" t="str">
        <f>IF(AND(K394="x",BE394&gt;0),BE394,"")</f>
        <v/>
      </c>
      <c r="BG394" s="186" t="str">
        <f>IF(OR(K394="x",F394="x",BE394&lt;=0),"",BE394)</f>
        <v/>
      </c>
      <c r="BH394" s="175" t="str">
        <f>IF(AND(F394="x",BE394&gt;0),BE394,"")</f>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77"/>
        <v/>
      </c>
      <c r="O395" s="27"/>
      <c r="P395" s="27"/>
      <c r="Q395" s="27"/>
      <c r="R395" s="27"/>
      <c r="S395" s="27"/>
      <c r="T395" s="28"/>
      <c r="U395" s="29"/>
      <c r="V395" s="32"/>
      <c r="W395" s="318"/>
      <c r="X395" s="319"/>
      <c r="Y395" s="160">
        <f t="shared" si="76"/>
        <v>0</v>
      </c>
      <c r="Z395" s="159">
        <f t="shared" si="78"/>
        <v>0</v>
      </c>
      <c r="AA395" s="327"/>
      <c r="AB395" s="400">
        <f>IF(AND(Z395&gt;=0,F395="x"),0,IF(AND(Z395&gt;0,AC395="x"),0,IF(Z395&gt;0,0-30,0)))</f>
        <v>0</v>
      </c>
      <c r="AC395" s="371"/>
      <c r="AD395" s="226" t="str">
        <f>IF(F395="x",(0-((V395*10)+(W395*20))),"")</f>
        <v/>
      </c>
      <c r="AE395" s="368">
        <f>IF(AND(Z395&gt;0,F395="x"),0,IF(AND(Z395&gt;0,AC395="x"),Z395-60,IF(AND(Z395&gt;0,AB395=-30),Z395+AB395,0)))</f>
        <v>0</v>
      </c>
      <c r="AF395" s="339"/>
      <c r="AG395" s="338"/>
      <c r="AH395" s="336"/>
      <c r="AI395" s="161">
        <f t="shared" si="79"/>
        <v>0</v>
      </c>
      <c r="AJ395" s="162">
        <f>(X395*20)+Z395+AA395+AF395</f>
        <v>0</v>
      </c>
      <c r="AK395" s="163">
        <f t="shared" si="80"/>
        <v>0</v>
      </c>
      <c r="AL395" s="164">
        <f>IF(K395="x",AH395,0)</f>
        <v>0</v>
      </c>
      <c r="AM395" s="164">
        <f>IF(K395="x",AI395,0)</f>
        <v>0</v>
      </c>
      <c r="AN395" s="164">
        <f>IF(K395="x",AJ395,0)</f>
        <v>0</v>
      </c>
      <c r="AO395" s="164">
        <f>IF(K395="x",AK395,0)</f>
        <v>0</v>
      </c>
      <c r="AP395" s="610" t="str">
        <f t="shared" si="82"/>
        <v xml:space="preserve"> </v>
      </c>
      <c r="AQ395" s="613" t="str">
        <f t="shared" si="81"/>
        <v xml:space="preserve"> </v>
      </c>
      <c r="AR395" s="613" t="str">
        <f t="shared" si="83"/>
        <v xml:space="preserve"> </v>
      </c>
      <c r="AS395" s="613" t="str">
        <f t="shared" si="84"/>
        <v xml:space="preserve"> </v>
      </c>
      <c r="AT395" s="613" t="str">
        <f t="shared" si="85"/>
        <v xml:space="preserve"> </v>
      </c>
      <c r="AU395" s="613" t="str">
        <f t="shared" si="86"/>
        <v xml:space="preserve"> </v>
      </c>
      <c r="AV395" s="614" t="str">
        <f t="shared" si="87"/>
        <v xml:space="preserve"> </v>
      </c>
      <c r="AW395" s="196" t="str">
        <f>IF(N395&gt;0,N395,"")</f>
        <v/>
      </c>
      <c r="AX395" s="165" t="str">
        <f>IF(AND(K395="x",AW395&gt;0),AW395,"")</f>
        <v/>
      </c>
      <c r="AY395" s="193" t="str">
        <f>IF(OR(K395="x",F395="x",AW395&lt;=0),"",AW395)</f>
        <v/>
      </c>
      <c r="AZ395" s="183" t="str">
        <f>IF(AND(F395="x",AW395&gt;0),AW395,"")</f>
        <v/>
      </c>
      <c r="BA395" s="173" t="str">
        <f>IF(V395&gt;0,V395,"")</f>
        <v/>
      </c>
      <c r="BB395" s="174" t="str">
        <f>IF(AND(K395="x",BA395&gt;0),BA395,"")</f>
        <v/>
      </c>
      <c r="BC395" s="186" t="str">
        <f>IF(OR(K395="x",F395="X",BA395&lt;=0),"",BA395)</f>
        <v/>
      </c>
      <c r="BD395" s="174" t="str">
        <f>IF(AND(F395="x",BA395&gt;0),BA395,"")</f>
        <v/>
      </c>
      <c r="BE395" s="201" t="str">
        <f>IF(W395&gt;0,W395,"")</f>
        <v/>
      </c>
      <c r="BF395" s="174" t="str">
        <f>IF(AND(K395="x",BE395&gt;0),BE395,"")</f>
        <v/>
      </c>
      <c r="BG395" s="186" t="str">
        <f>IF(OR(K395="x",F395="x",BE395&lt;=0),"",BE395)</f>
        <v/>
      </c>
      <c r="BH395" s="175" t="str">
        <f>IF(AND(F395="x",BE395&gt;0),BE395,"")</f>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77"/>
        <v/>
      </c>
      <c r="O396" s="27"/>
      <c r="P396" s="27"/>
      <c r="Q396" s="27"/>
      <c r="R396" s="27"/>
      <c r="S396" s="27"/>
      <c r="T396" s="28"/>
      <c r="U396" s="29"/>
      <c r="V396" s="32"/>
      <c r="W396" s="318"/>
      <c r="X396" s="319"/>
      <c r="Y396" s="160">
        <f t="shared" ref="Y396:Y459" si="88">V396+W396+X396</f>
        <v>0</v>
      </c>
      <c r="Z396" s="159">
        <f t="shared" si="78"/>
        <v>0</v>
      </c>
      <c r="AA396" s="327"/>
      <c r="AB396" s="400">
        <f>IF(AND(Z396&gt;=0,F396="x"),0,IF(AND(Z396&gt;0,AC396="x"),0,IF(Z396&gt;0,0-30,0)))</f>
        <v>0</v>
      </c>
      <c r="AC396" s="371"/>
      <c r="AD396" s="226" t="str">
        <f>IF(F396="x",(0-((V396*10)+(W396*20))),"")</f>
        <v/>
      </c>
      <c r="AE396" s="368">
        <f>IF(AND(Z396&gt;0,F396="x"),0,IF(AND(Z396&gt;0,AC396="x"),Z396-60,IF(AND(Z396&gt;0,AB396=-30),Z396+AB396,0)))</f>
        <v>0</v>
      </c>
      <c r="AF396" s="339"/>
      <c r="AG396" s="338"/>
      <c r="AH396" s="336"/>
      <c r="AI396" s="161">
        <f t="shared" si="79"/>
        <v>0</v>
      </c>
      <c r="AJ396" s="162">
        <f>(X396*20)+Z396+AA396+AF396</f>
        <v>0</v>
      </c>
      <c r="AK396" s="163">
        <f t="shared" si="80"/>
        <v>0</v>
      </c>
      <c r="AL396" s="164">
        <f>IF(K396="x",AH396,0)</f>
        <v>0</v>
      </c>
      <c r="AM396" s="164">
        <f>IF(K396="x",AI396,0)</f>
        <v>0</v>
      </c>
      <c r="AN396" s="164">
        <f>IF(K396="x",AJ396,0)</f>
        <v>0</v>
      </c>
      <c r="AO396" s="164">
        <f>IF(K396="x",AK396,0)</f>
        <v>0</v>
      </c>
      <c r="AP396" s="610" t="str">
        <f t="shared" si="82"/>
        <v xml:space="preserve"> </v>
      </c>
      <c r="AQ396" s="613" t="str">
        <f t="shared" si="81"/>
        <v xml:space="preserve"> </v>
      </c>
      <c r="AR396" s="613" t="str">
        <f t="shared" si="83"/>
        <v xml:space="preserve"> </v>
      </c>
      <c r="AS396" s="613" t="str">
        <f t="shared" si="84"/>
        <v xml:space="preserve"> </v>
      </c>
      <c r="AT396" s="613" t="str">
        <f t="shared" si="85"/>
        <v xml:space="preserve"> </v>
      </c>
      <c r="AU396" s="613" t="str">
        <f t="shared" si="86"/>
        <v xml:space="preserve"> </v>
      </c>
      <c r="AV396" s="614" t="str">
        <f t="shared" si="87"/>
        <v xml:space="preserve"> </v>
      </c>
      <c r="AW396" s="196" t="str">
        <f>IF(N396&gt;0,N396,"")</f>
        <v/>
      </c>
      <c r="AX396" s="165" t="str">
        <f>IF(AND(K396="x",AW396&gt;0),AW396,"")</f>
        <v/>
      </c>
      <c r="AY396" s="193" t="str">
        <f>IF(OR(K396="x",F396="x",AW396&lt;=0),"",AW396)</f>
        <v/>
      </c>
      <c r="AZ396" s="183" t="str">
        <f>IF(AND(F396="x",AW396&gt;0),AW396,"")</f>
        <v/>
      </c>
      <c r="BA396" s="173" t="str">
        <f>IF(V396&gt;0,V396,"")</f>
        <v/>
      </c>
      <c r="BB396" s="174" t="str">
        <f>IF(AND(K396="x",BA396&gt;0),BA396,"")</f>
        <v/>
      </c>
      <c r="BC396" s="186" t="str">
        <f>IF(OR(K396="x",F396="X",BA396&lt;=0),"",BA396)</f>
        <v/>
      </c>
      <c r="BD396" s="174" t="str">
        <f>IF(AND(F396="x",BA396&gt;0),BA396,"")</f>
        <v/>
      </c>
      <c r="BE396" s="201" t="str">
        <f>IF(W396&gt;0,W396,"")</f>
        <v/>
      </c>
      <c r="BF396" s="174" t="str">
        <f>IF(AND(K396="x",BE396&gt;0),BE396,"")</f>
        <v/>
      </c>
      <c r="BG396" s="186" t="str">
        <f>IF(OR(K396="x",F396="x",BE396&lt;=0),"",BE396)</f>
        <v/>
      </c>
      <c r="BH396" s="175" t="str">
        <f>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89">IF((NETWORKDAYS(G397,M397)&gt;0),(NETWORKDAYS(G397,M397)),"")</f>
        <v/>
      </c>
      <c r="O397" s="27"/>
      <c r="P397" s="27"/>
      <c r="Q397" s="27"/>
      <c r="R397" s="27"/>
      <c r="S397" s="27"/>
      <c r="T397" s="28"/>
      <c r="U397" s="29"/>
      <c r="V397" s="32"/>
      <c r="W397" s="318"/>
      <c r="X397" s="319"/>
      <c r="Y397" s="160">
        <f t="shared" si="88"/>
        <v>0</v>
      </c>
      <c r="Z397" s="159">
        <f t="shared" ref="Z397:Z460" si="90">IF((F397="x"),0,((V397*10)+(W397*20)))</f>
        <v>0</v>
      </c>
      <c r="AA397" s="327"/>
      <c r="AB397" s="400">
        <f>IF(AND(Z397&gt;=0,F397="x"),0,IF(AND(Z397&gt;0,AC397="x"),0,IF(Z397&gt;0,0-30,0)))</f>
        <v>0</v>
      </c>
      <c r="AC397" s="371"/>
      <c r="AD397" s="226" t="str">
        <f>IF(F397="x",(0-((V397*10)+(W397*20))),"")</f>
        <v/>
      </c>
      <c r="AE397" s="368">
        <f>IF(AND(Z397&gt;0,F397="x"),0,IF(AND(Z397&gt;0,AC397="x"),Z397-60,IF(AND(Z397&gt;0,AB397=-30),Z397+AB397,0)))</f>
        <v>0</v>
      </c>
      <c r="AF397" s="339"/>
      <c r="AG397" s="338"/>
      <c r="AH397" s="336"/>
      <c r="AI397" s="161">
        <f t="shared" ref="AI397:AI460" si="91">IF(AE397&lt;=0,AG397,AE397+AG397)</f>
        <v>0</v>
      </c>
      <c r="AJ397" s="162">
        <f>(X397*20)+Z397+AA397+AF397</f>
        <v>0</v>
      </c>
      <c r="AK397" s="163">
        <f t="shared" ref="AK397:AK460" si="92">AJ397-AH397</f>
        <v>0</v>
      </c>
      <c r="AL397" s="164">
        <f>IF(K397="x",AH397,0)</f>
        <v>0</v>
      </c>
      <c r="AM397" s="164">
        <f>IF(K397="x",AI397,0)</f>
        <v>0</v>
      </c>
      <c r="AN397" s="164">
        <f>IF(K397="x",AJ397,0)</f>
        <v>0</v>
      </c>
      <c r="AO397" s="164">
        <f>IF(K397="x",AK397,0)</f>
        <v>0</v>
      </c>
      <c r="AP397" s="610" t="str">
        <f t="shared" si="82"/>
        <v xml:space="preserve"> </v>
      </c>
      <c r="AQ397" s="613" t="str">
        <f t="shared" ref="AQ397:AQ460" si="93">IF(AND(AH397&gt;4.99,AH397&lt;50),AH397," ")</f>
        <v xml:space="preserve"> </v>
      </c>
      <c r="AR397" s="613" t="str">
        <f t="shared" si="83"/>
        <v xml:space="preserve"> </v>
      </c>
      <c r="AS397" s="613" t="str">
        <f t="shared" si="84"/>
        <v xml:space="preserve"> </v>
      </c>
      <c r="AT397" s="613" t="str">
        <f t="shared" si="85"/>
        <v xml:space="preserve"> </v>
      </c>
      <c r="AU397" s="613" t="str">
        <f t="shared" si="86"/>
        <v xml:space="preserve"> </v>
      </c>
      <c r="AV397" s="614" t="str">
        <f t="shared" si="87"/>
        <v xml:space="preserve"> </v>
      </c>
      <c r="AW397" s="196" t="str">
        <f>IF(N397&gt;0,N397,"")</f>
        <v/>
      </c>
      <c r="AX397" s="165" t="str">
        <f>IF(AND(K397="x",AW397&gt;0),AW397,"")</f>
        <v/>
      </c>
      <c r="AY397" s="193" t="str">
        <f>IF(OR(K397="x",F397="x",AW397&lt;=0),"",AW397)</f>
        <v/>
      </c>
      <c r="AZ397" s="183" t="str">
        <f>IF(AND(F397="x",AW397&gt;0),AW397,"")</f>
        <v/>
      </c>
      <c r="BA397" s="173" t="str">
        <f>IF(V397&gt;0,V397,"")</f>
        <v/>
      </c>
      <c r="BB397" s="174" t="str">
        <f>IF(AND(K397="x",BA397&gt;0),BA397,"")</f>
        <v/>
      </c>
      <c r="BC397" s="186" t="str">
        <f>IF(OR(K397="x",F397="X",BA397&lt;=0),"",BA397)</f>
        <v/>
      </c>
      <c r="BD397" s="174" t="str">
        <f>IF(AND(F397="x",BA397&gt;0),BA397,"")</f>
        <v/>
      </c>
      <c r="BE397" s="201" t="str">
        <f>IF(W397&gt;0,W397,"")</f>
        <v/>
      </c>
      <c r="BF397" s="174" t="str">
        <f>IF(AND(K397="x",BE397&gt;0),BE397,"")</f>
        <v/>
      </c>
      <c r="BG397" s="186" t="str">
        <f>IF(OR(K397="x",F397="x",BE397&lt;=0),"",BE397)</f>
        <v/>
      </c>
      <c r="BH397" s="175" t="str">
        <f>IF(AND(F397="x",BE397&gt;0),BE397,"")</f>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89"/>
        <v/>
      </c>
      <c r="O398" s="27"/>
      <c r="P398" s="27"/>
      <c r="Q398" s="27"/>
      <c r="R398" s="27"/>
      <c r="S398" s="27"/>
      <c r="T398" s="28"/>
      <c r="U398" s="29"/>
      <c r="V398" s="32"/>
      <c r="W398" s="318"/>
      <c r="X398" s="319"/>
      <c r="Y398" s="160">
        <f t="shared" si="88"/>
        <v>0</v>
      </c>
      <c r="Z398" s="159">
        <f t="shared" si="90"/>
        <v>0</v>
      </c>
      <c r="AA398" s="327"/>
      <c r="AB398" s="400">
        <f>IF(AND(Z398&gt;=0,F398="x"),0,IF(AND(Z398&gt;0,AC398="x"),0,IF(Z398&gt;0,0-30,0)))</f>
        <v>0</v>
      </c>
      <c r="AC398" s="371"/>
      <c r="AD398" s="226" t="str">
        <f>IF(F398="x",(0-((V398*10)+(W398*20))),"")</f>
        <v/>
      </c>
      <c r="AE398" s="368">
        <f>IF(AND(Z398&gt;0,F398="x"),0,IF(AND(Z398&gt;0,AC398="x"),Z398-60,IF(AND(Z398&gt;0,AB398=-30),Z398+AB398,0)))</f>
        <v>0</v>
      </c>
      <c r="AF398" s="339"/>
      <c r="AG398" s="338"/>
      <c r="AH398" s="336"/>
      <c r="AI398" s="161">
        <f t="shared" si="91"/>
        <v>0</v>
      </c>
      <c r="AJ398" s="162">
        <f>(X398*20)+Z398+AA398+AF398</f>
        <v>0</v>
      </c>
      <c r="AK398" s="163">
        <f t="shared" si="92"/>
        <v>0</v>
      </c>
      <c r="AL398" s="164">
        <f>IF(K398="x",AH398,0)</f>
        <v>0</v>
      </c>
      <c r="AM398" s="164">
        <f>IF(K398="x",AI398,0)</f>
        <v>0</v>
      </c>
      <c r="AN398" s="164">
        <f>IF(K398="x",AJ398,0)</f>
        <v>0</v>
      </c>
      <c r="AO398" s="164">
        <f>IF(K398="x",AK398,0)</f>
        <v>0</v>
      </c>
      <c r="AP398" s="610" t="str">
        <f t="shared" ref="AP398:AP461" si="94">IF(AND(AH398&gt;0,AH398&lt;5),AH398," ")</f>
        <v xml:space="preserve"> </v>
      </c>
      <c r="AQ398" s="613" t="str">
        <f t="shared" si="93"/>
        <v xml:space="preserve"> </v>
      </c>
      <c r="AR398" s="613" t="str">
        <f t="shared" ref="AR398:AR461" si="95">IF(AND(AH398&gt;49.99,AH398&lt;100),AH398," ")</f>
        <v xml:space="preserve"> </v>
      </c>
      <c r="AS398" s="613" t="str">
        <f t="shared" ref="AS398:AS461" si="96">IF(AND(AH398&gt;99.99,AH398&lt;500),AH398," ")</f>
        <v xml:space="preserve"> </v>
      </c>
      <c r="AT398" s="613" t="str">
        <f t="shared" ref="AT398:AT461" si="97">IF(AND(AH398&gt;499.99,AH398&lt;1000),AH398," ")</f>
        <v xml:space="preserve"> </v>
      </c>
      <c r="AU398" s="613" t="str">
        <f t="shared" ref="AU398:AU461" si="98">IF(AND(AH398&gt;999.99,AH398&lt;10000),AH398," ")</f>
        <v xml:space="preserve"> </v>
      </c>
      <c r="AV398" s="614" t="str">
        <f t="shared" ref="AV398:AV461" si="99">IF(AH398&gt;=10000,AH398," ")</f>
        <v xml:space="preserve"> </v>
      </c>
      <c r="AW398" s="196" t="str">
        <f>IF(N398&gt;0,N398,"")</f>
        <v/>
      </c>
      <c r="AX398" s="165" t="str">
        <f>IF(AND(K398="x",AW398&gt;0),AW398,"")</f>
        <v/>
      </c>
      <c r="AY398" s="193" t="str">
        <f>IF(OR(K398="x",F398="x",AW398&lt;=0),"",AW398)</f>
        <v/>
      </c>
      <c r="AZ398" s="183" t="str">
        <f>IF(AND(F398="x",AW398&gt;0),AW398,"")</f>
        <v/>
      </c>
      <c r="BA398" s="173" t="str">
        <f>IF(V398&gt;0,V398,"")</f>
        <v/>
      </c>
      <c r="BB398" s="174" t="str">
        <f>IF(AND(K398="x",BA398&gt;0),BA398,"")</f>
        <v/>
      </c>
      <c r="BC398" s="186" t="str">
        <f>IF(OR(K398="x",F398="X",BA398&lt;=0),"",BA398)</f>
        <v/>
      </c>
      <c r="BD398" s="174" t="str">
        <f>IF(AND(F398="x",BA398&gt;0),BA398,"")</f>
        <v/>
      </c>
      <c r="BE398" s="201" t="str">
        <f>IF(W398&gt;0,W398,"")</f>
        <v/>
      </c>
      <c r="BF398" s="174" t="str">
        <f>IF(AND(K398="x",BE398&gt;0),BE398,"")</f>
        <v/>
      </c>
      <c r="BG398" s="186" t="str">
        <f>IF(OR(K398="x",F398="x",BE398&lt;=0),"",BE398)</f>
        <v/>
      </c>
      <c r="BH398" s="175" t="str">
        <f>IF(AND(F398="x",BE398&gt;0),BE398,"")</f>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89"/>
        <v/>
      </c>
      <c r="O399" s="27"/>
      <c r="P399" s="27"/>
      <c r="Q399" s="27"/>
      <c r="R399" s="27"/>
      <c r="S399" s="27"/>
      <c r="T399" s="28"/>
      <c r="U399" s="29"/>
      <c r="V399" s="32"/>
      <c r="W399" s="318"/>
      <c r="X399" s="319"/>
      <c r="Y399" s="160">
        <f t="shared" si="88"/>
        <v>0</v>
      </c>
      <c r="Z399" s="159">
        <f t="shared" si="90"/>
        <v>0</v>
      </c>
      <c r="AA399" s="327"/>
      <c r="AB399" s="400">
        <f>IF(AND(Z399&gt;=0,F399="x"),0,IF(AND(Z399&gt;0,AC399="x"),0,IF(Z399&gt;0,0-30,0)))</f>
        <v>0</v>
      </c>
      <c r="AC399" s="371"/>
      <c r="AD399" s="226" t="str">
        <f>IF(F399="x",(0-((V399*10)+(W399*20))),"")</f>
        <v/>
      </c>
      <c r="AE399" s="368">
        <f>IF(AND(Z399&gt;0,F399="x"),0,IF(AND(Z399&gt;0,AC399="x"),Z399-60,IF(AND(Z399&gt;0,AB399=-30),Z399+AB399,0)))</f>
        <v>0</v>
      </c>
      <c r="AF399" s="339"/>
      <c r="AG399" s="338"/>
      <c r="AH399" s="336"/>
      <c r="AI399" s="161">
        <f t="shared" si="91"/>
        <v>0</v>
      </c>
      <c r="AJ399" s="162">
        <f>(X399*20)+Z399+AA399+AF399</f>
        <v>0</v>
      </c>
      <c r="AK399" s="163">
        <f t="shared" si="92"/>
        <v>0</v>
      </c>
      <c r="AL399" s="164">
        <f>IF(K399="x",AH399,0)</f>
        <v>0</v>
      </c>
      <c r="AM399" s="164">
        <f>IF(K399="x",AI399,0)</f>
        <v>0</v>
      </c>
      <c r="AN399" s="164">
        <f>IF(K399="x",AJ399,0)</f>
        <v>0</v>
      </c>
      <c r="AO399" s="164">
        <f>IF(K399="x",AK399,0)</f>
        <v>0</v>
      </c>
      <c r="AP399" s="610" t="str">
        <f t="shared" si="94"/>
        <v xml:space="preserve"> </v>
      </c>
      <c r="AQ399" s="613" t="str">
        <f t="shared" si="93"/>
        <v xml:space="preserve"> </v>
      </c>
      <c r="AR399" s="613" t="str">
        <f t="shared" si="95"/>
        <v xml:space="preserve"> </v>
      </c>
      <c r="AS399" s="613" t="str">
        <f t="shared" si="96"/>
        <v xml:space="preserve"> </v>
      </c>
      <c r="AT399" s="613" t="str">
        <f t="shared" si="97"/>
        <v xml:space="preserve"> </v>
      </c>
      <c r="AU399" s="613" t="str">
        <f t="shared" si="98"/>
        <v xml:space="preserve"> </v>
      </c>
      <c r="AV399" s="614" t="str">
        <f t="shared" si="99"/>
        <v xml:space="preserve"> </v>
      </c>
      <c r="AW399" s="196" t="str">
        <f>IF(N399&gt;0,N399,"")</f>
        <v/>
      </c>
      <c r="AX399" s="165" t="str">
        <f>IF(AND(K399="x",AW399&gt;0),AW399,"")</f>
        <v/>
      </c>
      <c r="AY399" s="193" t="str">
        <f>IF(OR(K399="x",F399="x",AW399&lt;=0),"",AW399)</f>
        <v/>
      </c>
      <c r="AZ399" s="183" t="str">
        <f>IF(AND(F399="x",AW399&gt;0),AW399,"")</f>
        <v/>
      </c>
      <c r="BA399" s="173" t="str">
        <f>IF(V399&gt;0,V399,"")</f>
        <v/>
      </c>
      <c r="BB399" s="174" t="str">
        <f>IF(AND(K399="x",BA399&gt;0),BA399,"")</f>
        <v/>
      </c>
      <c r="BC399" s="186" t="str">
        <f>IF(OR(K399="x",F399="X",BA399&lt;=0),"",BA399)</f>
        <v/>
      </c>
      <c r="BD399" s="174" t="str">
        <f>IF(AND(F399="x",BA399&gt;0),BA399,"")</f>
        <v/>
      </c>
      <c r="BE399" s="201" t="str">
        <f>IF(W399&gt;0,W399,"")</f>
        <v/>
      </c>
      <c r="BF399" s="174" t="str">
        <f>IF(AND(K399="x",BE399&gt;0),BE399,"")</f>
        <v/>
      </c>
      <c r="BG399" s="186" t="str">
        <f>IF(OR(K399="x",F399="x",BE399&lt;=0),"",BE399)</f>
        <v/>
      </c>
      <c r="BH399" s="175" t="str">
        <f>IF(AND(F399="x",BE399&gt;0),BE399,"")</f>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89"/>
        <v/>
      </c>
      <c r="O400" s="27"/>
      <c r="P400" s="27"/>
      <c r="Q400" s="27"/>
      <c r="R400" s="27"/>
      <c r="S400" s="27"/>
      <c r="T400" s="28"/>
      <c r="U400" s="29"/>
      <c r="V400" s="32"/>
      <c r="W400" s="318"/>
      <c r="X400" s="319"/>
      <c r="Y400" s="160">
        <f t="shared" si="88"/>
        <v>0</v>
      </c>
      <c r="Z400" s="159">
        <f t="shared" si="90"/>
        <v>0</v>
      </c>
      <c r="AA400" s="327"/>
      <c r="AB400" s="400">
        <f>IF(AND(Z400&gt;=0,F400="x"),0,IF(AND(Z400&gt;0,AC400="x"),0,IF(Z400&gt;0,0-30,0)))</f>
        <v>0</v>
      </c>
      <c r="AC400" s="371"/>
      <c r="AD400" s="226" t="str">
        <f>IF(F400="x",(0-((V400*10)+(W400*20))),"")</f>
        <v/>
      </c>
      <c r="AE400" s="368">
        <f>IF(AND(Z400&gt;0,F400="x"),0,IF(AND(Z400&gt;0,AC400="x"),Z400-60,IF(AND(Z400&gt;0,AB400=-30),Z400+AB400,0)))</f>
        <v>0</v>
      </c>
      <c r="AF400" s="339"/>
      <c r="AG400" s="338"/>
      <c r="AH400" s="336"/>
      <c r="AI400" s="161">
        <f t="shared" si="91"/>
        <v>0</v>
      </c>
      <c r="AJ400" s="162">
        <f>(X400*20)+Z400+AA400+AF400</f>
        <v>0</v>
      </c>
      <c r="AK400" s="163">
        <f t="shared" si="92"/>
        <v>0</v>
      </c>
      <c r="AL400" s="164">
        <f>IF(K400="x",AH400,0)</f>
        <v>0</v>
      </c>
      <c r="AM400" s="164">
        <f>IF(K400="x",AI400,0)</f>
        <v>0</v>
      </c>
      <c r="AN400" s="164">
        <f>IF(K400="x",AJ400,0)</f>
        <v>0</v>
      </c>
      <c r="AO400" s="164">
        <f>IF(K400="x",AK400,0)</f>
        <v>0</v>
      </c>
      <c r="AP400" s="610" t="str">
        <f t="shared" si="94"/>
        <v xml:space="preserve"> </v>
      </c>
      <c r="AQ400" s="613" t="str">
        <f t="shared" si="93"/>
        <v xml:space="preserve"> </v>
      </c>
      <c r="AR400" s="613" t="str">
        <f t="shared" si="95"/>
        <v xml:space="preserve"> </v>
      </c>
      <c r="AS400" s="613" t="str">
        <f t="shared" si="96"/>
        <v xml:space="preserve"> </v>
      </c>
      <c r="AT400" s="613" t="str">
        <f t="shared" si="97"/>
        <v xml:space="preserve"> </v>
      </c>
      <c r="AU400" s="613" t="str">
        <f t="shared" si="98"/>
        <v xml:space="preserve"> </v>
      </c>
      <c r="AV400" s="614" t="str">
        <f t="shared" si="99"/>
        <v xml:space="preserve"> </v>
      </c>
      <c r="AW400" s="196" t="str">
        <f>IF(N400&gt;0,N400,"")</f>
        <v/>
      </c>
      <c r="AX400" s="165" t="str">
        <f>IF(AND(K400="x",AW400&gt;0),AW400,"")</f>
        <v/>
      </c>
      <c r="AY400" s="193" t="str">
        <f>IF(OR(K400="x",F400="x",AW400&lt;=0),"",AW400)</f>
        <v/>
      </c>
      <c r="AZ400" s="183" t="str">
        <f>IF(AND(F400="x",AW400&gt;0),AW400,"")</f>
        <v/>
      </c>
      <c r="BA400" s="173" t="str">
        <f>IF(V400&gt;0,V400,"")</f>
        <v/>
      </c>
      <c r="BB400" s="174" t="str">
        <f>IF(AND(K400="x",BA400&gt;0),BA400,"")</f>
        <v/>
      </c>
      <c r="BC400" s="186" t="str">
        <f>IF(OR(K400="x",F400="X",BA400&lt;=0),"",BA400)</f>
        <v/>
      </c>
      <c r="BD400" s="174" t="str">
        <f>IF(AND(F400="x",BA400&gt;0),BA400,"")</f>
        <v/>
      </c>
      <c r="BE400" s="201" t="str">
        <f>IF(W400&gt;0,W400,"")</f>
        <v/>
      </c>
      <c r="BF400" s="174" t="str">
        <f>IF(AND(K400="x",BE400&gt;0),BE400,"")</f>
        <v/>
      </c>
      <c r="BG400" s="186" t="str">
        <f>IF(OR(K400="x",F400="x",BE400&lt;=0),"",BE400)</f>
        <v/>
      </c>
      <c r="BH400" s="175" t="str">
        <f>IF(AND(F400="x",BE400&gt;0),BE400,"")</f>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89"/>
        <v/>
      </c>
      <c r="O401" s="27"/>
      <c r="P401" s="27"/>
      <c r="Q401" s="27"/>
      <c r="R401" s="27"/>
      <c r="S401" s="27"/>
      <c r="T401" s="28"/>
      <c r="U401" s="29"/>
      <c r="V401" s="32"/>
      <c r="W401" s="318"/>
      <c r="X401" s="319"/>
      <c r="Y401" s="160">
        <f t="shared" si="88"/>
        <v>0</v>
      </c>
      <c r="Z401" s="159">
        <f t="shared" si="90"/>
        <v>0</v>
      </c>
      <c r="AA401" s="327"/>
      <c r="AB401" s="400">
        <f>IF(AND(Z401&gt;=0,F401="x"),0,IF(AND(Z401&gt;0,AC401="x"),0,IF(Z401&gt;0,0-30,0)))</f>
        <v>0</v>
      </c>
      <c r="AC401" s="371"/>
      <c r="AD401" s="226" t="str">
        <f>IF(F401="x",(0-((V401*10)+(W401*20))),"")</f>
        <v/>
      </c>
      <c r="AE401" s="368">
        <f>IF(AND(Z401&gt;0,F401="x"),0,IF(AND(Z401&gt;0,AC401="x"),Z401-60,IF(AND(Z401&gt;0,AB401=-30),Z401+AB401,0)))</f>
        <v>0</v>
      </c>
      <c r="AF401" s="339"/>
      <c r="AG401" s="338"/>
      <c r="AH401" s="336"/>
      <c r="AI401" s="161">
        <f t="shared" si="91"/>
        <v>0</v>
      </c>
      <c r="AJ401" s="162">
        <f>(X401*20)+Z401+AA401+AF401</f>
        <v>0</v>
      </c>
      <c r="AK401" s="163">
        <f t="shared" si="92"/>
        <v>0</v>
      </c>
      <c r="AL401" s="164">
        <f>IF(K401="x",AH401,0)</f>
        <v>0</v>
      </c>
      <c r="AM401" s="164">
        <f>IF(K401="x",AI401,0)</f>
        <v>0</v>
      </c>
      <c r="AN401" s="164">
        <f>IF(K401="x",AJ401,0)</f>
        <v>0</v>
      </c>
      <c r="AO401" s="164">
        <f>IF(K401="x",AK401,0)</f>
        <v>0</v>
      </c>
      <c r="AP401" s="610" t="str">
        <f t="shared" si="94"/>
        <v xml:space="preserve"> </v>
      </c>
      <c r="AQ401" s="613" t="str">
        <f t="shared" si="93"/>
        <v xml:space="preserve"> </v>
      </c>
      <c r="AR401" s="613" t="str">
        <f t="shared" si="95"/>
        <v xml:space="preserve"> </v>
      </c>
      <c r="AS401" s="613" t="str">
        <f t="shared" si="96"/>
        <v xml:space="preserve"> </v>
      </c>
      <c r="AT401" s="613" t="str">
        <f t="shared" si="97"/>
        <v xml:space="preserve"> </v>
      </c>
      <c r="AU401" s="613" t="str">
        <f t="shared" si="98"/>
        <v xml:space="preserve"> </v>
      </c>
      <c r="AV401" s="614" t="str">
        <f t="shared" si="99"/>
        <v xml:space="preserve"> </v>
      </c>
      <c r="AW401" s="196" t="str">
        <f>IF(N401&gt;0,N401,"")</f>
        <v/>
      </c>
      <c r="AX401" s="165" t="str">
        <f>IF(AND(K401="x",AW401&gt;0),AW401,"")</f>
        <v/>
      </c>
      <c r="AY401" s="193" t="str">
        <f>IF(OR(K401="x",F401="x",AW401&lt;=0),"",AW401)</f>
        <v/>
      </c>
      <c r="AZ401" s="183" t="str">
        <f>IF(AND(F401="x",AW401&gt;0),AW401,"")</f>
        <v/>
      </c>
      <c r="BA401" s="173" t="str">
        <f>IF(V401&gt;0,V401,"")</f>
        <v/>
      </c>
      <c r="BB401" s="174" t="str">
        <f>IF(AND(K401="x",BA401&gt;0),BA401,"")</f>
        <v/>
      </c>
      <c r="BC401" s="186" t="str">
        <f>IF(OR(K401="x",F401="X",BA401&lt;=0),"",BA401)</f>
        <v/>
      </c>
      <c r="BD401" s="174" t="str">
        <f>IF(AND(F401="x",BA401&gt;0),BA401,"")</f>
        <v/>
      </c>
      <c r="BE401" s="201" t="str">
        <f>IF(W401&gt;0,W401,"")</f>
        <v/>
      </c>
      <c r="BF401" s="174" t="str">
        <f>IF(AND(K401="x",BE401&gt;0),BE401,"")</f>
        <v/>
      </c>
      <c r="BG401" s="186" t="str">
        <f>IF(OR(K401="x",F401="x",BE401&lt;=0),"",BE401)</f>
        <v/>
      </c>
      <c r="BH401" s="175" t="str">
        <f>IF(AND(F401="x",BE401&gt;0),BE401,"")</f>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89"/>
        <v/>
      </c>
      <c r="O402" s="27"/>
      <c r="P402" s="27"/>
      <c r="Q402" s="27"/>
      <c r="R402" s="27"/>
      <c r="S402" s="27"/>
      <c r="T402" s="28"/>
      <c r="U402" s="29"/>
      <c r="V402" s="32"/>
      <c r="W402" s="318"/>
      <c r="X402" s="319"/>
      <c r="Y402" s="160">
        <f t="shared" si="88"/>
        <v>0</v>
      </c>
      <c r="Z402" s="159">
        <f t="shared" si="90"/>
        <v>0</v>
      </c>
      <c r="AA402" s="327"/>
      <c r="AB402" s="400">
        <f>IF(AND(Z402&gt;=0,F402="x"),0,IF(AND(Z402&gt;0,AC402="x"),0,IF(Z402&gt;0,0-30,0)))</f>
        <v>0</v>
      </c>
      <c r="AC402" s="371"/>
      <c r="AD402" s="226" t="str">
        <f>IF(F402="x",(0-((V402*10)+(W402*20))),"")</f>
        <v/>
      </c>
      <c r="AE402" s="368">
        <f>IF(AND(Z402&gt;0,F402="x"),0,IF(AND(Z402&gt;0,AC402="x"),Z402-60,IF(AND(Z402&gt;0,AB402=-30),Z402+AB402,0)))</f>
        <v>0</v>
      </c>
      <c r="AF402" s="339"/>
      <c r="AG402" s="338"/>
      <c r="AH402" s="336"/>
      <c r="AI402" s="161">
        <f t="shared" si="91"/>
        <v>0</v>
      </c>
      <c r="AJ402" s="162">
        <f>(X402*20)+Z402+AA402+AF402</f>
        <v>0</v>
      </c>
      <c r="AK402" s="163">
        <f t="shared" si="92"/>
        <v>0</v>
      </c>
      <c r="AL402" s="164">
        <f>IF(K402="x",AH402,0)</f>
        <v>0</v>
      </c>
      <c r="AM402" s="164">
        <f>IF(K402="x",AI402,0)</f>
        <v>0</v>
      </c>
      <c r="AN402" s="164">
        <f>IF(K402="x",AJ402,0)</f>
        <v>0</v>
      </c>
      <c r="AO402" s="164">
        <f>IF(K402="x",AK402,0)</f>
        <v>0</v>
      </c>
      <c r="AP402" s="610" t="str">
        <f t="shared" si="94"/>
        <v xml:space="preserve"> </v>
      </c>
      <c r="AQ402" s="613" t="str">
        <f t="shared" si="93"/>
        <v xml:space="preserve"> </v>
      </c>
      <c r="AR402" s="613" t="str">
        <f t="shared" si="95"/>
        <v xml:space="preserve"> </v>
      </c>
      <c r="AS402" s="613" t="str">
        <f t="shared" si="96"/>
        <v xml:space="preserve"> </v>
      </c>
      <c r="AT402" s="613" t="str">
        <f t="shared" si="97"/>
        <v xml:space="preserve"> </v>
      </c>
      <c r="AU402" s="613" t="str">
        <f t="shared" si="98"/>
        <v xml:space="preserve"> </v>
      </c>
      <c r="AV402" s="614" t="str">
        <f t="shared" si="99"/>
        <v xml:space="preserve"> </v>
      </c>
      <c r="AW402" s="196" t="str">
        <f>IF(N402&gt;0,N402,"")</f>
        <v/>
      </c>
      <c r="AX402" s="165" t="str">
        <f>IF(AND(K402="x",AW402&gt;0),AW402,"")</f>
        <v/>
      </c>
      <c r="AY402" s="193" t="str">
        <f>IF(OR(K402="x",F402="x",AW402&lt;=0),"",AW402)</f>
        <v/>
      </c>
      <c r="AZ402" s="183" t="str">
        <f>IF(AND(F402="x",AW402&gt;0),AW402,"")</f>
        <v/>
      </c>
      <c r="BA402" s="173" t="str">
        <f>IF(V402&gt;0,V402,"")</f>
        <v/>
      </c>
      <c r="BB402" s="174" t="str">
        <f>IF(AND(K402="x",BA402&gt;0),BA402,"")</f>
        <v/>
      </c>
      <c r="BC402" s="186" t="str">
        <f>IF(OR(K402="x",F402="X",BA402&lt;=0),"",BA402)</f>
        <v/>
      </c>
      <c r="BD402" s="174" t="str">
        <f>IF(AND(F402="x",BA402&gt;0),BA402,"")</f>
        <v/>
      </c>
      <c r="BE402" s="201" t="str">
        <f>IF(W402&gt;0,W402,"")</f>
        <v/>
      </c>
      <c r="BF402" s="174" t="str">
        <f>IF(AND(K402="x",BE402&gt;0),BE402,"")</f>
        <v/>
      </c>
      <c r="BG402" s="186" t="str">
        <f>IF(OR(K402="x",F402="x",BE402&lt;=0),"",BE402)</f>
        <v/>
      </c>
      <c r="BH402" s="175" t="str">
        <f>IF(AND(F402="x",BE402&gt;0),BE402,"")</f>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89"/>
        <v/>
      </c>
      <c r="O403" s="27"/>
      <c r="P403" s="27"/>
      <c r="Q403" s="27"/>
      <c r="R403" s="27"/>
      <c r="S403" s="27"/>
      <c r="T403" s="28"/>
      <c r="U403" s="29"/>
      <c r="V403" s="32"/>
      <c r="W403" s="318"/>
      <c r="X403" s="319"/>
      <c r="Y403" s="160">
        <f t="shared" si="88"/>
        <v>0</v>
      </c>
      <c r="Z403" s="159">
        <f t="shared" si="90"/>
        <v>0</v>
      </c>
      <c r="AA403" s="327"/>
      <c r="AB403" s="400">
        <f>IF(AND(Z403&gt;=0,F403="x"),0,IF(AND(Z403&gt;0,AC403="x"),0,IF(Z403&gt;0,0-30,0)))</f>
        <v>0</v>
      </c>
      <c r="AC403" s="371"/>
      <c r="AD403" s="226" t="str">
        <f>IF(F403="x",(0-((V403*10)+(W403*20))),"")</f>
        <v/>
      </c>
      <c r="AE403" s="368">
        <f>IF(AND(Z403&gt;0,F403="x"),0,IF(AND(Z403&gt;0,AC403="x"),Z403-60,IF(AND(Z403&gt;0,AB403=-30),Z403+AB403,0)))</f>
        <v>0</v>
      </c>
      <c r="AF403" s="339"/>
      <c r="AG403" s="338"/>
      <c r="AH403" s="336"/>
      <c r="AI403" s="161">
        <f t="shared" si="91"/>
        <v>0</v>
      </c>
      <c r="AJ403" s="162">
        <f>(X403*20)+Z403+AA403+AF403</f>
        <v>0</v>
      </c>
      <c r="AK403" s="163">
        <f t="shared" si="92"/>
        <v>0</v>
      </c>
      <c r="AL403" s="164">
        <f>IF(K403="x",AH403,0)</f>
        <v>0</v>
      </c>
      <c r="AM403" s="164">
        <f>IF(K403="x",AI403,0)</f>
        <v>0</v>
      </c>
      <c r="AN403" s="164">
        <f>IF(K403="x",AJ403,0)</f>
        <v>0</v>
      </c>
      <c r="AO403" s="164">
        <f>IF(K403="x",AK403,0)</f>
        <v>0</v>
      </c>
      <c r="AP403" s="610" t="str">
        <f t="shared" si="94"/>
        <v xml:space="preserve"> </v>
      </c>
      <c r="AQ403" s="613" t="str">
        <f t="shared" si="93"/>
        <v xml:space="preserve"> </v>
      </c>
      <c r="AR403" s="613" t="str">
        <f t="shared" si="95"/>
        <v xml:space="preserve"> </v>
      </c>
      <c r="AS403" s="613" t="str">
        <f t="shared" si="96"/>
        <v xml:space="preserve"> </v>
      </c>
      <c r="AT403" s="613" t="str">
        <f t="shared" si="97"/>
        <v xml:space="preserve"> </v>
      </c>
      <c r="AU403" s="613" t="str">
        <f t="shared" si="98"/>
        <v xml:space="preserve"> </v>
      </c>
      <c r="AV403" s="614" t="str">
        <f t="shared" si="99"/>
        <v xml:space="preserve"> </v>
      </c>
      <c r="AW403" s="196" t="str">
        <f>IF(N403&gt;0,N403,"")</f>
        <v/>
      </c>
      <c r="AX403" s="165" t="str">
        <f>IF(AND(K403="x",AW403&gt;0),AW403,"")</f>
        <v/>
      </c>
      <c r="AY403" s="193" t="str">
        <f>IF(OR(K403="x",F403="x",AW403&lt;=0),"",AW403)</f>
        <v/>
      </c>
      <c r="AZ403" s="183" t="str">
        <f>IF(AND(F403="x",AW403&gt;0),AW403,"")</f>
        <v/>
      </c>
      <c r="BA403" s="173" t="str">
        <f>IF(V403&gt;0,V403,"")</f>
        <v/>
      </c>
      <c r="BB403" s="174" t="str">
        <f>IF(AND(K403="x",BA403&gt;0),BA403,"")</f>
        <v/>
      </c>
      <c r="BC403" s="186" t="str">
        <f>IF(OR(K403="x",F403="X",BA403&lt;=0),"",BA403)</f>
        <v/>
      </c>
      <c r="BD403" s="174" t="str">
        <f>IF(AND(F403="x",BA403&gt;0),BA403,"")</f>
        <v/>
      </c>
      <c r="BE403" s="201" t="str">
        <f>IF(W403&gt;0,W403,"")</f>
        <v/>
      </c>
      <c r="BF403" s="174" t="str">
        <f>IF(AND(K403="x",BE403&gt;0),BE403,"")</f>
        <v/>
      </c>
      <c r="BG403" s="186" t="str">
        <f>IF(OR(K403="x",F403="x",BE403&lt;=0),"",BE403)</f>
        <v/>
      </c>
      <c r="BH403" s="175" t="str">
        <f>IF(AND(F403="x",BE403&gt;0),BE403,"")</f>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89"/>
        <v/>
      </c>
      <c r="O404" s="27"/>
      <c r="P404" s="27"/>
      <c r="Q404" s="27"/>
      <c r="R404" s="27"/>
      <c r="S404" s="27"/>
      <c r="T404" s="28"/>
      <c r="U404" s="29"/>
      <c r="V404" s="32"/>
      <c r="W404" s="318"/>
      <c r="X404" s="319"/>
      <c r="Y404" s="160">
        <f t="shared" si="88"/>
        <v>0</v>
      </c>
      <c r="Z404" s="159">
        <f t="shared" si="90"/>
        <v>0</v>
      </c>
      <c r="AA404" s="327"/>
      <c r="AB404" s="400">
        <f>IF(AND(Z404&gt;=0,F404="x"),0,IF(AND(Z404&gt;0,AC404="x"),0,IF(Z404&gt;0,0-30,0)))</f>
        <v>0</v>
      </c>
      <c r="AC404" s="371"/>
      <c r="AD404" s="226" t="str">
        <f>IF(F404="x",(0-((V404*10)+(W404*20))),"")</f>
        <v/>
      </c>
      <c r="AE404" s="368">
        <f>IF(AND(Z404&gt;0,F404="x"),0,IF(AND(Z404&gt;0,AC404="x"),Z404-60,IF(AND(Z404&gt;0,AB404=-30),Z404+AB404,0)))</f>
        <v>0</v>
      </c>
      <c r="AF404" s="339"/>
      <c r="AG404" s="338"/>
      <c r="AH404" s="336"/>
      <c r="AI404" s="161">
        <f t="shared" si="91"/>
        <v>0</v>
      </c>
      <c r="AJ404" s="162">
        <f>(X404*20)+Z404+AA404+AF404</f>
        <v>0</v>
      </c>
      <c r="AK404" s="163">
        <f t="shared" si="92"/>
        <v>0</v>
      </c>
      <c r="AL404" s="164">
        <f>IF(K404="x",AH404,0)</f>
        <v>0</v>
      </c>
      <c r="AM404" s="164">
        <f>IF(K404="x",AI404,0)</f>
        <v>0</v>
      </c>
      <c r="AN404" s="164">
        <f>IF(K404="x",AJ404,0)</f>
        <v>0</v>
      </c>
      <c r="AO404" s="164">
        <f>IF(K404="x",AK404,0)</f>
        <v>0</v>
      </c>
      <c r="AP404" s="610" t="str">
        <f t="shared" si="94"/>
        <v xml:space="preserve"> </v>
      </c>
      <c r="AQ404" s="613" t="str">
        <f t="shared" si="93"/>
        <v xml:space="preserve"> </v>
      </c>
      <c r="AR404" s="613" t="str">
        <f t="shared" si="95"/>
        <v xml:space="preserve"> </v>
      </c>
      <c r="AS404" s="613" t="str">
        <f t="shared" si="96"/>
        <v xml:space="preserve"> </v>
      </c>
      <c r="AT404" s="613" t="str">
        <f t="shared" si="97"/>
        <v xml:space="preserve"> </v>
      </c>
      <c r="AU404" s="613" t="str">
        <f t="shared" si="98"/>
        <v xml:space="preserve"> </v>
      </c>
      <c r="AV404" s="614" t="str">
        <f t="shared" si="99"/>
        <v xml:space="preserve"> </v>
      </c>
      <c r="AW404" s="196" t="str">
        <f>IF(N404&gt;0,N404,"")</f>
        <v/>
      </c>
      <c r="AX404" s="165" t="str">
        <f>IF(AND(K404="x",AW404&gt;0),AW404,"")</f>
        <v/>
      </c>
      <c r="AY404" s="193" t="str">
        <f>IF(OR(K404="x",F404="x",AW404&lt;=0),"",AW404)</f>
        <v/>
      </c>
      <c r="AZ404" s="183" t="str">
        <f>IF(AND(F404="x",AW404&gt;0),AW404,"")</f>
        <v/>
      </c>
      <c r="BA404" s="173" t="str">
        <f>IF(V404&gt;0,V404,"")</f>
        <v/>
      </c>
      <c r="BB404" s="174" t="str">
        <f>IF(AND(K404="x",BA404&gt;0),BA404,"")</f>
        <v/>
      </c>
      <c r="BC404" s="186" t="str">
        <f>IF(OR(K404="x",F404="X",BA404&lt;=0),"",BA404)</f>
        <v/>
      </c>
      <c r="BD404" s="174" t="str">
        <f>IF(AND(F404="x",BA404&gt;0),BA404,"")</f>
        <v/>
      </c>
      <c r="BE404" s="201" t="str">
        <f>IF(W404&gt;0,W404,"")</f>
        <v/>
      </c>
      <c r="BF404" s="174" t="str">
        <f>IF(AND(K404="x",BE404&gt;0),BE404,"")</f>
        <v/>
      </c>
      <c r="BG404" s="186" t="str">
        <f>IF(OR(K404="x",F404="x",BE404&lt;=0),"",BE404)</f>
        <v/>
      </c>
      <c r="BH404" s="175" t="str">
        <f>IF(AND(F404="x",BE404&gt;0),BE404,"")</f>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89"/>
        <v/>
      </c>
      <c r="O405" s="27"/>
      <c r="P405" s="27"/>
      <c r="Q405" s="27"/>
      <c r="R405" s="27"/>
      <c r="S405" s="27"/>
      <c r="T405" s="28"/>
      <c r="U405" s="29"/>
      <c r="V405" s="32"/>
      <c r="W405" s="318"/>
      <c r="X405" s="319"/>
      <c r="Y405" s="160">
        <f t="shared" si="88"/>
        <v>0</v>
      </c>
      <c r="Z405" s="159">
        <f t="shared" si="90"/>
        <v>0</v>
      </c>
      <c r="AA405" s="327"/>
      <c r="AB405" s="400">
        <f>IF(AND(Z405&gt;=0,F405="x"),0,IF(AND(Z405&gt;0,AC405="x"),0,IF(Z405&gt;0,0-30,0)))</f>
        <v>0</v>
      </c>
      <c r="AC405" s="371"/>
      <c r="AD405" s="226" t="str">
        <f>IF(F405="x",(0-((V405*10)+(W405*20))),"")</f>
        <v/>
      </c>
      <c r="AE405" s="368">
        <f>IF(AND(Z405&gt;0,F405="x"),0,IF(AND(Z405&gt;0,AC405="x"),Z405-60,IF(AND(Z405&gt;0,AB405=-30),Z405+AB405,0)))</f>
        <v>0</v>
      </c>
      <c r="AF405" s="339"/>
      <c r="AG405" s="338"/>
      <c r="AH405" s="336"/>
      <c r="AI405" s="161">
        <f t="shared" si="91"/>
        <v>0</v>
      </c>
      <c r="AJ405" s="162">
        <f>(X405*20)+Z405+AA405+AF405</f>
        <v>0</v>
      </c>
      <c r="AK405" s="163">
        <f t="shared" si="92"/>
        <v>0</v>
      </c>
      <c r="AL405" s="164">
        <f>IF(K405="x",AH405,0)</f>
        <v>0</v>
      </c>
      <c r="AM405" s="164">
        <f>IF(K405="x",AI405,0)</f>
        <v>0</v>
      </c>
      <c r="AN405" s="164">
        <f>IF(K405="x",AJ405,0)</f>
        <v>0</v>
      </c>
      <c r="AO405" s="164">
        <f>IF(K405="x",AK405,0)</f>
        <v>0</v>
      </c>
      <c r="AP405" s="610" t="str">
        <f t="shared" si="94"/>
        <v xml:space="preserve"> </v>
      </c>
      <c r="AQ405" s="613" t="str">
        <f t="shared" si="93"/>
        <v xml:space="preserve"> </v>
      </c>
      <c r="AR405" s="613" t="str">
        <f t="shared" si="95"/>
        <v xml:space="preserve"> </v>
      </c>
      <c r="AS405" s="613" t="str">
        <f t="shared" si="96"/>
        <v xml:space="preserve"> </v>
      </c>
      <c r="AT405" s="613" t="str">
        <f t="shared" si="97"/>
        <v xml:space="preserve"> </v>
      </c>
      <c r="AU405" s="613" t="str">
        <f t="shared" si="98"/>
        <v xml:space="preserve"> </v>
      </c>
      <c r="AV405" s="614" t="str">
        <f t="shared" si="99"/>
        <v xml:space="preserve"> </v>
      </c>
      <c r="AW405" s="196" t="str">
        <f>IF(N405&gt;0,N405,"")</f>
        <v/>
      </c>
      <c r="AX405" s="165" t="str">
        <f>IF(AND(K405="x",AW405&gt;0),AW405,"")</f>
        <v/>
      </c>
      <c r="AY405" s="193" t="str">
        <f>IF(OR(K405="x",F405="x",AW405&lt;=0),"",AW405)</f>
        <v/>
      </c>
      <c r="AZ405" s="183" t="str">
        <f>IF(AND(F405="x",AW405&gt;0),AW405,"")</f>
        <v/>
      </c>
      <c r="BA405" s="173" t="str">
        <f>IF(V405&gt;0,V405,"")</f>
        <v/>
      </c>
      <c r="BB405" s="174" t="str">
        <f>IF(AND(K405="x",BA405&gt;0),BA405,"")</f>
        <v/>
      </c>
      <c r="BC405" s="186" t="str">
        <f>IF(OR(K405="x",F405="X",BA405&lt;=0),"",BA405)</f>
        <v/>
      </c>
      <c r="BD405" s="174" t="str">
        <f>IF(AND(F405="x",BA405&gt;0),BA405,"")</f>
        <v/>
      </c>
      <c r="BE405" s="201" t="str">
        <f>IF(W405&gt;0,W405,"")</f>
        <v/>
      </c>
      <c r="BF405" s="174" t="str">
        <f>IF(AND(K405="x",BE405&gt;0),BE405,"")</f>
        <v/>
      </c>
      <c r="BG405" s="186" t="str">
        <f>IF(OR(K405="x",F405="x",BE405&lt;=0),"",BE405)</f>
        <v/>
      </c>
      <c r="BH405" s="175" t="str">
        <f>IF(AND(F405="x",BE405&gt;0),BE405,"")</f>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89"/>
        <v/>
      </c>
      <c r="O406" s="27"/>
      <c r="P406" s="27"/>
      <c r="Q406" s="27"/>
      <c r="R406" s="27"/>
      <c r="S406" s="27"/>
      <c r="T406" s="28"/>
      <c r="U406" s="29"/>
      <c r="V406" s="32"/>
      <c r="W406" s="318"/>
      <c r="X406" s="319"/>
      <c r="Y406" s="160">
        <f t="shared" si="88"/>
        <v>0</v>
      </c>
      <c r="Z406" s="159">
        <f t="shared" si="90"/>
        <v>0</v>
      </c>
      <c r="AA406" s="327"/>
      <c r="AB406" s="400">
        <f>IF(AND(Z406&gt;=0,F406="x"),0,IF(AND(Z406&gt;0,AC406="x"),0,IF(Z406&gt;0,0-30,0)))</f>
        <v>0</v>
      </c>
      <c r="AC406" s="371"/>
      <c r="AD406" s="226" t="str">
        <f>IF(F406="x",(0-((V406*10)+(W406*20))),"")</f>
        <v/>
      </c>
      <c r="AE406" s="368">
        <f>IF(AND(Z406&gt;0,F406="x"),0,IF(AND(Z406&gt;0,AC406="x"),Z406-60,IF(AND(Z406&gt;0,AB406=-30),Z406+AB406,0)))</f>
        <v>0</v>
      </c>
      <c r="AF406" s="339"/>
      <c r="AG406" s="338"/>
      <c r="AH406" s="336"/>
      <c r="AI406" s="161">
        <f t="shared" si="91"/>
        <v>0</v>
      </c>
      <c r="AJ406" s="162">
        <f>(X406*20)+Z406+AA406+AF406</f>
        <v>0</v>
      </c>
      <c r="AK406" s="163">
        <f t="shared" si="92"/>
        <v>0</v>
      </c>
      <c r="AL406" s="164">
        <f>IF(K406="x",AH406,0)</f>
        <v>0</v>
      </c>
      <c r="AM406" s="164">
        <f>IF(K406="x",AI406,0)</f>
        <v>0</v>
      </c>
      <c r="AN406" s="164">
        <f>IF(K406="x",AJ406,0)</f>
        <v>0</v>
      </c>
      <c r="AO406" s="164">
        <f>IF(K406="x",AK406,0)</f>
        <v>0</v>
      </c>
      <c r="AP406" s="610" t="str">
        <f t="shared" si="94"/>
        <v xml:space="preserve"> </v>
      </c>
      <c r="AQ406" s="613" t="str">
        <f t="shared" si="93"/>
        <v xml:space="preserve"> </v>
      </c>
      <c r="AR406" s="613" t="str">
        <f t="shared" si="95"/>
        <v xml:space="preserve"> </v>
      </c>
      <c r="AS406" s="613" t="str">
        <f t="shared" si="96"/>
        <v xml:space="preserve"> </v>
      </c>
      <c r="AT406" s="613" t="str">
        <f t="shared" si="97"/>
        <v xml:space="preserve"> </v>
      </c>
      <c r="AU406" s="613" t="str">
        <f t="shared" si="98"/>
        <v xml:space="preserve"> </v>
      </c>
      <c r="AV406" s="614" t="str">
        <f t="shared" si="99"/>
        <v xml:space="preserve"> </v>
      </c>
      <c r="AW406" s="196" t="str">
        <f>IF(N406&gt;0,N406,"")</f>
        <v/>
      </c>
      <c r="AX406" s="165" t="str">
        <f>IF(AND(K406="x",AW406&gt;0),AW406,"")</f>
        <v/>
      </c>
      <c r="AY406" s="193" t="str">
        <f>IF(OR(K406="x",F406="x",AW406&lt;=0),"",AW406)</f>
        <v/>
      </c>
      <c r="AZ406" s="183" t="str">
        <f>IF(AND(F406="x",AW406&gt;0),AW406,"")</f>
        <v/>
      </c>
      <c r="BA406" s="173" t="str">
        <f>IF(V406&gt;0,V406,"")</f>
        <v/>
      </c>
      <c r="BB406" s="174" t="str">
        <f>IF(AND(K406="x",BA406&gt;0),BA406,"")</f>
        <v/>
      </c>
      <c r="BC406" s="186" t="str">
        <f>IF(OR(K406="x",F406="X",BA406&lt;=0),"",BA406)</f>
        <v/>
      </c>
      <c r="BD406" s="174" t="str">
        <f>IF(AND(F406="x",BA406&gt;0),BA406,"")</f>
        <v/>
      </c>
      <c r="BE406" s="201" t="str">
        <f>IF(W406&gt;0,W406,"")</f>
        <v/>
      </c>
      <c r="BF406" s="174" t="str">
        <f>IF(AND(K406="x",BE406&gt;0),BE406,"")</f>
        <v/>
      </c>
      <c r="BG406" s="186" t="str">
        <f>IF(OR(K406="x",F406="x",BE406&lt;=0),"",BE406)</f>
        <v/>
      </c>
      <c r="BH406" s="175" t="str">
        <f>IF(AND(F406="x",BE406&gt;0),BE406,"")</f>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89"/>
        <v/>
      </c>
      <c r="O407" s="27"/>
      <c r="P407" s="27"/>
      <c r="Q407" s="27"/>
      <c r="R407" s="27"/>
      <c r="S407" s="27"/>
      <c r="T407" s="28"/>
      <c r="U407" s="29"/>
      <c r="V407" s="32"/>
      <c r="W407" s="318"/>
      <c r="X407" s="319"/>
      <c r="Y407" s="160">
        <f t="shared" si="88"/>
        <v>0</v>
      </c>
      <c r="Z407" s="159">
        <f t="shared" si="90"/>
        <v>0</v>
      </c>
      <c r="AA407" s="327"/>
      <c r="AB407" s="400">
        <f>IF(AND(Z407&gt;=0,F407="x"),0,IF(AND(Z407&gt;0,AC407="x"),0,IF(Z407&gt;0,0-30,0)))</f>
        <v>0</v>
      </c>
      <c r="AC407" s="371"/>
      <c r="AD407" s="226" t="str">
        <f>IF(F407="x",(0-((V407*10)+(W407*20))),"")</f>
        <v/>
      </c>
      <c r="AE407" s="368">
        <f>IF(AND(Z407&gt;0,F407="x"),0,IF(AND(Z407&gt;0,AC407="x"),Z407-60,IF(AND(Z407&gt;0,AB407=-30),Z407+AB407,0)))</f>
        <v>0</v>
      </c>
      <c r="AF407" s="339"/>
      <c r="AG407" s="338"/>
      <c r="AH407" s="336"/>
      <c r="AI407" s="161">
        <f t="shared" si="91"/>
        <v>0</v>
      </c>
      <c r="AJ407" s="162">
        <f>(X407*20)+Z407+AA407+AF407</f>
        <v>0</v>
      </c>
      <c r="AK407" s="163">
        <f t="shared" si="92"/>
        <v>0</v>
      </c>
      <c r="AL407" s="164">
        <f>IF(K407="x",AH407,0)</f>
        <v>0</v>
      </c>
      <c r="AM407" s="164">
        <f>IF(K407="x",AI407,0)</f>
        <v>0</v>
      </c>
      <c r="AN407" s="164">
        <f>IF(K407="x",AJ407,0)</f>
        <v>0</v>
      </c>
      <c r="AO407" s="164">
        <f>IF(K407="x",AK407,0)</f>
        <v>0</v>
      </c>
      <c r="AP407" s="610" t="str">
        <f t="shared" si="94"/>
        <v xml:space="preserve"> </v>
      </c>
      <c r="AQ407" s="613" t="str">
        <f t="shared" si="93"/>
        <v xml:space="preserve"> </v>
      </c>
      <c r="AR407" s="613" t="str">
        <f t="shared" si="95"/>
        <v xml:space="preserve"> </v>
      </c>
      <c r="AS407" s="613" t="str">
        <f t="shared" si="96"/>
        <v xml:space="preserve"> </v>
      </c>
      <c r="AT407" s="613" t="str">
        <f t="shared" si="97"/>
        <v xml:space="preserve"> </v>
      </c>
      <c r="AU407" s="613" t="str">
        <f t="shared" si="98"/>
        <v xml:space="preserve"> </v>
      </c>
      <c r="AV407" s="614" t="str">
        <f t="shared" si="99"/>
        <v xml:space="preserve"> </v>
      </c>
      <c r="AW407" s="196" t="str">
        <f>IF(N407&gt;0,N407,"")</f>
        <v/>
      </c>
      <c r="AX407" s="165" t="str">
        <f>IF(AND(K407="x",AW407&gt;0),AW407,"")</f>
        <v/>
      </c>
      <c r="AY407" s="193" t="str">
        <f>IF(OR(K407="x",F407="x",AW407&lt;=0),"",AW407)</f>
        <v/>
      </c>
      <c r="AZ407" s="183" t="str">
        <f>IF(AND(F407="x",AW407&gt;0),AW407,"")</f>
        <v/>
      </c>
      <c r="BA407" s="173" t="str">
        <f>IF(V407&gt;0,V407,"")</f>
        <v/>
      </c>
      <c r="BB407" s="174" t="str">
        <f>IF(AND(K407="x",BA407&gt;0),BA407,"")</f>
        <v/>
      </c>
      <c r="BC407" s="186" t="str">
        <f>IF(OR(K407="x",F407="X",BA407&lt;=0),"",BA407)</f>
        <v/>
      </c>
      <c r="BD407" s="174" t="str">
        <f>IF(AND(F407="x",BA407&gt;0),BA407,"")</f>
        <v/>
      </c>
      <c r="BE407" s="201" t="str">
        <f>IF(W407&gt;0,W407,"")</f>
        <v/>
      </c>
      <c r="BF407" s="174" t="str">
        <f>IF(AND(K407="x",BE407&gt;0),BE407,"")</f>
        <v/>
      </c>
      <c r="BG407" s="186" t="str">
        <f>IF(OR(K407="x",F407="x",BE407&lt;=0),"",BE407)</f>
        <v/>
      </c>
      <c r="BH407" s="175" t="str">
        <f>IF(AND(F407="x",BE407&gt;0),BE407,"")</f>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89"/>
        <v/>
      </c>
      <c r="O408" s="27"/>
      <c r="P408" s="27"/>
      <c r="Q408" s="27"/>
      <c r="R408" s="27"/>
      <c r="S408" s="27"/>
      <c r="T408" s="28"/>
      <c r="U408" s="29"/>
      <c r="V408" s="32"/>
      <c r="W408" s="318"/>
      <c r="X408" s="319"/>
      <c r="Y408" s="160">
        <f t="shared" si="88"/>
        <v>0</v>
      </c>
      <c r="Z408" s="159">
        <f t="shared" si="90"/>
        <v>0</v>
      </c>
      <c r="AA408" s="327"/>
      <c r="AB408" s="400">
        <f>IF(AND(Z408&gt;=0,F408="x"),0,IF(AND(Z408&gt;0,AC408="x"),0,IF(Z408&gt;0,0-30,0)))</f>
        <v>0</v>
      </c>
      <c r="AC408" s="371"/>
      <c r="AD408" s="226" t="str">
        <f>IF(F408="x",(0-((V408*10)+(W408*20))),"")</f>
        <v/>
      </c>
      <c r="AE408" s="368">
        <f>IF(AND(Z408&gt;0,F408="x"),0,IF(AND(Z408&gt;0,AC408="x"),Z408-60,IF(AND(Z408&gt;0,AB408=-30),Z408+AB408,0)))</f>
        <v>0</v>
      </c>
      <c r="AF408" s="339"/>
      <c r="AG408" s="338"/>
      <c r="AH408" s="336"/>
      <c r="AI408" s="161">
        <f t="shared" si="91"/>
        <v>0</v>
      </c>
      <c r="AJ408" s="162">
        <f>(X408*20)+Z408+AA408+AF408</f>
        <v>0</v>
      </c>
      <c r="AK408" s="163">
        <f t="shared" si="92"/>
        <v>0</v>
      </c>
      <c r="AL408" s="164">
        <f>IF(K408="x",AH408,0)</f>
        <v>0</v>
      </c>
      <c r="AM408" s="164">
        <f>IF(K408="x",AI408,0)</f>
        <v>0</v>
      </c>
      <c r="AN408" s="164">
        <f>IF(K408="x",AJ408,0)</f>
        <v>0</v>
      </c>
      <c r="AO408" s="164">
        <f>IF(K408="x",AK408,0)</f>
        <v>0</v>
      </c>
      <c r="AP408" s="610" t="str">
        <f t="shared" si="94"/>
        <v xml:space="preserve"> </v>
      </c>
      <c r="AQ408" s="613" t="str">
        <f t="shared" si="93"/>
        <v xml:space="preserve"> </v>
      </c>
      <c r="AR408" s="613" t="str">
        <f t="shared" si="95"/>
        <v xml:space="preserve"> </v>
      </c>
      <c r="AS408" s="613" t="str">
        <f t="shared" si="96"/>
        <v xml:space="preserve"> </v>
      </c>
      <c r="AT408" s="613" t="str">
        <f t="shared" si="97"/>
        <v xml:space="preserve"> </v>
      </c>
      <c r="AU408" s="613" t="str">
        <f t="shared" si="98"/>
        <v xml:space="preserve"> </v>
      </c>
      <c r="AV408" s="614" t="str">
        <f t="shared" si="99"/>
        <v xml:space="preserve"> </v>
      </c>
      <c r="AW408" s="196" t="str">
        <f>IF(N408&gt;0,N408,"")</f>
        <v/>
      </c>
      <c r="AX408" s="165" t="str">
        <f>IF(AND(K408="x",AW408&gt;0),AW408,"")</f>
        <v/>
      </c>
      <c r="AY408" s="193" t="str">
        <f>IF(OR(K408="x",F408="x",AW408&lt;=0),"",AW408)</f>
        <v/>
      </c>
      <c r="AZ408" s="183" t="str">
        <f>IF(AND(F408="x",AW408&gt;0),AW408,"")</f>
        <v/>
      </c>
      <c r="BA408" s="173" t="str">
        <f>IF(V408&gt;0,V408,"")</f>
        <v/>
      </c>
      <c r="BB408" s="174" t="str">
        <f>IF(AND(K408="x",BA408&gt;0),BA408,"")</f>
        <v/>
      </c>
      <c r="BC408" s="186" t="str">
        <f>IF(OR(K408="x",F408="X",BA408&lt;=0),"",BA408)</f>
        <v/>
      </c>
      <c r="BD408" s="174" t="str">
        <f>IF(AND(F408="x",BA408&gt;0),BA408,"")</f>
        <v/>
      </c>
      <c r="BE408" s="201" t="str">
        <f>IF(W408&gt;0,W408,"")</f>
        <v/>
      </c>
      <c r="BF408" s="174" t="str">
        <f>IF(AND(K408="x",BE408&gt;0),BE408,"")</f>
        <v/>
      </c>
      <c r="BG408" s="186" t="str">
        <f>IF(OR(K408="x",F408="x",BE408&lt;=0),"",BE408)</f>
        <v/>
      </c>
      <c r="BH408" s="175" t="str">
        <f>IF(AND(F408="x",BE408&gt;0),BE408,"")</f>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89"/>
        <v/>
      </c>
      <c r="O409" s="27"/>
      <c r="P409" s="27"/>
      <c r="Q409" s="27"/>
      <c r="R409" s="27"/>
      <c r="S409" s="27"/>
      <c r="T409" s="28"/>
      <c r="U409" s="29"/>
      <c r="V409" s="32"/>
      <c r="W409" s="318"/>
      <c r="X409" s="319"/>
      <c r="Y409" s="160">
        <f t="shared" si="88"/>
        <v>0</v>
      </c>
      <c r="Z409" s="159">
        <f t="shared" si="90"/>
        <v>0</v>
      </c>
      <c r="AA409" s="327"/>
      <c r="AB409" s="400">
        <f>IF(AND(Z409&gt;=0,F409="x"),0,IF(AND(Z409&gt;0,AC409="x"),0,IF(Z409&gt;0,0-30,0)))</f>
        <v>0</v>
      </c>
      <c r="AC409" s="371"/>
      <c r="AD409" s="226" t="str">
        <f>IF(F409="x",(0-((V409*10)+(W409*20))),"")</f>
        <v/>
      </c>
      <c r="AE409" s="368">
        <f>IF(AND(Z409&gt;0,F409="x"),0,IF(AND(Z409&gt;0,AC409="x"),Z409-60,IF(AND(Z409&gt;0,AB409=-30),Z409+AB409,0)))</f>
        <v>0</v>
      </c>
      <c r="AF409" s="339"/>
      <c r="AG409" s="338"/>
      <c r="AH409" s="336"/>
      <c r="AI409" s="161">
        <f t="shared" si="91"/>
        <v>0</v>
      </c>
      <c r="AJ409" s="162">
        <f>(X409*20)+Z409+AA409+AF409</f>
        <v>0</v>
      </c>
      <c r="AK409" s="163">
        <f t="shared" si="92"/>
        <v>0</v>
      </c>
      <c r="AL409" s="164">
        <f>IF(K409="x",AH409,0)</f>
        <v>0</v>
      </c>
      <c r="AM409" s="164">
        <f>IF(K409="x",AI409,0)</f>
        <v>0</v>
      </c>
      <c r="AN409" s="164">
        <f>IF(K409="x",AJ409,0)</f>
        <v>0</v>
      </c>
      <c r="AO409" s="164">
        <f>IF(K409="x",AK409,0)</f>
        <v>0</v>
      </c>
      <c r="AP409" s="610" t="str">
        <f t="shared" si="94"/>
        <v xml:space="preserve"> </v>
      </c>
      <c r="AQ409" s="613" t="str">
        <f t="shared" si="93"/>
        <v xml:space="preserve"> </v>
      </c>
      <c r="AR409" s="613" t="str">
        <f t="shared" si="95"/>
        <v xml:space="preserve"> </v>
      </c>
      <c r="AS409" s="613" t="str">
        <f t="shared" si="96"/>
        <v xml:space="preserve"> </v>
      </c>
      <c r="AT409" s="613" t="str">
        <f t="shared" si="97"/>
        <v xml:space="preserve"> </v>
      </c>
      <c r="AU409" s="613" t="str">
        <f t="shared" si="98"/>
        <v xml:space="preserve"> </v>
      </c>
      <c r="AV409" s="614" t="str">
        <f t="shared" si="99"/>
        <v xml:space="preserve"> </v>
      </c>
      <c r="AW409" s="196" t="str">
        <f>IF(N409&gt;0,N409,"")</f>
        <v/>
      </c>
      <c r="AX409" s="165" t="str">
        <f>IF(AND(K409="x",AW409&gt;0),AW409,"")</f>
        <v/>
      </c>
      <c r="AY409" s="193" t="str">
        <f>IF(OR(K409="x",F409="x",AW409&lt;=0),"",AW409)</f>
        <v/>
      </c>
      <c r="AZ409" s="183" t="str">
        <f>IF(AND(F409="x",AW409&gt;0),AW409,"")</f>
        <v/>
      </c>
      <c r="BA409" s="173" t="str">
        <f>IF(V409&gt;0,V409,"")</f>
        <v/>
      </c>
      <c r="BB409" s="174" t="str">
        <f>IF(AND(K409="x",BA409&gt;0),BA409,"")</f>
        <v/>
      </c>
      <c r="BC409" s="186" t="str">
        <f>IF(OR(K409="x",F409="X",BA409&lt;=0),"",BA409)</f>
        <v/>
      </c>
      <c r="BD409" s="174" t="str">
        <f>IF(AND(F409="x",BA409&gt;0),BA409,"")</f>
        <v/>
      </c>
      <c r="BE409" s="201" t="str">
        <f>IF(W409&gt;0,W409,"")</f>
        <v/>
      </c>
      <c r="BF409" s="174" t="str">
        <f>IF(AND(K409="x",BE409&gt;0),BE409,"")</f>
        <v/>
      </c>
      <c r="BG409" s="186" t="str">
        <f>IF(OR(K409="x",F409="x",BE409&lt;=0),"",BE409)</f>
        <v/>
      </c>
      <c r="BH409" s="175" t="str">
        <f>IF(AND(F409="x",BE409&gt;0),BE409,"")</f>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89"/>
        <v/>
      </c>
      <c r="O410" s="27"/>
      <c r="P410" s="27"/>
      <c r="Q410" s="27"/>
      <c r="R410" s="27"/>
      <c r="S410" s="27"/>
      <c r="T410" s="30"/>
      <c r="U410" s="31"/>
      <c r="V410" s="32"/>
      <c r="W410" s="320"/>
      <c r="X410" s="318"/>
      <c r="Y410" s="160">
        <f t="shared" si="88"/>
        <v>0</v>
      </c>
      <c r="Z410" s="159">
        <f t="shared" si="90"/>
        <v>0</v>
      </c>
      <c r="AA410" s="328"/>
      <c r="AB410" s="400">
        <f>IF(AND(Z410&gt;=0,F410="x"),0,IF(AND(Z410&gt;0,AC410="x"),0,IF(Z410&gt;0,0-30,0)))</f>
        <v>0</v>
      </c>
      <c r="AC410" s="371"/>
      <c r="AD410" s="226" t="str">
        <f>IF(F410="x",(0-((V410*10)+(W410*20))),"")</f>
        <v/>
      </c>
      <c r="AE410" s="368">
        <f>IF(AND(Z410&gt;0,F410="x"),0,IF(AND(Z410&gt;0,AC410="x"),Z410-60,IF(AND(Z410&gt;0,AB410=-30),Z410+AB410,0)))</f>
        <v>0</v>
      </c>
      <c r="AF410" s="340"/>
      <c r="AG410" s="341"/>
      <c r="AH410" s="339"/>
      <c r="AI410" s="161">
        <f t="shared" si="91"/>
        <v>0</v>
      </c>
      <c r="AJ410" s="162">
        <f>(X410*20)+Z410+AA410+AF410</f>
        <v>0</v>
      </c>
      <c r="AK410" s="163">
        <f t="shared" si="92"/>
        <v>0</v>
      </c>
      <c r="AL410" s="164">
        <f>IF(K410="x",AH410,0)</f>
        <v>0</v>
      </c>
      <c r="AM410" s="164">
        <f>IF(K410="x",AI410,0)</f>
        <v>0</v>
      </c>
      <c r="AN410" s="164">
        <f>IF(K410="x",AJ410,0)</f>
        <v>0</v>
      </c>
      <c r="AO410" s="164">
        <f>IF(K410="x",AK410,0)</f>
        <v>0</v>
      </c>
      <c r="AP410" s="610" t="str">
        <f t="shared" si="94"/>
        <v xml:space="preserve"> </v>
      </c>
      <c r="AQ410" s="613" t="str">
        <f t="shared" si="93"/>
        <v xml:space="preserve"> </v>
      </c>
      <c r="AR410" s="613" t="str">
        <f t="shared" si="95"/>
        <v xml:space="preserve"> </v>
      </c>
      <c r="AS410" s="613" t="str">
        <f t="shared" si="96"/>
        <v xml:space="preserve"> </v>
      </c>
      <c r="AT410" s="613" t="str">
        <f t="shared" si="97"/>
        <v xml:space="preserve"> </v>
      </c>
      <c r="AU410" s="613" t="str">
        <f t="shared" si="98"/>
        <v xml:space="preserve"> </v>
      </c>
      <c r="AV410" s="614" t="str">
        <f t="shared" si="99"/>
        <v xml:space="preserve"> </v>
      </c>
      <c r="AW410" s="196" t="str">
        <f>IF(N410&gt;0,N410,"")</f>
        <v/>
      </c>
      <c r="AX410" s="165" t="str">
        <f>IF(AND(K410="x",AW410&gt;0),AW410,"")</f>
        <v/>
      </c>
      <c r="AY410" s="193" t="str">
        <f>IF(OR(K410="x",F410="x",AW410&lt;=0),"",AW410)</f>
        <v/>
      </c>
      <c r="AZ410" s="183" t="str">
        <f>IF(AND(F410="x",AW410&gt;0),AW410,"")</f>
        <v/>
      </c>
      <c r="BA410" s="173" t="str">
        <f>IF(V410&gt;0,V410,"")</f>
        <v/>
      </c>
      <c r="BB410" s="174" t="str">
        <f>IF(AND(K410="x",BA410&gt;0),BA410,"")</f>
        <v/>
      </c>
      <c r="BC410" s="186" t="str">
        <f>IF(OR(K410="x",F410="X",BA410&lt;=0),"",BA410)</f>
        <v/>
      </c>
      <c r="BD410" s="174" t="str">
        <f>IF(AND(F410="x",BA410&gt;0),BA410,"")</f>
        <v/>
      </c>
      <c r="BE410" s="201" t="str">
        <f>IF(W410&gt;0,W410,"")</f>
        <v/>
      </c>
      <c r="BF410" s="174" t="str">
        <f>IF(AND(K410="x",BE410&gt;0),BE410,"")</f>
        <v/>
      </c>
      <c r="BG410" s="186" t="str">
        <f>IF(OR(K410="x",F410="x",BE410&lt;=0),"",BE410)</f>
        <v/>
      </c>
      <c r="BH410" s="175" t="str">
        <f>IF(AND(F410="x",BE410&gt;0),BE410,"")</f>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89"/>
        <v/>
      </c>
      <c r="O411" s="27"/>
      <c r="P411" s="27"/>
      <c r="Q411" s="27"/>
      <c r="R411" s="27"/>
      <c r="S411" s="27"/>
      <c r="T411" s="27"/>
      <c r="U411" s="28"/>
      <c r="V411" s="32"/>
      <c r="W411" s="318"/>
      <c r="X411" s="318"/>
      <c r="Y411" s="160">
        <f t="shared" si="88"/>
        <v>0</v>
      </c>
      <c r="Z411" s="159">
        <f t="shared" si="90"/>
        <v>0</v>
      </c>
      <c r="AA411" s="327"/>
      <c r="AB411" s="400">
        <f>IF(AND(Z411&gt;=0,F411="x"),0,IF(AND(Z411&gt;0,AC411="x"),0,IF(Z411&gt;0,0-30,0)))</f>
        <v>0</v>
      </c>
      <c r="AC411" s="371"/>
      <c r="AD411" s="226" t="str">
        <f>IF(F411="x",(0-((V411*10)+(W411*20))),"")</f>
        <v/>
      </c>
      <c r="AE411" s="368">
        <f>IF(AND(Z411&gt;0,F411="x"),0,IF(AND(Z411&gt;0,AC411="x"),Z411-60,IF(AND(Z411&gt;0,AB411=-30),Z411+AB411,0)))</f>
        <v>0</v>
      </c>
      <c r="AF411" s="339"/>
      <c r="AG411" s="342"/>
      <c r="AH411" s="339"/>
      <c r="AI411" s="161">
        <f t="shared" si="91"/>
        <v>0</v>
      </c>
      <c r="AJ411" s="162">
        <f>(X411*20)+Z411+AA411+AF411</f>
        <v>0</v>
      </c>
      <c r="AK411" s="163">
        <f t="shared" si="92"/>
        <v>0</v>
      </c>
      <c r="AL411" s="164">
        <f>IF(K411="x",AH411,0)</f>
        <v>0</v>
      </c>
      <c r="AM411" s="164">
        <f>IF(K411="x",AI411,0)</f>
        <v>0</v>
      </c>
      <c r="AN411" s="164">
        <f>IF(K411="x",AJ411,0)</f>
        <v>0</v>
      </c>
      <c r="AO411" s="164">
        <f>IF(K411="x",AK411,0)</f>
        <v>0</v>
      </c>
      <c r="AP411" s="610" t="str">
        <f t="shared" si="94"/>
        <v xml:space="preserve"> </v>
      </c>
      <c r="AQ411" s="613" t="str">
        <f t="shared" si="93"/>
        <v xml:space="preserve"> </v>
      </c>
      <c r="AR411" s="613" t="str">
        <f t="shared" si="95"/>
        <v xml:space="preserve"> </v>
      </c>
      <c r="AS411" s="613" t="str">
        <f t="shared" si="96"/>
        <v xml:space="preserve"> </v>
      </c>
      <c r="AT411" s="613" t="str">
        <f t="shared" si="97"/>
        <v xml:space="preserve"> </v>
      </c>
      <c r="AU411" s="613" t="str">
        <f t="shared" si="98"/>
        <v xml:space="preserve"> </v>
      </c>
      <c r="AV411" s="614" t="str">
        <f t="shared" si="99"/>
        <v xml:space="preserve"> </v>
      </c>
      <c r="AW411" s="196" t="str">
        <f>IF(N411&gt;0,N411,"")</f>
        <v/>
      </c>
      <c r="AX411" s="165" t="str">
        <f>IF(AND(K411="x",AW411&gt;0),AW411,"")</f>
        <v/>
      </c>
      <c r="AY411" s="193" t="str">
        <f>IF(OR(K411="x",F411="x",AW411&lt;=0),"",AW411)</f>
        <v/>
      </c>
      <c r="AZ411" s="183" t="str">
        <f>IF(AND(F411="x",AW411&gt;0),AW411,"")</f>
        <v/>
      </c>
      <c r="BA411" s="173" t="str">
        <f>IF(V411&gt;0,V411,"")</f>
        <v/>
      </c>
      <c r="BB411" s="174" t="str">
        <f>IF(AND(K411="x",BA411&gt;0),BA411,"")</f>
        <v/>
      </c>
      <c r="BC411" s="186" t="str">
        <f>IF(OR(K411="x",F411="X",BA411&lt;=0),"",BA411)</f>
        <v/>
      </c>
      <c r="BD411" s="174" t="str">
        <f>IF(AND(F411="x",BA411&gt;0),BA411,"")</f>
        <v/>
      </c>
      <c r="BE411" s="201" t="str">
        <f>IF(W411&gt;0,W411,"")</f>
        <v/>
      </c>
      <c r="BF411" s="174" t="str">
        <f>IF(AND(K411="x",BE411&gt;0),BE411,"")</f>
        <v/>
      </c>
      <c r="BG411" s="186" t="str">
        <f>IF(OR(K411="x",F411="x",BE411&lt;=0),"",BE411)</f>
        <v/>
      </c>
      <c r="BH411" s="175" t="str">
        <f>IF(AND(F411="x",BE411&gt;0),BE411,"")</f>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89"/>
        <v/>
      </c>
      <c r="O412" s="321"/>
      <c r="P412" s="315"/>
      <c r="Q412" s="315"/>
      <c r="R412" s="315"/>
      <c r="S412" s="315"/>
      <c r="T412" s="315"/>
      <c r="U412" s="316"/>
      <c r="V412" s="167"/>
      <c r="W412" s="313"/>
      <c r="X412" s="313"/>
      <c r="Y412" s="160">
        <f t="shared" si="88"/>
        <v>0</v>
      </c>
      <c r="Z412" s="159">
        <f t="shared" si="90"/>
        <v>0</v>
      </c>
      <c r="AA412" s="327"/>
      <c r="AB412" s="400">
        <f>IF(AND(Z412&gt;=0,F412="x"),0,IF(AND(Z412&gt;0,AC412="x"),0,IF(Z412&gt;0,0-30,0)))</f>
        <v>0</v>
      </c>
      <c r="AC412" s="371"/>
      <c r="AD412" s="226" t="str">
        <f>IF(F412="x",(0-((V412*10)+(W412*20))),"")</f>
        <v/>
      </c>
      <c r="AE412" s="368">
        <f>IF(AND(Z412&gt;0,F412="x"),0,IF(AND(Z412&gt;0,AC412="x"),Z412-60,IF(AND(Z412&gt;0,AB412=-30),Z412+AB412,0)))</f>
        <v>0</v>
      </c>
      <c r="AF412" s="339"/>
      <c r="AG412" s="338"/>
      <c r="AH412" s="336"/>
      <c r="AI412" s="161">
        <f t="shared" si="91"/>
        <v>0</v>
      </c>
      <c r="AJ412" s="162">
        <f>(X412*20)+Z412+AA412+AF412</f>
        <v>0</v>
      </c>
      <c r="AK412" s="163">
        <f t="shared" si="92"/>
        <v>0</v>
      </c>
      <c r="AL412" s="164">
        <f>IF(K412="x",AH412,0)</f>
        <v>0</v>
      </c>
      <c r="AM412" s="164">
        <f>IF(K412="x",AI412,0)</f>
        <v>0</v>
      </c>
      <c r="AN412" s="164">
        <f>IF(K412="x",AJ412,0)</f>
        <v>0</v>
      </c>
      <c r="AO412" s="164">
        <f>IF(K412="x",AK412,0)</f>
        <v>0</v>
      </c>
      <c r="AP412" s="610" t="str">
        <f t="shared" si="94"/>
        <v xml:space="preserve"> </v>
      </c>
      <c r="AQ412" s="613" t="str">
        <f t="shared" si="93"/>
        <v xml:space="preserve"> </v>
      </c>
      <c r="AR412" s="613" t="str">
        <f t="shared" si="95"/>
        <v xml:space="preserve"> </v>
      </c>
      <c r="AS412" s="613" t="str">
        <f t="shared" si="96"/>
        <v xml:space="preserve"> </v>
      </c>
      <c r="AT412" s="613" t="str">
        <f t="shared" si="97"/>
        <v xml:space="preserve"> </v>
      </c>
      <c r="AU412" s="613" t="str">
        <f t="shared" si="98"/>
        <v xml:space="preserve"> </v>
      </c>
      <c r="AV412" s="614" t="str">
        <f t="shared" si="99"/>
        <v xml:space="preserve"> </v>
      </c>
      <c r="AW412" s="196" t="str">
        <f>IF(N412&gt;0,N412,"")</f>
        <v/>
      </c>
      <c r="AX412" s="165" t="str">
        <f>IF(AND(K412="x",AW412&gt;0),AW412,"")</f>
        <v/>
      </c>
      <c r="AY412" s="193" t="str">
        <f>IF(OR(K412="x",F412="x",AW412&lt;=0),"",AW412)</f>
        <v/>
      </c>
      <c r="AZ412" s="183" t="str">
        <f>IF(AND(F412="x",AW412&gt;0),AW412,"")</f>
        <v/>
      </c>
      <c r="BA412" s="173" t="str">
        <f>IF(V412&gt;0,V412,"")</f>
        <v/>
      </c>
      <c r="BB412" s="174" t="str">
        <f>IF(AND(K412="x",BA412&gt;0),BA412,"")</f>
        <v/>
      </c>
      <c r="BC412" s="186" t="str">
        <f>IF(OR(K412="x",F412="X",BA412&lt;=0),"",BA412)</f>
        <v/>
      </c>
      <c r="BD412" s="174" t="str">
        <f>IF(AND(F412="x",BA412&gt;0),BA412,"")</f>
        <v/>
      </c>
      <c r="BE412" s="201" t="str">
        <f>IF(W412&gt;0,W412,"")</f>
        <v/>
      </c>
      <c r="BF412" s="174" t="str">
        <f>IF(AND(K412="x",BE412&gt;0),BE412,"")</f>
        <v/>
      </c>
      <c r="BG412" s="186" t="str">
        <f>IF(OR(K412="x",F412="x",BE412&lt;=0),"",BE412)</f>
        <v/>
      </c>
      <c r="BH412" s="175" t="str">
        <f>IF(AND(F412="x",BE412&gt;0),BE412,"")</f>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89"/>
        <v/>
      </c>
      <c r="O413" s="315"/>
      <c r="P413" s="315"/>
      <c r="Q413" s="315"/>
      <c r="R413" s="315"/>
      <c r="S413" s="315"/>
      <c r="T413" s="316"/>
      <c r="U413" s="317"/>
      <c r="V413" s="167"/>
      <c r="W413" s="313"/>
      <c r="X413" s="313"/>
      <c r="Y413" s="160">
        <f t="shared" si="88"/>
        <v>0</v>
      </c>
      <c r="Z413" s="159">
        <f t="shared" si="90"/>
        <v>0</v>
      </c>
      <c r="AA413" s="326"/>
      <c r="AB413" s="400">
        <f>IF(AND(Z413&gt;=0,F413="x"),0,IF(AND(Z413&gt;0,AC413="x"),0,IF(Z413&gt;0,0-30,0)))</f>
        <v>0</v>
      </c>
      <c r="AC413" s="370"/>
      <c r="AD413" s="226" t="str">
        <f>IF(F413="x",(0-((V413*10)+(W413*20))),"")</f>
        <v/>
      </c>
      <c r="AE413" s="368">
        <f>IF(AND(Z413&gt;0,F413="x"),0,IF(AND(Z413&gt;0,AC413="x"),Z413-60,IF(AND(Z413&gt;0,AB413=-30),Z413+AB413,0)))</f>
        <v>0</v>
      </c>
      <c r="AF413" s="331"/>
      <c r="AG413" s="333"/>
      <c r="AH413" s="334"/>
      <c r="AI413" s="161">
        <f t="shared" si="91"/>
        <v>0</v>
      </c>
      <c r="AJ413" s="162">
        <f>(X413*20)+Z413+AA413+AF413</f>
        <v>0</v>
      </c>
      <c r="AK413" s="163">
        <f t="shared" si="92"/>
        <v>0</v>
      </c>
      <c r="AL413" s="164">
        <f>IF(K413="x",AH413,0)</f>
        <v>0</v>
      </c>
      <c r="AM413" s="164">
        <f>IF(K413="x",AI413,0)</f>
        <v>0</v>
      </c>
      <c r="AN413" s="164">
        <f>IF(K413="x",AJ413,0)</f>
        <v>0</v>
      </c>
      <c r="AO413" s="164">
        <f>IF(K413="x",AK413,0)</f>
        <v>0</v>
      </c>
      <c r="AP413" s="610" t="str">
        <f t="shared" si="94"/>
        <v xml:space="preserve"> </v>
      </c>
      <c r="AQ413" s="613" t="str">
        <f t="shared" si="93"/>
        <v xml:space="preserve"> </v>
      </c>
      <c r="AR413" s="613" t="str">
        <f t="shared" si="95"/>
        <v xml:space="preserve"> </v>
      </c>
      <c r="AS413" s="613" t="str">
        <f t="shared" si="96"/>
        <v xml:space="preserve"> </v>
      </c>
      <c r="AT413" s="613" t="str">
        <f t="shared" si="97"/>
        <v xml:space="preserve"> </v>
      </c>
      <c r="AU413" s="613" t="str">
        <f t="shared" si="98"/>
        <v xml:space="preserve"> </v>
      </c>
      <c r="AV413" s="614" t="str">
        <f t="shared" si="99"/>
        <v xml:space="preserve"> </v>
      </c>
      <c r="AW413" s="196" t="str">
        <f>IF(N413&gt;0,N413,"")</f>
        <v/>
      </c>
      <c r="AX413" s="165" t="str">
        <f>IF(AND(K413="x",AW413&gt;0),AW413,"")</f>
        <v/>
      </c>
      <c r="AY413" s="193" t="str">
        <f>IF(OR(K413="x",F413="x",AW413&lt;=0),"",AW413)</f>
        <v/>
      </c>
      <c r="AZ413" s="183" t="str">
        <f>IF(AND(F413="x",AW413&gt;0),AW413,"")</f>
        <v/>
      </c>
      <c r="BA413" s="173" t="str">
        <f>IF(V413&gt;0,V413,"")</f>
        <v/>
      </c>
      <c r="BB413" s="174" t="str">
        <f>IF(AND(K413="x",BA413&gt;0),BA413,"")</f>
        <v/>
      </c>
      <c r="BC413" s="186" t="str">
        <f>IF(OR(K413="x",F413="X",BA413&lt;=0),"",BA413)</f>
        <v/>
      </c>
      <c r="BD413" s="174" t="str">
        <f>IF(AND(F413="x",BA413&gt;0),BA413,"")</f>
        <v/>
      </c>
      <c r="BE413" s="201" t="str">
        <f>IF(W413&gt;0,W413,"")</f>
        <v/>
      </c>
      <c r="BF413" s="174" t="str">
        <f>IF(AND(K413="x",BE413&gt;0),BE413,"")</f>
        <v/>
      </c>
      <c r="BG413" s="186" t="str">
        <f>IF(OR(K413="x",F413="x",BE413&lt;=0),"",BE413)</f>
        <v/>
      </c>
      <c r="BH413" s="175" t="str">
        <f>IF(AND(F413="x",BE413&gt;0),BE413,"")</f>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89"/>
        <v/>
      </c>
      <c r="O414" s="315"/>
      <c r="P414" s="315"/>
      <c r="Q414" s="315"/>
      <c r="R414" s="315"/>
      <c r="S414" s="315"/>
      <c r="T414" s="316"/>
      <c r="U414" s="317"/>
      <c r="V414" s="167"/>
      <c r="W414" s="313"/>
      <c r="X414" s="313"/>
      <c r="Y414" s="160">
        <f t="shared" si="88"/>
        <v>0</v>
      </c>
      <c r="Z414" s="159">
        <f t="shared" si="90"/>
        <v>0</v>
      </c>
      <c r="AA414" s="326"/>
      <c r="AB414" s="400">
        <f>IF(AND(Z414&gt;=0,F414="x"),0,IF(AND(Z414&gt;0,AC414="x"),0,IF(Z414&gt;0,0-30,0)))</f>
        <v>0</v>
      </c>
      <c r="AC414" s="370"/>
      <c r="AD414" s="226" t="str">
        <f>IF(F414="x",(0-((V414*10)+(W414*20))),"")</f>
        <v/>
      </c>
      <c r="AE414" s="368">
        <f>IF(AND(Z414&gt;0,F414="x"),0,IF(AND(Z414&gt;0,AC414="x"),Z414-60,IF(AND(Z414&gt;0,AB414=-30),Z414+AB414,0)))</f>
        <v>0</v>
      </c>
      <c r="AF414" s="331"/>
      <c r="AG414" s="333"/>
      <c r="AH414" s="334"/>
      <c r="AI414" s="161">
        <f t="shared" si="91"/>
        <v>0</v>
      </c>
      <c r="AJ414" s="162">
        <f>(X414*20)+Z414+AA414+AF414</f>
        <v>0</v>
      </c>
      <c r="AK414" s="163">
        <f t="shared" si="92"/>
        <v>0</v>
      </c>
      <c r="AL414" s="164">
        <f>IF(K414="x",AH414,0)</f>
        <v>0</v>
      </c>
      <c r="AM414" s="164">
        <f>IF(K414="x",AI414,0)</f>
        <v>0</v>
      </c>
      <c r="AN414" s="164">
        <f>IF(K414="x",AJ414,0)</f>
        <v>0</v>
      </c>
      <c r="AO414" s="164">
        <f>IF(K414="x",AK414,0)</f>
        <v>0</v>
      </c>
      <c r="AP414" s="610" t="str">
        <f t="shared" si="94"/>
        <v xml:space="preserve"> </v>
      </c>
      <c r="AQ414" s="613" t="str">
        <f t="shared" si="93"/>
        <v xml:space="preserve"> </v>
      </c>
      <c r="AR414" s="613" t="str">
        <f t="shared" si="95"/>
        <v xml:space="preserve"> </v>
      </c>
      <c r="AS414" s="613" t="str">
        <f t="shared" si="96"/>
        <v xml:space="preserve"> </v>
      </c>
      <c r="AT414" s="613" t="str">
        <f t="shared" si="97"/>
        <v xml:space="preserve"> </v>
      </c>
      <c r="AU414" s="613" t="str">
        <f t="shared" si="98"/>
        <v xml:space="preserve"> </v>
      </c>
      <c r="AV414" s="614" t="str">
        <f t="shared" si="99"/>
        <v xml:space="preserve"> </v>
      </c>
      <c r="AW414" s="196" t="str">
        <f>IF(N414&gt;0,N414,"")</f>
        <v/>
      </c>
      <c r="AX414" s="165" t="str">
        <f>IF(AND(K414="x",AW414&gt;0),AW414,"")</f>
        <v/>
      </c>
      <c r="AY414" s="193" t="str">
        <f>IF(OR(K414="x",F414="x",AW414&lt;=0),"",AW414)</f>
        <v/>
      </c>
      <c r="AZ414" s="183" t="str">
        <f>IF(AND(F414="x",AW414&gt;0),AW414,"")</f>
        <v/>
      </c>
      <c r="BA414" s="173" t="str">
        <f>IF(V414&gt;0,V414,"")</f>
        <v/>
      </c>
      <c r="BB414" s="174" t="str">
        <f>IF(AND(K414="x",BA414&gt;0),BA414,"")</f>
        <v/>
      </c>
      <c r="BC414" s="186" t="str">
        <f>IF(OR(K414="x",F414="X",BA414&lt;=0),"",BA414)</f>
        <v/>
      </c>
      <c r="BD414" s="174" t="str">
        <f>IF(AND(F414="x",BA414&gt;0),BA414,"")</f>
        <v/>
      </c>
      <c r="BE414" s="201" t="str">
        <f>IF(W414&gt;0,W414,"")</f>
        <v/>
      </c>
      <c r="BF414" s="174" t="str">
        <f>IF(AND(K414="x",BE414&gt;0),BE414,"")</f>
        <v/>
      </c>
      <c r="BG414" s="186" t="str">
        <f>IF(OR(K414="x",F414="x",BE414&lt;=0),"",BE414)</f>
        <v/>
      </c>
      <c r="BH414" s="175" t="str">
        <f>IF(AND(F414="x",BE414&gt;0),BE414,"")</f>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89"/>
        <v/>
      </c>
      <c r="O415" s="315"/>
      <c r="P415" s="315"/>
      <c r="Q415" s="315"/>
      <c r="R415" s="315"/>
      <c r="S415" s="315"/>
      <c r="T415" s="316"/>
      <c r="U415" s="317"/>
      <c r="V415" s="167"/>
      <c r="W415" s="313"/>
      <c r="X415" s="313"/>
      <c r="Y415" s="160">
        <f t="shared" si="88"/>
        <v>0</v>
      </c>
      <c r="Z415" s="159">
        <f t="shared" si="90"/>
        <v>0</v>
      </c>
      <c r="AA415" s="326"/>
      <c r="AB415" s="400">
        <f>IF(AND(Z415&gt;=0,F415="x"),0,IF(AND(Z415&gt;0,AC415="x"),0,IF(Z415&gt;0,0-30,0)))</f>
        <v>0</v>
      </c>
      <c r="AC415" s="370"/>
      <c r="AD415" s="226" t="str">
        <f>IF(F415="x",(0-((V415*10)+(W415*20))),"")</f>
        <v/>
      </c>
      <c r="AE415" s="368">
        <f>IF(AND(Z415&gt;0,F415="x"),0,IF(AND(Z415&gt;0,AC415="x"),Z415-60,IF(AND(Z415&gt;0,AB415=-30),Z415+AB415,0)))</f>
        <v>0</v>
      </c>
      <c r="AF415" s="331"/>
      <c r="AG415" s="333"/>
      <c r="AH415" s="334"/>
      <c r="AI415" s="161">
        <f t="shared" si="91"/>
        <v>0</v>
      </c>
      <c r="AJ415" s="162">
        <f>(X415*20)+Z415+AA415+AF415</f>
        <v>0</v>
      </c>
      <c r="AK415" s="163">
        <f t="shared" si="92"/>
        <v>0</v>
      </c>
      <c r="AL415" s="164">
        <f>IF(K415="x",AH415,0)</f>
        <v>0</v>
      </c>
      <c r="AM415" s="164">
        <f>IF(K415="x",AI415,0)</f>
        <v>0</v>
      </c>
      <c r="AN415" s="164">
        <f>IF(K415="x",AJ415,0)</f>
        <v>0</v>
      </c>
      <c r="AO415" s="164">
        <f>IF(K415="x",AK415,0)</f>
        <v>0</v>
      </c>
      <c r="AP415" s="610" t="str">
        <f t="shared" si="94"/>
        <v xml:space="preserve"> </v>
      </c>
      <c r="AQ415" s="613" t="str">
        <f t="shared" si="93"/>
        <v xml:space="preserve"> </v>
      </c>
      <c r="AR415" s="613" t="str">
        <f t="shared" si="95"/>
        <v xml:space="preserve"> </v>
      </c>
      <c r="AS415" s="613" t="str">
        <f t="shared" si="96"/>
        <v xml:space="preserve"> </v>
      </c>
      <c r="AT415" s="613" t="str">
        <f t="shared" si="97"/>
        <v xml:space="preserve"> </v>
      </c>
      <c r="AU415" s="613" t="str">
        <f t="shared" si="98"/>
        <v xml:space="preserve"> </v>
      </c>
      <c r="AV415" s="614" t="str">
        <f t="shared" si="99"/>
        <v xml:space="preserve"> </v>
      </c>
      <c r="AW415" s="196" t="str">
        <f>IF(N415&gt;0,N415,"")</f>
        <v/>
      </c>
      <c r="AX415" s="165" t="str">
        <f>IF(AND(K415="x",AW415&gt;0),AW415,"")</f>
        <v/>
      </c>
      <c r="AY415" s="193" t="str">
        <f>IF(OR(K415="x",F415="x",AW415&lt;=0),"",AW415)</f>
        <v/>
      </c>
      <c r="AZ415" s="183" t="str">
        <f>IF(AND(F415="x",AW415&gt;0),AW415,"")</f>
        <v/>
      </c>
      <c r="BA415" s="173" t="str">
        <f>IF(V415&gt;0,V415,"")</f>
        <v/>
      </c>
      <c r="BB415" s="174" t="str">
        <f>IF(AND(K415="x",BA415&gt;0),BA415,"")</f>
        <v/>
      </c>
      <c r="BC415" s="186" t="str">
        <f>IF(OR(K415="x",F415="X",BA415&lt;=0),"",BA415)</f>
        <v/>
      </c>
      <c r="BD415" s="174" t="str">
        <f>IF(AND(F415="x",BA415&gt;0),BA415,"")</f>
        <v/>
      </c>
      <c r="BE415" s="201" t="str">
        <f>IF(W415&gt;0,W415,"")</f>
        <v/>
      </c>
      <c r="BF415" s="174" t="str">
        <f>IF(AND(K415="x",BE415&gt;0),BE415,"")</f>
        <v/>
      </c>
      <c r="BG415" s="186" t="str">
        <f>IF(OR(K415="x",F415="x",BE415&lt;=0),"",BE415)</f>
        <v/>
      </c>
      <c r="BH415" s="175" t="str">
        <f>IF(AND(F415="x",BE415&gt;0),BE415,"")</f>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89"/>
        <v/>
      </c>
      <c r="O416" s="27"/>
      <c r="P416" s="27"/>
      <c r="Q416" s="27"/>
      <c r="R416" s="27"/>
      <c r="S416" s="27"/>
      <c r="T416" s="28"/>
      <c r="U416" s="29"/>
      <c r="V416" s="167"/>
      <c r="W416" s="313"/>
      <c r="X416" s="313"/>
      <c r="Y416" s="160">
        <f t="shared" si="88"/>
        <v>0</v>
      </c>
      <c r="Z416" s="159">
        <f t="shared" si="90"/>
        <v>0</v>
      </c>
      <c r="AA416" s="327"/>
      <c r="AB416" s="400">
        <f>IF(AND(Z416&gt;=0,F416="x"),0,IF(AND(Z416&gt;0,AC416="x"),0,IF(Z416&gt;0,0-30,0)))</f>
        <v>0</v>
      </c>
      <c r="AC416" s="371"/>
      <c r="AD416" s="226" t="str">
        <f>IF(F416="x",(0-((V416*10)+(W416*20))),"")</f>
        <v/>
      </c>
      <c r="AE416" s="368">
        <f>IF(AND(Z416&gt;0,F416="x"),0,IF(AND(Z416&gt;0,AC416="x"),Z416-60,IF(AND(Z416&gt;0,AB416=-30),Z416+AB416,0)))</f>
        <v>0</v>
      </c>
      <c r="AF416" s="339"/>
      <c r="AG416" s="338"/>
      <c r="AH416" s="336"/>
      <c r="AI416" s="161">
        <f t="shared" si="91"/>
        <v>0</v>
      </c>
      <c r="AJ416" s="162">
        <f>(X416*20)+Z416+AA416+AF416</f>
        <v>0</v>
      </c>
      <c r="AK416" s="163">
        <f t="shared" si="92"/>
        <v>0</v>
      </c>
      <c r="AL416" s="164">
        <f>IF(K416="x",AH416,0)</f>
        <v>0</v>
      </c>
      <c r="AM416" s="164">
        <f>IF(K416="x",AI416,0)</f>
        <v>0</v>
      </c>
      <c r="AN416" s="164">
        <f>IF(K416="x",AJ416,0)</f>
        <v>0</v>
      </c>
      <c r="AO416" s="164">
        <f>IF(K416="x",AK416,0)</f>
        <v>0</v>
      </c>
      <c r="AP416" s="610" t="str">
        <f t="shared" si="94"/>
        <v xml:space="preserve"> </v>
      </c>
      <c r="AQ416" s="613" t="str">
        <f t="shared" si="93"/>
        <v xml:space="preserve"> </v>
      </c>
      <c r="AR416" s="613" t="str">
        <f t="shared" si="95"/>
        <v xml:space="preserve"> </v>
      </c>
      <c r="AS416" s="613" t="str">
        <f t="shared" si="96"/>
        <v xml:space="preserve"> </v>
      </c>
      <c r="AT416" s="613" t="str">
        <f t="shared" si="97"/>
        <v xml:space="preserve"> </v>
      </c>
      <c r="AU416" s="613" t="str">
        <f t="shared" si="98"/>
        <v xml:space="preserve"> </v>
      </c>
      <c r="AV416" s="614" t="str">
        <f t="shared" si="99"/>
        <v xml:space="preserve"> </v>
      </c>
      <c r="AW416" s="196" t="str">
        <f>IF(N416&gt;0,N416,"")</f>
        <v/>
      </c>
      <c r="AX416" s="165" t="str">
        <f>IF(AND(K416="x",AW416&gt;0),AW416,"")</f>
        <v/>
      </c>
      <c r="AY416" s="193" t="str">
        <f>IF(OR(K416="x",F416="x",AW416&lt;=0),"",AW416)</f>
        <v/>
      </c>
      <c r="AZ416" s="183" t="str">
        <f>IF(AND(F416="x",AW416&gt;0),AW416,"")</f>
        <v/>
      </c>
      <c r="BA416" s="173" t="str">
        <f>IF(V416&gt;0,V416,"")</f>
        <v/>
      </c>
      <c r="BB416" s="174" t="str">
        <f>IF(AND(K416="x",BA416&gt;0),BA416,"")</f>
        <v/>
      </c>
      <c r="BC416" s="186" t="str">
        <f>IF(OR(K416="x",F416="X",BA416&lt;=0),"",BA416)</f>
        <v/>
      </c>
      <c r="BD416" s="174" t="str">
        <f>IF(AND(F416="x",BA416&gt;0),BA416,"")</f>
        <v/>
      </c>
      <c r="BE416" s="201" t="str">
        <f>IF(W416&gt;0,W416,"")</f>
        <v/>
      </c>
      <c r="BF416" s="174" t="str">
        <f>IF(AND(K416="x",BE416&gt;0),BE416,"")</f>
        <v/>
      </c>
      <c r="BG416" s="186" t="str">
        <f>IF(OR(K416="x",F416="x",BE416&lt;=0),"",BE416)</f>
        <v/>
      </c>
      <c r="BH416" s="175" t="str">
        <f>IF(AND(F416="x",BE416&gt;0),BE416,"")</f>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89"/>
        <v/>
      </c>
      <c r="O417" s="27"/>
      <c r="P417" s="27"/>
      <c r="Q417" s="27"/>
      <c r="R417" s="27"/>
      <c r="S417" s="27"/>
      <c r="T417" s="28"/>
      <c r="U417" s="29"/>
      <c r="V417" s="32"/>
      <c r="W417" s="318"/>
      <c r="X417" s="319"/>
      <c r="Y417" s="160">
        <f t="shared" si="88"/>
        <v>0</v>
      </c>
      <c r="Z417" s="159">
        <f t="shared" si="90"/>
        <v>0</v>
      </c>
      <c r="AA417" s="327"/>
      <c r="AB417" s="400">
        <f>IF(AND(Z417&gt;=0,F417="x"),0,IF(AND(Z417&gt;0,AC417="x"),0,IF(Z417&gt;0,0-30,0)))</f>
        <v>0</v>
      </c>
      <c r="AC417" s="371"/>
      <c r="AD417" s="226" t="str">
        <f>IF(F417="x",(0-((V417*10)+(W417*20))),"")</f>
        <v/>
      </c>
      <c r="AE417" s="368">
        <f>IF(AND(Z417&gt;0,F417="x"),0,IF(AND(Z417&gt;0,AC417="x"),Z417-60,IF(AND(Z417&gt;0,AB417=-30),Z417+AB417,0)))</f>
        <v>0</v>
      </c>
      <c r="AF417" s="339"/>
      <c r="AG417" s="338"/>
      <c r="AH417" s="336"/>
      <c r="AI417" s="161">
        <f t="shared" si="91"/>
        <v>0</v>
      </c>
      <c r="AJ417" s="162">
        <f>(X417*20)+Z417+AA417+AF417</f>
        <v>0</v>
      </c>
      <c r="AK417" s="163">
        <f t="shared" si="92"/>
        <v>0</v>
      </c>
      <c r="AL417" s="164">
        <f>IF(K417="x",AH417,0)</f>
        <v>0</v>
      </c>
      <c r="AM417" s="164">
        <f>IF(K417="x",AI417,0)</f>
        <v>0</v>
      </c>
      <c r="AN417" s="164">
        <f>IF(K417="x",AJ417,0)</f>
        <v>0</v>
      </c>
      <c r="AO417" s="164">
        <f>IF(K417="x",AK417,0)</f>
        <v>0</v>
      </c>
      <c r="AP417" s="610" t="str">
        <f t="shared" si="94"/>
        <v xml:space="preserve"> </v>
      </c>
      <c r="AQ417" s="613" t="str">
        <f t="shared" si="93"/>
        <v xml:space="preserve"> </v>
      </c>
      <c r="AR417" s="613" t="str">
        <f t="shared" si="95"/>
        <v xml:space="preserve"> </v>
      </c>
      <c r="AS417" s="613" t="str">
        <f t="shared" si="96"/>
        <v xml:space="preserve"> </v>
      </c>
      <c r="AT417" s="613" t="str">
        <f t="shared" si="97"/>
        <v xml:space="preserve"> </v>
      </c>
      <c r="AU417" s="613" t="str">
        <f t="shared" si="98"/>
        <v xml:space="preserve"> </v>
      </c>
      <c r="AV417" s="614" t="str">
        <f t="shared" si="99"/>
        <v xml:space="preserve"> </v>
      </c>
      <c r="AW417" s="196" t="str">
        <f>IF(N417&gt;0,N417,"")</f>
        <v/>
      </c>
      <c r="AX417" s="165" t="str">
        <f>IF(AND(K417="x",AW417&gt;0),AW417,"")</f>
        <v/>
      </c>
      <c r="AY417" s="193" t="str">
        <f>IF(OR(K417="x",F417="x",AW417&lt;=0),"",AW417)</f>
        <v/>
      </c>
      <c r="AZ417" s="183" t="str">
        <f>IF(AND(F417="x",AW417&gt;0),AW417,"")</f>
        <v/>
      </c>
      <c r="BA417" s="173" t="str">
        <f>IF(V417&gt;0,V417,"")</f>
        <v/>
      </c>
      <c r="BB417" s="174" t="str">
        <f>IF(AND(K417="x",BA417&gt;0),BA417,"")</f>
        <v/>
      </c>
      <c r="BC417" s="186" t="str">
        <f>IF(OR(K417="x",F417="X",BA417&lt;=0),"",BA417)</f>
        <v/>
      </c>
      <c r="BD417" s="174" t="str">
        <f>IF(AND(F417="x",BA417&gt;0),BA417,"")</f>
        <v/>
      </c>
      <c r="BE417" s="201" t="str">
        <f>IF(W417&gt;0,W417,"")</f>
        <v/>
      </c>
      <c r="BF417" s="174" t="str">
        <f>IF(AND(K417="x",BE417&gt;0),BE417,"")</f>
        <v/>
      </c>
      <c r="BG417" s="186" t="str">
        <f>IF(OR(K417="x",F417="x",BE417&lt;=0),"",BE417)</f>
        <v/>
      </c>
      <c r="BH417" s="175" t="str">
        <f>IF(AND(F417="x",BE417&gt;0),BE417,"")</f>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89"/>
        <v/>
      </c>
      <c r="O418" s="27"/>
      <c r="P418" s="27"/>
      <c r="Q418" s="27"/>
      <c r="R418" s="27"/>
      <c r="S418" s="27"/>
      <c r="T418" s="28"/>
      <c r="U418" s="29"/>
      <c r="V418" s="32"/>
      <c r="W418" s="318"/>
      <c r="X418" s="319"/>
      <c r="Y418" s="160">
        <f t="shared" si="88"/>
        <v>0</v>
      </c>
      <c r="Z418" s="159">
        <f t="shared" si="90"/>
        <v>0</v>
      </c>
      <c r="AA418" s="327"/>
      <c r="AB418" s="400">
        <f>IF(AND(Z418&gt;=0,F418="x"),0,IF(AND(Z418&gt;0,AC418="x"),0,IF(Z418&gt;0,0-30,0)))</f>
        <v>0</v>
      </c>
      <c r="AC418" s="371"/>
      <c r="AD418" s="226" t="str">
        <f>IF(F418="x",(0-((V418*10)+(W418*20))),"")</f>
        <v/>
      </c>
      <c r="AE418" s="368">
        <f>IF(AND(Z418&gt;0,F418="x"),0,IF(AND(Z418&gt;0,AC418="x"),Z418-60,IF(AND(Z418&gt;0,AB418=-30),Z418+AB418,0)))</f>
        <v>0</v>
      </c>
      <c r="AF418" s="339"/>
      <c r="AG418" s="338"/>
      <c r="AH418" s="336"/>
      <c r="AI418" s="161">
        <f t="shared" si="91"/>
        <v>0</v>
      </c>
      <c r="AJ418" s="162">
        <f>(X418*20)+Z418+AA418+AF418</f>
        <v>0</v>
      </c>
      <c r="AK418" s="163">
        <f t="shared" si="92"/>
        <v>0</v>
      </c>
      <c r="AL418" s="164">
        <f>IF(K418="x",AH418,0)</f>
        <v>0</v>
      </c>
      <c r="AM418" s="164">
        <f>IF(K418="x",AI418,0)</f>
        <v>0</v>
      </c>
      <c r="AN418" s="164">
        <f>IF(K418="x",AJ418,0)</f>
        <v>0</v>
      </c>
      <c r="AO418" s="164">
        <f>IF(K418="x",AK418,0)</f>
        <v>0</v>
      </c>
      <c r="AP418" s="610" t="str">
        <f t="shared" si="94"/>
        <v xml:space="preserve"> </v>
      </c>
      <c r="AQ418" s="613" t="str">
        <f t="shared" si="93"/>
        <v xml:space="preserve"> </v>
      </c>
      <c r="AR418" s="613" t="str">
        <f t="shared" si="95"/>
        <v xml:space="preserve"> </v>
      </c>
      <c r="AS418" s="613" t="str">
        <f t="shared" si="96"/>
        <v xml:space="preserve"> </v>
      </c>
      <c r="AT418" s="613" t="str">
        <f t="shared" si="97"/>
        <v xml:space="preserve"> </v>
      </c>
      <c r="AU418" s="613" t="str">
        <f t="shared" si="98"/>
        <v xml:space="preserve"> </v>
      </c>
      <c r="AV418" s="614" t="str">
        <f t="shared" si="99"/>
        <v xml:space="preserve"> </v>
      </c>
      <c r="AW418" s="196" t="str">
        <f>IF(N418&gt;0,N418,"")</f>
        <v/>
      </c>
      <c r="AX418" s="165" t="str">
        <f>IF(AND(K418="x",AW418&gt;0),AW418,"")</f>
        <v/>
      </c>
      <c r="AY418" s="193" t="str">
        <f>IF(OR(K418="x",F418="x",AW418&lt;=0),"",AW418)</f>
        <v/>
      </c>
      <c r="AZ418" s="183" t="str">
        <f>IF(AND(F418="x",AW418&gt;0),AW418,"")</f>
        <v/>
      </c>
      <c r="BA418" s="173" t="str">
        <f>IF(V418&gt;0,V418,"")</f>
        <v/>
      </c>
      <c r="BB418" s="174" t="str">
        <f>IF(AND(K418="x",BA418&gt;0),BA418,"")</f>
        <v/>
      </c>
      <c r="BC418" s="186" t="str">
        <f>IF(OR(K418="x",F418="X",BA418&lt;=0),"",BA418)</f>
        <v/>
      </c>
      <c r="BD418" s="174" t="str">
        <f>IF(AND(F418="x",BA418&gt;0),BA418,"")</f>
        <v/>
      </c>
      <c r="BE418" s="201" t="str">
        <f>IF(W418&gt;0,W418,"")</f>
        <v/>
      </c>
      <c r="BF418" s="174" t="str">
        <f>IF(AND(K418="x",BE418&gt;0),BE418,"")</f>
        <v/>
      </c>
      <c r="BG418" s="186" t="str">
        <f>IF(OR(K418="x",F418="x",BE418&lt;=0),"",BE418)</f>
        <v/>
      </c>
      <c r="BH418" s="175" t="str">
        <f>IF(AND(F418="x",BE418&gt;0),BE418,"")</f>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89"/>
        <v/>
      </c>
      <c r="O419" s="27"/>
      <c r="P419" s="27"/>
      <c r="Q419" s="27"/>
      <c r="R419" s="27"/>
      <c r="S419" s="27"/>
      <c r="T419" s="28"/>
      <c r="U419" s="29"/>
      <c r="V419" s="32"/>
      <c r="W419" s="318"/>
      <c r="X419" s="319"/>
      <c r="Y419" s="160">
        <f t="shared" si="88"/>
        <v>0</v>
      </c>
      <c r="Z419" s="159">
        <f t="shared" si="90"/>
        <v>0</v>
      </c>
      <c r="AA419" s="327"/>
      <c r="AB419" s="400">
        <f>IF(AND(Z419&gt;=0,F419="x"),0,IF(AND(Z419&gt;0,AC419="x"),0,IF(Z419&gt;0,0-30,0)))</f>
        <v>0</v>
      </c>
      <c r="AC419" s="371"/>
      <c r="AD419" s="226" t="str">
        <f>IF(F419="x",(0-((V419*10)+(W419*20))),"")</f>
        <v/>
      </c>
      <c r="AE419" s="368">
        <f>IF(AND(Z419&gt;0,F419="x"),0,IF(AND(Z419&gt;0,AC419="x"),Z419-60,IF(AND(Z419&gt;0,AB419=-30),Z419+AB419,0)))</f>
        <v>0</v>
      </c>
      <c r="AF419" s="339"/>
      <c r="AG419" s="338"/>
      <c r="AH419" s="336"/>
      <c r="AI419" s="161">
        <f t="shared" si="91"/>
        <v>0</v>
      </c>
      <c r="AJ419" s="162">
        <f>(X419*20)+Z419+AA419+AF419</f>
        <v>0</v>
      </c>
      <c r="AK419" s="163">
        <f t="shared" si="92"/>
        <v>0</v>
      </c>
      <c r="AL419" s="164">
        <f>IF(K419="x",AH419,0)</f>
        <v>0</v>
      </c>
      <c r="AM419" s="164">
        <f>IF(K419="x",AI419,0)</f>
        <v>0</v>
      </c>
      <c r="AN419" s="164">
        <f>IF(K419="x",AJ419,0)</f>
        <v>0</v>
      </c>
      <c r="AO419" s="164">
        <f>IF(K419="x",AK419,0)</f>
        <v>0</v>
      </c>
      <c r="AP419" s="610" t="str">
        <f t="shared" si="94"/>
        <v xml:space="preserve"> </v>
      </c>
      <c r="AQ419" s="613" t="str">
        <f t="shared" si="93"/>
        <v xml:space="preserve"> </v>
      </c>
      <c r="AR419" s="613" t="str">
        <f t="shared" si="95"/>
        <v xml:space="preserve"> </v>
      </c>
      <c r="AS419" s="613" t="str">
        <f t="shared" si="96"/>
        <v xml:space="preserve"> </v>
      </c>
      <c r="AT419" s="613" t="str">
        <f t="shared" si="97"/>
        <v xml:space="preserve"> </v>
      </c>
      <c r="AU419" s="613" t="str">
        <f t="shared" si="98"/>
        <v xml:space="preserve"> </v>
      </c>
      <c r="AV419" s="614" t="str">
        <f t="shared" si="99"/>
        <v xml:space="preserve"> </v>
      </c>
      <c r="AW419" s="196" t="str">
        <f>IF(N419&gt;0,N419,"")</f>
        <v/>
      </c>
      <c r="AX419" s="165" t="str">
        <f>IF(AND(K419="x",AW419&gt;0),AW419,"")</f>
        <v/>
      </c>
      <c r="AY419" s="193" t="str">
        <f>IF(OR(K419="x",F419="x",AW419&lt;=0),"",AW419)</f>
        <v/>
      </c>
      <c r="AZ419" s="183" t="str">
        <f>IF(AND(F419="x",AW419&gt;0),AW419,"")</f>
        <v/>
      </c>
      <c r="BA419" s="173" t="str">
        <f>IF(V419&gt;0,V419,"")</f>
        <v/>
      </c>
      <c r="BB419" s="174" t="str">
        <f>IF(AND(K419="x",BA419&gt;0),BA419,"")</f>
        <v/>
      </c>
      <c r="BC419" s="186" t="str">
        <f>IF(OR(K419="x",F419="X",BA419&lt;=0),"",BA419)</f>
        <v/>
      </c>
      <c r="BD419" s="174" t="str">
        <f>IF(AND(F419="x",BA419&gt;0),BA419,"")</f>
        <v/>
      </c>
      <c r="BE419" s="201" t="str">
        <f>IF(W419&gt;0,W419,"")</f>
        <v/>
      </c>
      <c r="BF419" s="174" t="str">
        <f>IF(AND(K419="x",BE419&gt;0),BE419,"")</f>
        <v/>
      </c>
      <c r="BG419" s="186" t="str">
        <f>IF(OR(K419="x",F419="x",BE419&lt;=0),"",BE419)</f>
        <v/>
      </c>
      <c r="BH419" s="175" t="str">
        <f>IF(AND(F419="x",BE419&gt;0),BE419,"")</f>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89"/>
        <v/>
      </c>
      <c r="O420" s="27"/>
      <c r="P420" s="27"/>
      <c r="Q420" s="27"/>
      <c r="R420" s="27"/>
      <c r="S420" s="27"/>
      <c r="T420" s="28"/>
      <c r="U420" s="29"/>
      <c r="V420" s="32"/>
      <c r="W420" s="318"/>
      <c r="X420" s="319"/>
      <c r="Y420" s="160">
        <f t="shared" si="88"/>
        <v>0</v>
      </c>
      <c r="Z420" s="159">
        <f t="shared" si="90"/>
        <v>0</v>
      </c>
      <c r="AA420" s="327"/>
      <c r="AB420" s="400">
        <f>IF(AND(Z420&gt;=0,F420="x"),0,IF(AND(Z420&gt;0,AC420="x"),0,IF(Z420&gt;0,0-30,0)))</f>
        <v>0</v>
      </c>
      <c r="AC420" s="371"/>
      <c r="AD420" s="226" t="str">
        <f>IF(F420="x",(0-((V420*10)+(W420*20))),"")</f>
        <v/>
      </c>
      <c r="AE420" s="368">
        <f>IF(AND(Z420&gt;0,F420="x"),0,IF(AND(Z420&gt;0,AC420="x"),Z420-60,IF(AND(Z420&gt;0,AB420=-30),Z420+AB420,0)))</f>
        <v>0</v>
      </c>
      <c r="AF420" s="339"/>
      <c r="AG420" s="338"/>
      <c r="AH420" s="336"/>
      <c r="AI420" s="161">
        <f t="shared" si="91"/>
        <v>0</v>
      </c>
      <c r="AJ420" s="162">
        <f>(X420*20)+Z420+AA420+AF420</f>
        <v>0</v>
      </c>
      <c r="AK420" s="163">
        <f t="shared" si="92"/>
        <v>0</v>
      </c>
      <c r="AL420" s="164">
        <f>IF(K420="x",AH420,0)</f>
        <v>0</v>
      </c>
      <c r="AM420" s="164">
        <f>IF(K420="x",AI420,0)</f>
        <v>0</v>
      </c>
      <c r="AN420" s="164">
        <f>IF(K420="x",AJ420,0)</f>
        <v>0</v>
      </c>
      <c r="AO420" s="164">
        <f>IF(K420="x",AK420,0)</f>
        <v>0</v>
      </c>
      <c r="AP420" s="610" t="str">
        <f t="shared" si="94"/>
        <v xml:space="preserve"> </v>
      </c>
      <c r="AQ420" s="613" t="str">
        <f t="shared" si="93"/>
        <v xml:space="preserve"> </v>
      </c>
      <c r="AR420" s="613" t="str">
        <f t="shared" si="95"/>
        <v xml:space="preserve"> </v>
      </c>
      <c r="AS420" s="613" t="str">
        <f t="shared" si="96"/>
        <v xml:space="preserve"> </v>
      </c>
      <c r="AT420" s="613" t="str">
        <f t="shared" si="97"/>
        <v xml:space="preserve"> </v>
      </c>
      <c r="AU420" s="613" t="str">
        <f t="shared" si="98"/>
        <v xml:space="preserve"> </v>
      </c>
      <c r="AV420" s="614" t="str">
        <f t="shared" si="99"/>
        <v xml:space="preserve"> </v>
      </c>
      <c r="AW420" s="196" t="str">
        <f>IF(N420&gt;0,N420,"")</f>
        <v/>
      </c>
      <c r="AX420" s="165" t="str">
        <f>IF(AND(K420="x",AW420&gt;0),AW420,"")</f>
        <v/>
      </c>
      <c r="AY420" s="193" t="str">
        <f>IF(OR(K420="x",F420="x",AW420&lt;=0),"",AW420)</f>
        <v/>
      </c>
      <c r="AZ420" s="183" t="str">
        <f>IF(AND(F420="x",AW420&gt;0),AW420,"")</f>
        <v/>
      </c>
      <c r="BA420" s="173" t="str">
        <f>IF(V420&gt;0,V420,"")</f>
        <v/>
      </c>
      <c r="BB420" s="174" t="str">
        <f>IF(AND(K420="x",BA420&gt;0),BA420,"")</f>
        <v/>
      </c>
      <c r="BC420" s="186" t="str">
        <f>IF(OR(K420="x",F420="X",BA420&lt;=0),"",BA420)</f>
        <v/>
      </c>
      <c r="BD420" s="174" t="str">
        <f>IF(AND(F420="x",BA420&gt;0),BA420,"")</f>
        <v/>
      </c>
      <c r="BE420" s="201" t="str">
        <f>IF(W420&gt;0,W420,"")</f>
        <v/>
      </c>
      <c r="BF420" s="174" t="str">
        <f>IF(AND(K420="x",BE420&gt;0),BE420,"")</f>
        <v/>
      </c>
      <c r="BG420" s="186" t="str">
        <f>IF(OR(K420="x",F420="x",BE420&lt;=0),"",BE420)</f>
        <v/>
      </c>
      <c r="BH420" s="175" t="str">
        <f>IF(AND(F420="x",BE420&gt;0),BE420,"")</f>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89"/>
        <v/>
      </c>
      <c r="O421" s="27"/>
      <c r="P421" s="27"/>
      <c r="Q421" s="27"/>
      <c r="R421" s="27"/>
      <c r="S421" s="27"/>
      <c r="T421" s="28"/>
      <c r="U421" s="29"/>
      <c r="V421" s="32"/>
      <c r="W421" s="318"/>
      <c r="X421" s="319"/>
      <c r="Y421" s="160">
        <f t="shared" si="88"/>
        <v>0</v>
      </c>
      <c r="Z421" s="159">
        <f t="shared" si="90"/>
        <v>0</v>
      </c>
      <c r="AA421" s="327"/>
      <c r="AB421" s="400">
        <f>IF(AND(Z421&gt;=0,F421="x"),0,IF(AND(Z421&gt;0,AC421="x"),0,IF(Z421&gt;0,0-30,0)))</f>
        <v>0</v>
      </c>
      <c r="AC421" s="371"/>
      <c r="AD421" s="226" t="str">
        <f>IF(F421="x",(0-((V421*10)+(W421*20))),"")</f>
        <v/>
      </c>
      <c r="AE421" s="368">
        <f>IF(AND(Z421&gt;0,F421="x"),0,IF(AND(Z421&gt;0,AC421="x"),Z421-60,IF(AND(Z421&gt;0,AB421=-30),Z421+AB421,0)))</f>
        <v>0</v>
      </c>
      <c r="AF421" s="339"/>
      <c r="AG421" s="338"/>
      <c r="AH421" s="336"/>
      <c r="AI421" s="161">
        <f t="shared" si="91"/>
        <v>0</v>
      </c>
      <c r="AJ421" s="162">
        <f>(X421*20)+Z421+AA421+AF421</f>
        <v>0</v>
      </c>
      <c r="AK421" s="163">
        <f t="shared" si="92"/>
        <v>0</v>
      </c>
      <c r="AL421" s="164">
        <f>IF(K421="x",AH421,0)</f>
        <v>0</v>
      </c>
      <c r="AM421" s="164">
        <f>IF(K421="x",AI421,0)</f>
        <v>0</v>
      </c>
      <c r="AN421" s="164">
        <f>IF(K421="x",AJ421,0)</f>
        <v>0</v>
      </c>
      <c r="AO421" s="164">
        <f>IF(K421="x",AK421,0)</f>
        <v>0</v>
      </c>
      <c r="AP421" s="610" t="str">
        <f t="shared" si="94"/>
        <v xml:space="preserve"> </v>
      </c>
      <c r="AQ421" s="613" t="str">
        <f t="shared" si="93"/>
        <v xml:space="preserve"> </v>
      </c>
      <c r="AR421" s="613" t="str">
        <f t="shared" si="95"/>
        <v xml:space="preserve"> </v>
      </c>
      <c r="AS421" s="613" t="str">
        <f t="shared" si="96"/>
        <v xml:space="preserve"> </v>
      </c>
      <c r="AT421" s="613" t="str">
        <f t="shared" si="97"/>
        <v xml:space="preserve"> </v>
      </c>
      <c r="AU421" s="613" t="str">
        <f t="shared" si="98"/>
        <v xml:space="preserve"> </v>
      </c>
      <c r="AV421" s="614" t="str">
        <f t="shared" si="99"/>
        <v xml:space="preserve"> </v>
      </c>
      <c r="AW421" s="196" t="str">
        <f>IF(N421&gt;0,N421,"")</f>
        <v/>
      </c>
      <c r="AX421" s="165" t="str">
        <f>IF(AND(K421="x",AW421&gt;0),AW421,"")</f>
        <v/>
      </c>
      <c r="AY421" s="193" t="str">
        <f>IF(OR(K421="x",F421="x",AW421&lt;=0),"",AW421)</f>
        <v/>
      </c>
      <c r="AZ421" s="183" t="str">
        <f>IF(AND(F421="x",AW421&gt;0),AW421,"")</f>
        <v/>
      </c>
      <c r="BA421" s="173" t="str">
        <f>IF(V421&gt;0,V421,"")</f>
        <v/>
      </c>
      <c r="BB421" s="174" t="str">
        <f>IF(AND(K421="x",BA421&gt;0),BA421,"")</f>
        <v/>
      </c>
      <c r="BC421" s="186" t="str">
        <f>IF(OR(K421="x",F421="X",BA421&lt;=0),"",BA421)</f>
        <v/>
      </c>
      <c r="BD421" s="174" t="str">
        <f>IF(AND(F421="x",BA421&gt;0),BA421,"")</f>
        <v/>
      </c>
      <c r="BE421" s="201" t="str">
        <f>IF(W421&gt;0,W421,"")</f>
        <v/>
      </c>
      <c r="BF421" s="174" t="str">
        <f>IF(AND(K421="x",BE421&gt;0),BE421,"")</f>
        <v/>
      </c>
      <c r="BG421" s="186" t="str">
        <f>IF(OR(K421="x",F421="x",BE421&lt;=0),"",BE421)</f>
        <v/>
      </c>
      <c r="BH421" s="175" t="str">
        <f>IF(AND(F421="x",BE421&gt;0),BE421,"")</f>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89"/>
        <v/>
      </c>
      <c r="O422" s="27"/>
      <c r="P422" s="27"/>
      <c r="Q422" s="27"/>
      <c r="R422" s="27"/>
      <c r="S422" s="27"/>
      <c r="T422" s="28"/>
      <c r="U422" s="29"/>
      <c r="V422" s="32"/>
      <c r="W422" s="318"/>
      <c r="X422" s="319"/>
      <c r="Y422" s="160">
        <f t="shared" si="88"/>
        <v>0</v>
      </c>
      <c r="Z422" s="159">
        <f t="shared" si="90"/>
        <v>0</v>
      </c>
      <c r="AA422" s="327"/>
      <c r="AB422" s="400">
        <f>IF(AND(Z422&gt;=0,F422="x"),0,IF(AND(Z422&gt;0,AC422="x"),0,IF(Z422&gt;0,0-30,0)))</f>
        <v>0</v>
      </c>
      <c r="AC422" s="371"/>
      <c r="AD422" s="226" t="str">
        <f>IF(F422="x",(0-((V422*10)+(W422*20))),"")</f>
        <v/>
      </c>
      <c r="AE422" s="368">
        <f>IF(AND(Z422&gt;0,F422="x"),0,IF(AND(Z422&gt;0,AC422="x"),Z422-60,IF(AND(Z422&gt;0,AB422=-30),Z422+AB422,0)))</f>
        <v>0</v>
      </c>
      <c r="AF422" s="339"/>
      <c r="AG422" s="338"/>
      <c r="AH422" s="336"/>
      <c r="AI422" s="161">
        <f t="shared" si="91"/>
        <v>0</v>
      </c>
      <c r="AJ422" s="162">
        <f>(X422*20)+Z422+AA422+AF422</f>
        <v>0</v>
      </c>
      <c r="AK422" s="163">
        <f t="shared" si="92"/>
        <v>0</v>
      </c>
      <c r="AL422" s="164">
        <f>IF(K422="x",AH422,0)</f>
        <v>0</v>
      </c>
      <c r="AM422" s="164">
        <f>IF(K422="x",AI422,0)</f>
        <v>0</v>
      </c>
      <c r="AN422" s="164">
        <f>IF(K422="x",AJ422,0)</f>
        <v>0</v>
      </c>
      <c r="AO422" s="164">
        <f>IF(K422="x",AK422,0)</f>
        <v>0</v>
      </c>
      <c r="AP422" s="610" t="str">
        <f t="shared" si="94"/>
        <v xml:space="preserve"> </v>
      </c>
      <c r="AQ422" s="613" t="str">
        <f t="shared" si="93"/>
        <v xml:space="preserve"> </v>
      </c>
      <c r="AR422" s="613" t="str">
        <f t="shared" si="95"/>
        <v xml:space="preserve"> </v>
      </c>
      <c r="AS422" s="613" t="str">
        <f t="shared" si="96"/>
        <v xml:space="preserve"> </v>
      </c>
      <c r="AT422" s="613" t="str">
        <f t="shared" si="97"/>
        <v xml:space="preserve"> </v>
      </c>
      <c r="AU422" s="613" t="str">
        <f t="shared" si="98"/>
        <v xml:space="preserve"> </v>
      </c>
      <c r="AV422" s="614" t="str">
        <f t="shared" si="99"/>
        <v xml:space="preserve"> </v>
      </c>
      <c r="AW422" s="196" t="str">
        <f>IF(N422&gt;0,N422,"")</f>
        <v/>
      </c>
      <c r="AX422" s="165" t="str">
        <f>IF(AND(K422="x",AW422&gt;0),AW422,"")</f>
        <v/>
      </c>
      <c r="AY422" s="193" t="str">
        <f>IF(OR(K422="x",F422="x",AW422&lt;=0),"",AW422)</f>
        <v/>
      </c>
      <c r="AZ422" s="183" t="str">
        <f>IF(AND(F422="x",AW422&gt;0),AW422,"")</f>
        <v/>
      </c>
      <c r="BA422" s="173" t="str">
        <f>IF(V422&gt;0,V422,"")</f>
        <v/>
      </c>
      <c r="BB422" s="174" t="str">
        <f>IF(AND(K422="x",BA422&gt;0),BA422,"")</f>
        <v/>
      </c>
      <c r="BC422" s="186" t="str">
        <f>IF(OR(K422="x",F422="X",BA422&lt;=0),"",BA422)</f>
        <v/>
      </c>
      <c r="BD422" s="174" t="str">
        <f>IF(AND(F422="x",BA422&gt;0),BA422,"")</f>
        <v/>
      </c>
      <c r="BE422" s="201" t="str">
        <f>IF(W422&gt;0,W422,"")</f>
        <v/>
      </c>
      <c r="BF422" s="174" t="str">
        <f>IF(AND(K422="x",BE422&gt;0),BE422,"")</f>
        <v/>
      </c>
      <c r="BG422" s="186" t="str">
        <f>IF(OR(K422="x",F422="x",BE422&lt;=0),"",BE422)</f>
        <v/>
      </c>
      <c r="BH422" s="175" t="str">
        <f>IF(AND(F422="x",BE422&gt;0),BE422,"")</f>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89"/>
        <v/>
      </c>
      <c r="O423" s="27"/>
      <c r="P423" s="27"/>
      <c r="Q423" s="27"/>
      <c r="R423" s="27"/>
      <c r="S423" s="27"/>
      <c r="T423" s="28"/>
      <c r="U423" s="29"/>
      <c r="V423" s="32"/>
      <c r="W423" s="318"/>
      <c r="X423" s="319"/>
      <c r="Y423" s="160">
        <f t="shared" si="88"/>
        <v>0</v>
      </c>
      <c r="Z423" s="159">
        <f t="shared" si="90"/>
        <v>0</v>
      </c>
      <c r="AA423" s="327"/>
      <c r="AB423" s="400">
        <f>IF(AND(Z423&gt;=0,F423="x"),0,IF(AND(Z423&gt;0,AC423="x"),0,IF(Z423&gt;0,0-30,0)))</f>
        <v>0</v>
      </c>
      <c r="AC423" s="371"/>
      <c r="AD423" s="226" t="str">
        <f>IF(F423="x",(0-((V423*10)+(W423*20))),"")</f>
        <v/>
      </c>
      <c r="AE423" s="368">
        <f>IF(AND(Z423&gt;0,F423="x"),0,IF(AND(Z423&gt;0,AC423="x"),Z423-60,IF(AND(Z423&gt;0,AB423=-30),Z423+AB423,0)))</f>
        <v>0</v>
      </c>
      <c r="AF423" s="339"/>
      <c r="AG423" s="338"/>
      <c r="AH423" s="336"/>
      <c r="AI423" s="161">
        <f t="shared" si="91"/>
        <v>0</v>
      </c>
      <c r="AJ423" s="162">
        <f>(X423*20)+Z423+AA423+AF423</f>
        <v>0</v>
      </c>
      <c r="AK423" s="163">
        <f t="shared" si="92"/>
        <v>0</v>
      </c>
      <c r="AL423" s="164">
        <f>IF(K423="x",AH423,0)</f>
        <v>0</v>
      </c>
      <c r="AM423" s="164">
        <f>IF(K423="x",AI423,0)</f>
        <v>0</v>
      </c>
      <c r="AN423" s="164">
        <f>IF(K423="x",AJ423,0)</f>
        <v>0</v>
      </c>
      <c r="AO423" s="164">
        <f>IF(K423="x",AK423,0)</f>
        <v>0</v>
      </c>
      <c r="AP423" s="610" t="str">
        <f t="shared" si="94"/>
        <v xml:space="preserve"> </v>
      </c>
      <c r="AQ423" s="613" t="str">
        <f t="shared" si="93"/>
        <v xml:space="preserve"> </v>
      </c>
      <c r="AR423" s="613" t="str">
        <f t="shared" si="95"/>
        <v xml:space="preserve"> </v>
      </c>
      <c r="AS423" s="613" t="str">
        <f t="shared" si="96"/>
        <v xml:space="preserve"> </v>
      </c>
      <c r="AT423" s="613" t="str">
        <f t="shared" si="97"/>
        <v xml:space="preserve"> </v>
      </c>
      <c r="AU423" s="613" t="str">
        <f t="shared" si="98"/>
        <v xml:space="preserve"> </v>
      </c>
      <c r="AV423" s="614" t="str">
        <f t="shared" si="99"/>
        <v xml:space="preserve"> </v>
      </c>
      <c r="AW423" s="196" t="str">
        <f>IF(N423&gt;0,N423,"")</f>
        <v/>
      </c>
      <c r="AX423" s="165" t="str">
        <f>IF(AND(K423="x",AW423&gt;0),AW423,"")</f>
        <v/>
      </c>
      <c r="AY423" s="193" t="str">
        <f>IF(OR(K423="x",F423="x",AW423&lt;=0),"",AW423)</f>
        <v/>
      </c>
      <c r="AZ423" s="183" t="str">
        <f>IF(AND(F423="x",AW423&gt;0),AW423,"")</f>
        <v/>
      </c>
      <c r="BA423" s="173" t="str">
        <f>IF(V423&gt;0,V423,"")</f>
        <v/>
      </c>
      <c r="BB423" s="174" t="str">
        <f>IF(AND(K423="x",BA423&gt;0),BA423,"")</f>
        <v/>
      </c>
      <c r="BC423" s="186" t="str">
        <f>IF(OR(K423="x",F423="X",BA423&lt;=0),"",BA423)</f>
        <v/>
      </c>
      <c r="BD423" s="174" t="str">
        <f>IF(AND(F423="x",BA423&gt;0),BA423,"")</f>
        <v/>
      </c>
      <c r="BE423" s="201" t="str">
        <f>IF(W423&gt;0,W423,"")</f>
        <v/>
      </c>
      <c r="BF423" s="174" t="str">
        <f>IF(AND(K423="x",BE423&gt;0),BE423,"")</f>
        <v/>
      </c>
      <c r="BG423" s="186" t="str">
        <f>IF(OR(K423="x",F423="x",BE423&lt;=0),"",BE423)</f>
        <v/>
      </c>
      <c r="BH423" s="175" t="str">
        <f>IF(AND(F423="x",BE423&gt;0),BE423,"")</f>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89"/>
        <v/>
      </c>
      <c r="O424" s="27"/>
      <c r="P424" s="27"/>
      <c r="Q424" s="27"/>
      <c r="R424" s="27"/>
      <c r="S424" s="27"/>
      <c r="T424" s="28"/>
      <c r="U424" s="29"/>
      <c r="V424" s="32"/>
      <c r="W424" s="318"/>
      <c r="X424" s="319"/>
      <c r="Y424" s="160">
        <f t="shared" si="88"/>
        <v>0</v>
      </c>
      <c r="Z424" s="159">
        <f t="shared" si="90"/>
        <v>0</v>
      </c>
      <c r="AA424" s="327"/>
      <c r="AB424" s="400">
        <f>IF(AND(Z424&gt;=0,F424="x"),0,IF(AND(Z424&gt;0,AC424="x"),0,IF(Z424&gt;0,0-30,0)))</f>
        <v>0</v>
      </c>
      <c r="AC424" s="371"/>
      <c r="AD424" s="226" t="str">
        <f>IF(F424="x",(0-((V424*10)+(W424*20))),"")</f>
        <v/>
      </c>
      <c r="AE424" s="368">
        <f>IF(AND(Z424&gt;0,F424="x"),0,IF(AND(Z424&gt;0,AC424="x"),Z424-60,IF(AND(Z424&gt;0,AB424=-30),Z424+AB424,0)))</f>
        <v>0</v>
      </c>
      <c r="AF424" s="339"/>
      <c r="AG424" s="338"/>
      <c r="AH424" s="336"/>
      <c r="AI424" s="161">
        <f t="shared" si="91"/>
        <v>0</v>
      </c>
      <c r="AJ424" s="162">
        <f>(X424*20)+Z424+AA424+AF424</f>
        <v>0</v>
      </c>
      <c r="AK424" s="163">
        <f t="shared" si="92"/>
        <v>0</v>
      </c>
      <c r="AL424" s="164">
        <f>IF(K424="x",AH424,0)</f>
        <v>0</v>
      </c>
      <c r="AM424" s="164">
        <f>IF(K424="x",AI424,0)</f>
        <v>0</v>
      </c>
      <c r="AN424" s="164">
        <f>IF(K424="x",AJ424,0)</f>
        <v>0</v>
      </c>
      <c r="AO424" s="164">
        <f>IF(K424="x",AK424,0)</f>
        <v>0</v>
      </c>
      <c r="AP424" s="610" t="str">
        <f t="shared" si="94"/>
        <v xml:space="preserve"> </v>
      </c>
      <c r="AQ424" s="613" t="str">
        <f t="shared" si="93"/>
        <v xml:space="preserve"> </v>
      </c>
      <c r="AR424" s="613" t="str">
        <f t="shared" si="95"/>
        <v xml:space="preserve"> </v>
      </c>
      <c r="AS424" s="613" t="str">
        <f t="shared" si="96"/>
        <v xml:space="preserve"> </v>
      </c>
      <c r="AT424" s="613" t="str">
        <f t="shared" si="97"/>
        <v xml:space="preserve"> </v>
      </c>
      <c r="AU424" s="613" t="str">
        <f t="shared" si="98"/>
        <v xml:space="preserve"> </v>
      </c>
      <c r="AV424" s="614" t="str">
        <f t="shared" si="99"/>
        <v xml:space="preserve"> </v>
      </c>
      <c r="AW424" s="196" t="str">
        <f>IF(N424&gt;0,N424,"")</f>
        <v/>
      </c>
      <c r="AX424" s="165" t="str">
        <f>IF(AND(K424="x",AW424&gt;0),AW424,"")</f>
        <v/>
      </c>
      <c r="AY424" s="193" t="str">
        <f>IF(OR(K424="x",F424="x",AW424&lt;=0),"",AW424)</f>
        <v/>
      </c>
      <c r="AZ424" s="183" t="str">
        <f>IF(AND(F424="x",AW424&gt;0),AW424,"")</f>
        <v/>
      </c>
      <c r="BA424" s="173" t="str">
        <f>IF(V424&gt;0,V424,"")</f>
        <v/>
      </c>
      <c r="BB424" s="174" t="str">
        <f>IF(AND(K424="x",BA424&gt;0),BA424,"")</f>
        <v/>
      </c>
      <c r="BC424" s="186" t="str">
        <f>IF(OR(K424="x",F424="X",BA424&lt;=0),"",BA424)</f>
        <v/>
      </c>
      <c r="BD424" s="174" t="str">
        <f>IF(AND(F424="x",BA424&gt;0),BA424,"")</f>
        <v/>
      </c>
      <c r="BE424" s="201" t="str">
        <f>IF(W424&gt;0,W424,"")</f>
        <v/>
      </c>
      <c r="BF424" s="174" t="str">
        <f>IF(AND(K424="x",BE424&gt;0),BE424,"")</f>
        <v/>
      </c>
      <c r="BG424" s="186" t="str">
        <f>IF(OR(K424="x",F424="x",BE424&lt;=0),"",BE424)</f>
        <v/>
      </c>
      <c r="BH424" s="175" t="str">
        <f>IF(AND(F424="x",BE424&gt;0),BE424,"")</f>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89"/>
        <v/>
      </c>
      <c r="O425" s="27"/>
      <c r="P425" s="27"/>
      <c r="Q425" s="27"/>
      <c r="R425" s="27"/>
      <c r="S425" s="27"/>
      <c r="T425" s="28"/>
      <c r="U425" s="29"/>
      <c r="V425" s="32"/>
      <c r="W425" s="318"/>
      <c r="X425" s="319"/>
      <c r="Y425" s="160">
        <f t="shared" si="88"/>
        <v>0</v>
      </c>
      <c r="Z425" s="159">
        <f t="shared" si="90"/>
        <v>0</v>
      </c>
      <c r="AA425" s="327"/>
      <c r="AB425" s="400">
        <f>IF(AND(Z425&gt;=0,F425="x"),0,IF(AND(Z425&gt;0,AC425="x"),0,IF(Z425&gt;0,0-30,0)))</f>
        <v>0</v>
      </c>
      <c r="AC425" s="371"/>
      <c r="AD425" s="226" t="str">
        <f>IF(F425="x",(0-((V425*10)+(W425*20))),"")</f>
        <v/>
      </c>
      <c r="AE425" s="368">
        <f>IF(AND(Z425&gt;0,F425="x"),0,IF(AND(Z425&gt;0,AC425="x"),Z425-60,IF(AND(Z425&gt;0,AB425=-30),Z425+AB425,0)))</f>
        <v>0</v>
      </c>
      <c r="AF425" s="339"/>
      <c r="AG425" s="338"/>
      <c r="AH425" s="336"/>
      <c r="AI425" s="161">
        <f t="shared" si="91"/>
        <v>0</v>
      </c>
      <c r="AJ425" s="162">
        <f>(X425*20)+Z425+AA425+AF425</f>
        <v>0</v>
      </c>
      <c r="AK425" s="163">
        <f t="shared" si="92"/>
        <v>0</v>
      </c>
      <c r="AL425" s="164">
        <f>IF(K425="x",AH425,0)</f>
        <v>0</v>
      </c>
      <c r="AM425" s="164">
        <f>IF(K425="x",AI425,0)</f>
        <v>0</v>
      </c>
      <c r="AN425" s="164">
        <f>IF(K425="x",AJ425,0)</f>
        <v>0</v>
      </c>
      <c r="AO425" s="164">
        <f>IF(K425="x",AK425,0)</f>
        <v>0</v>
      </c>
      <c r="AP425" s="610" t="str">
        <f t="shared" si="94"/>
        <v xml:space="preserve"> </v>
      </c>
      <c r="AQ425" s="613" t="str">
        <f t="shared" si="93"/>
        <v xml:space="preserve"> </v>
      </c>
      <c r="AR425" s="613" t="str">
        <f t="shared" si="95"/>
        <v xml:space="preserve"> </v>
      </c>
      <c r="AS425" s="613" t="str">
        <f t="shared" si="96"/>
        <v xml:space="preserve"> </v>
      </c>
      <c r="AT425" s="613" t="str">
        <f t="shared" si="97"/>
        <v xml:space="preserve"> </v>
      </c>
      <c r="AU425" s="613" t="str">
        <f t="shared" si="98"/>
        <v xml:space="preserve"> </v>
      </c>
      <c r="AV425" s="614" t="str">
        <f t="shared" si="99"/>
        <v xml:space="preserve"> </v>
      </c>
      <c r="AW425" s="196" t="str">
        <f>IF(N425&gt;0,N425,"")</f>
        <v/>
      </c>
      <c r="AX425" s="165" t="str">
        <f>IF(AND(K425="x",AW425&gt;0),AW425,"")</f>
        <v/>
      </c>
      <c r="AY425" s="193" t="str">
        <f>IF(OR(K425="x",F425="x",AW425&lt;=0),"",AW425)</f>
        <v/>
      </c>
      <c r="AZ425" s="183" t="str">
        <f>IF(AND(F425="x",AW425&gt;0),AW425,"")</f>
        <v/>
      </c>
      <c r="BA425" s="173" t="str">
        <f>IF(V425&gt;0,V425,"")</f>
        <v/>
      </c>
      <c r="BB425" s="174" t="str">
        <f>IF(AND(K425="x",BA425&gt;0),BA425,"")</f>
        <v/>
      </c>
      <c r="BC425" s="186" t="str">
        <f>IF(OR(K425="x",F425="X",BA425&lt;=0),"",BA425)</f>
        <v/>
      </c>
      <c r="BD425" s="174" t="str">
        <f>IF(AND(F425="x",BA425&gt;0),BA425,"")</f>
        <v/>
      </c>
      <c r="BE425" s="201" t="str">
        <f>IF(W425&gt;0,W425,"")</f>
        <v/>
      </c>
      <c r="BF425" s="174" t="str">
        <f>IF(AND(K425="x",BE425&gt;0),BE425,"")</f>
        <v/>
      </c>
      <c r="BG425" s="186" t="str">
        <f>IF(OR(K425="x",F425="x",BE425&lt;=0),"",BE425)</f>
        <v/>
      </c>
      <c r="BH425" s="175" t="str">
        <f>IF(AND(F425="x",BE425&gt;0),BE425,"")</f>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89"/>
        <v/>
      </c>
      <c r="O426" s="27"/>
      <c r="P426" s="27"/>
      <c r="Q426" s="27"/>
      <c r="R426" s="27"/>
      <c r="S426" s="27"/>
      <c r="T426" s="28"/>
      <c r="U426" s="29"/>
      <c r="V426" s="32"/>
      <c r="W426" s="318"/>
      <c r="X426" s="319"/>
      <c r="Y426" s="160">
        <f t="shared" si="88"/>
        <v>0</v>
      </c>
      <c r="Z426" s="159">
        <f t="shared" si="90"/>
        <v>0</v>
      </c>
      <c r="AA426" s="327"/>
      <c r="AB426" s="400">
        <f>IF(AND(Z426&gt;=0,F426="x"),0,IF(AND(Z426&gt;0,AC426="x"),0,IF(Z426&gt;0,0-30,0)))</f>
        <v>0</v>
      </c>
      <c r="AC426" s="371"/>
      <c r="AD426" s="226" t="str">
        <f>IF(F426="x",(0-((V426*10)+(W426*20))),"")</f>
        <v/>
      </c>
      <c r="AE426" s="368">
        <f>IF(AND(Z426&gt;0,F426="x"),0,IF(AND(Z426&gt;0,AC426="x"),Z426-60,IF(AND(Z426&gt;0,AB426=-30),Z426+AB426,0)))</f>
        <v>0</v>
      </c>
      <c r="AF426" s="339"/>
      <c r="AG426" s="338"/>
      <c r="AH426" s="336"/>
      <c r="AI426" s="161">
        <f t="shared" si="91"/>
        <v>0</v>
      </c>
      <c r="AJ426" s="162">
        <f>(X426*20)+Z426+AA426+AF426</f>
        <v>0</v>
      </c>
      <c r="AK426" s="163">
        <f t="shared" si="92"/>
        <v>0</v>
      </c>
      <c r="AL426" s="164">
        <f>IF(K426="x",AH426,0)</f>
        <v>0</v>
      </c>
      <c r="AM426" s="164">
        <f>IF(K426="x",AI426,0)</f>
        <v>0</v>
      </c>
      <c r="AN426" s="164">
        <f>IF(K426="x",AJ426,0)</f>
        <v>0</v>
      </c>
      <c r="AO426" s="164">
        <f>IF(K426="x",AK426,0)</f>
        <v>0</v>
      </c>
      <c r="AP426" s="610" t="str">
        <f t="shared" si="94"/>
        <v xml:space="preserve"> </v>
      </c>
      <c r="AQ426" s="613" t="str">
        <f t="shared" si="93"/>
        <v xml:space="preserve"> </v>
      </c>
      <c r="AR426" s="613" t="str">
        <f t="shared" si="95"/>
        <v xml:space="preserve"> </v>
      </c>
      <c r="AS426" s="613" t="str">
        <f t="shared" si="96"/>
        <v xml:space="preserve"> </v>
      </c>
      <c r="AT426" s="613" t="str">
        <f t="shared" si="97"/>
        <v xml:space="preserve"> </v>
      </c>
      <c r="AU426" s="613" t="str">
        <f t="shared" si="98"/>
        <v xml:space="preserve"> </v>
      </c>
      <c r="AV426" s="614" t="str">
        <f t="shared" si="99"/>
        <v xml:space="preserve"> </v>
      </c>
      <c r="AW426" s="196" t="str">
        <f>IF(N426&gt;0,N426,"")</f>
        <v/>
      </c>
      <c r="AX426" s="165" t="str">
        <f>IF(AND(K426="x",AW426&gt;0),AW426,"")</f>
        <v/>
      </c>
      <c r="AY426" s="193" t="str">
        <f>IF(OR(K426="x",F426="x",AW426&lt;=0),"",AW426)</f>
        <v/>
      </c>
      <c r="AZ426" s="183" t="str">
        <f>IF(AND(F426="x",AW426&gt;0),AW426,"")</f>
        <v/>
      </c>
      <c r="BA426" s="173" t="str">
        <f>IF(V426&gt;0,V426,"")</f>
        <v/>
      </c>
      <c r="BB426" s="174" t="str">
        <f>IF(AND(K426="x",BA426&gt;0),BA426,"")</f>
        <v/>
      </c>
      <c r="BC426" s="186" t="str">
        <f>IF(OR(K426="x",F426="X",BA426&lt;=0),"",BA426)</f>
        <v/>
      </c>
      <c r="BD426" s="174" t="str">
        <f>IF(AND(F426="x",BA426&gt;0),BA426,"")</f>
        <v/>
      </c>
      <c r="BE426" s="201" t="str">
        <f>IF(W426&gt;0,W426,"")</f>
        <v/>
      </c>
      <c r="BF426" s="174" t="str">
        <f>IF(AND(K426="x",BE426&gt;0),BE426,"")</f>
        <v/>
      </c>
      <c r="BG426" s="186" t="str">
        <f>IF(OR(K426="x",F426="x",BE426&lt;=0),"",BE426)</f>
        <v/>
      </c>
      <c r="BH426" s="175" t="str">
        <f>IF(AND(F426="x",BE426&gt;0),BE426,"")</f>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89"/>
        <v/>
      </c>
      <c r="O427" s="27"/>
      <c r="P427" s="27"/>
      <c r="Q427" s="27"/>
      <c r="R427" s="27"/>
      <c r="S427" s="27"/>
      <c r="T427" s="28"/>
      <c r="U427" s="29"/>
      <c r="V427" s="32"/>
      <c r="W427" s="318"/>
      <c r="X427" s="319"/>
      <c r="Y427" s="160">
        <f t="shared" si="88"/>
        <v>0</v>
      </c>
      <c r="Z427" s="159">
        <f t="shared" si="90"/>
        <v>0</v>
      </c>
      <c r="AA427" s="327"/>
      <c r="AB427" s="400">
        <f>IF(AND(Z427&gt;=0,F427="x"),0,IF(AND(Z427&gt;0,AC427="x"),0,IF(Z427&gt;0,0-30,0)))</f>
        <v>0</v>
      </c>
      <c r="AC427" s="371"/>
      <c r="AD427" s="226" t="str">
        <f>IF(F427="x",(0-((V427*10)+(W427*20))),"")</f>
        <v/>
      </c>
      <c r="AE427" s="368">
        <f>IF(AND(Z427&gt;0,F427="x"),0,IF(AND(Z427&gt;0,AC427="x"),Z427-60,IF(AND(Z427&gt;0,AB427=-30),Z427+AB427,0)))</f>
        <v>0</v>
      </c>
      <c r="AF427" s="339"/>
      <c r="AG427" s="338"/>
      <c r="AH427" s="336"/>
      <c r="AI427" s="161">
        <f t="shared" si="91"/>
        <v>0</v>
      </c>
      <c r="AJ427" s="162">
        <f>(X427*20)+Z427+AA427+AF427</f>
        <v>0</v>
      </c>
      <c r="AK427" s="163">
        <f t="shared" si="92"/>
        <v>0</v>
      </c>
      <c r="AL427" s="164">
        <f>IF(K427="x",AH427,0)</f>
        <v>0</v>
      </c>
      <c r="AM427" s="164">
        <f>IF(K427="x",AI427,0)</f>
        <v>0</v>
      </c>
      <c r="AN427" s="164">
        <f>IF(K427="x",AJ427,0)</f>
        <v>0</v>
      </c>
      <c r="AO427" s="164">
        <f>IF(K427="x",AK427,0)</f>
        <v>0</v>
      </c>
      <c r="AP427" s="610" t="str">
        <f t="shared" si="94"/>
        <v xml:space="preserve"> </v>
      </c>
      <c r="AQ427" s="613" t="str">
        <f t="shared" si="93"/>
        <v xml:space="preserve"> </v>
      </c>
      <c r="AR427" s="613" t="str">
        <f t="shared" si="95"/>
        <v xml:space="preserve"> </v>
      </c>
      <c r="AS427" s="613" t="str">
        <f t="shared" si="96"/>
        <v xml:space="preserve"> </v>
      </c>
      <c r="AT427" s="613" t="str">
        <f t="shared" si="97"/>
        <v xml:space="preserve"> </v>
      </c>
      <c r="AU427" s="613" t="str">
        <f t="shared" si="98"/>
        <v xml:space="preserve"> </v>
      </c>
      <c r="AV427" s="614" t="str">
        <f t="shared" si="99"/>
        <v xml:space="preserve"> </v>
      </c>
      <c r="AW427" s="196" t="str">
        <f>IF(N427&gt;0,N427,"")</f>
        <v/>
      </c>
      <c r="AX427" s="165" t="str">
        <f>IF(AND(K427="x",AW427&gt;0),AW427,"")</f>
        <v/>
      </c>
      <c r="AY427" s="193" t="str">
        <f>IF(OR(K427="x",F427="x",AW427&lt;=0),"",AW427)</f>
        <v/>
      </c>
      <c r="AZ427" s="183" t="str">
        <f>IF(AND(F427="x",AW427&gt;0),AW427,"")</f>
        <v/>
      </c>
      <c r="BA427" s="173" t="str">
        <f>IF(V427&gt;0,V427,"")</f>
        <v/>
      </c>
      <c r="BB427" s="174" t="str">
        <f>IF(AND(K427="x",BA427&gt;0),BA427,"")</f>
        <v/>
      </c>
      <c r="BC427" s="186" t="str">
        <f>IF(OR(K427="x",F427="X",BA427&lt;=0),"",BA427)</f>
        <v/>
      </c>
      <c r="BD427" s="174" t="str">
        <f>IF(AND(F427="x",BA427&gt;0),BA427,"")</f>
        <v/>
      </c>
      <c r="BE427" s="201" t="str">
        <f>IF(W427&gt;0,W427,"")</f>
        <v/>
      </c>
      <c r="BF427" s="174" t="str">
        <f>IF(AND(K427="x",BE427&gt;0),BE427,"")</f>
        <v/>
      </c>
      <c r="BG427" s="186" t="str">
        <f>IF(OR(K427="x",F427="x",BE427&lt;=0),"",BE427)</f>
        <v/>
      </c>
      <c r="BH427" s="175" t="str">
        <f>IF(AND(F427="x",BE427&gt;0),BE427,"")</f>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89"/>
        <v/>
      </c>
      <c r="O428" s="27"/>
      <c r="P428" s="27"/>
      <c r="Q428" s="27"/>
      <c r="R428" s="27"/>
      <c r="S428" s="27"/>
      <c r="T428" s="28"/>
      <c r="U428" s="29"/>
      <c r="V428" s="32"/>
      <c r="W428" s="318"/>
      <c r="X428" s="319"/>
      <c r="Y428" s="160">
        <f t="shared" si="88"/>
        <v>0</v>
      </c>
      <c r="Z428" s="159">
        <f t="shared" si="90"/>
        <v>0</v>
      </c>
      <c r="AA428" s="327"/>
      <c r="AB428" s="400">
        <f>IF(AND(Z428&gt;=0,F428="x"),0,IF(AND(Z428&gt;0,AC428="x"),0,IF(Z428&gt;0,0-30,0)))</f>
        <v>0</v>
      </c>
      <c r="AC428" s="371"/>
      <c r="AD428" s="226" t="str">
        <f>IF(F428="x",(0-((V428*10)+(W428*20))),"")</f>
        <v/>
      </c>
      <c r="AE428" s="368">
        <f>IF(AND(Z428&gt;0,F428="x"),0,IF(AND(Z428&gt;0,AC428="x"),Z428-60,IF(AND(Z428&gt;0,AB428=-30),Z428+AB428,0)))</f>
        <v>0</v>
      </c>
      <c r="AF428" s="339"/>
      <c r="AG428" s="338"/>
      <c r="AH428" s="336"/>
      <c r="AI428" s="161">
        <f t="shared" si="91"/>
        <v>0</v>
      </c>
      <c r="AJ428" s="162">
        <f>(X428*20)+Z428+AA428+AF428</f>
        <v>0</v>
      </c>
      <c r="AK428" s="163">
        <f t="shared" si="92"/>
        <v>0</v>
      </c>
      <c r="AL428" s="164">
        <f>IF(K428="x",AH428,0)</f>
        <v>0</v>
      </c>
      <c r="AM428" s="164">
        <f>IF(K428="x",AI428,0)</f>
        <v>0</v>
      </c>
      <c r="AN428" s="164">
        <f>IF(K428="x",AJ428,0)</f>
        <v>0</v>
      </c>
      <c r="AO428" s="164">
        <f>IF(K428="x",AK428,0)</f>
        <v>0</v>
      </c>
      <c r="AP428" s="610" t="str">
        <f t="shared" si="94"/>
        <v xml:space="preserve"> </v>
      </c>
      <c r="AQ428" s="613" t="str">
        <f t="shared" si="93"/>
        <v xml:space="preserve"> </v>
      </c>
      <c r="AR428" s="613" t="str">
        <f t="shared" si="95"/>
        <v xml:space="preserve"> </v>
      </c>
      <c r="AS428" s="613" t="str">
        <f t="shared" si="96"/>
        <v xml:space="preserve"> </v>
      </c>
      <c r="AT428" s="613" t="str">
        <f t="shared" si="97"/>
        <v xml:space="preserve"> </v>
      </c>
      <c r="AU428" s="613" t="str">
        <f t="shared" si="98"/>
        <v xml:space="preserve"> </v>
      </c>
      <c r="AV428" s="614" t="str">
        <f t="shared" si="99"/>
        <v xml:space="preserve"> </v>
      </c>
      <c r="AW428" s="196" t="str">
        <f>IF(N428&gt;0,N428,"")</f>
        <v/>
      </c>
      <c r="AX428" s="165" t="str">
        <f>IF(AND(K428="x",AW428&gt;0),AW428,"")</f>
        <v/>
      </c>
      <c r="AY428" s="193" t="str">
        <f>IF(OR(K428="x",F428="x",AW428&lt;=0),"",AW428)</f>
        <v/>
      </c>
      <c r="AZ428" s="183" t="str">
        <f>IF(AND(F428="x",AW428&gt;0),AW428,"")</f>
        <v/>
      </c>
      <c r="BA428" s="173" t="str">
        <f>IF(V428&gt;0,V428,"")</f>
        <v/>
      </c>
      <c r="BB428" s="174" t="str">
        <f>IF(AND(K428="x",BA428&gt;0),BA428,"")</f>
        <v/>
      </c>
      <c r="BC428" s="186" t="str">
        <f>IF(OR(K428="x",F428="X",BA428&lt;=0),"",BA428)</f>
        <v/>
      </c>
      <c r="BD428" s="174" t="str">
        <f>IF(AND(F428="x",BA428&gt;0),BA428,"")</f>
        <v/>
      </c>
      <c r="BE428" s="201" t="str">
        <f>IF(W428&gt;0,W428,"")</f>
        <v/>
      </c>
      <c r="BF428" s="174" t="str">
        <f>IF(AND(K428="x",BE428&gt;0),BE428,"")</f>
        <v/>
      </c>
      <c r="BG428" s="186" t="str">
        <f>IF(OR(K428="x",F428="x",BE428&lt;=0),"",BE428)</f>
        <v/>
      </c>
      <c r="BH428" s="175" t="str">
        <f>IF(AND(F428="x",BE428&gt;0),BE428,"")</f>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89"/>
        <v/>
      </c>
      <c r="O429" s="27"/>
      <c r="P429" s="27"/>
      <c r="Q429" s="27"/>
      <c r="R429" s="27"/>
      <c r="S429" s="27"/>
      <c r="T429" s="28"/>
      <c r="U429" s="29"/>
      <c r="V429" s="32"/>
      <c r="W429" s="318"/>
      <c r="X429" s="319"/>
      <c r="Y429" s="160">
        <f t="shared" si="88"/>
        <v>0</v>
      </c>
      <c r="Z429" s="159">
        <f t="shared" si="90"/>
        <v>0</v>
      </c>
      <c r="AA429" s="327"/>
      <c r="AB429" s="400">
        <f>IF(AND(Z429&gt;=0,F429="x"),0,IF(AND(Z429&gt;0,AC429="x"),0,IF(Z429&gt;0,0-30,0)))</f>
        <v>0</v>
      </c>
      <c r="AC429" s="371"/>
      <c r="AD429" s="226" t="str">
        <f>IF(F429="x",(0-((V429*10)+(W429*20))),"")</f>
        <v/>
      </c>
      <c r="AE429" s="368">
        <f>IF(AND(Z429&gt;0,F429="x"),0,IF(AND(Z429&gt;0,AC429="x"),Z429-60,IF(AND(Z429&gt;0,AB429=-30),Z429+AB429,0)))</f>
        <v>0</v>
      </c>
      <c r="AF429" s="339"/>
      <c r="AG429" s="338"/>
      <c r="AH429" s="336"/>
      <c r="AI429" s="161">
        <f t="shared" si="91"/>
        <v>0</v>
      </c>
      <c r="AJ429" s="162">
        <f>(X429*20)+Z429+AA429+AF429</f>
        <v>0</v>
      </c>
      <c r="AK429" s="163">
        <f t="shared" si="92"/>
        <v>0</v>
      </c>
      <c r="AL429" s="164">
        <f>IF(K429="x",AH429,0)</f>
        <v>0</v>
      </c>
      <c r="AM429" s="164">
        <f>IF(K429="x",AI429,0)</f>
        <v>0</v>
      </c>
      <c r="AN429" s="164">
        <f>IF(K429="x",AJ429,0)</f>
        <v>0</v>
      </c>
      <c r="AO429" s="164">
        <f>IF(K429="x",AK429,0)</f>
        <v>0</v>
      </c>
      <c r="AP429" s="610" t="str">
        <f t="shared" si="94"/>
        <v xml:space="preserve"> </v>
      </c>
      <c r="AQ429" s="613" t="str">
        <f t="shared" si="93"/>
        <v xml:space="preserve"> </v>
      </c>
      <c r="AR429" s="613" t="str">
        <f t="shared" si="95"/>
        <v xml:space="preserve"> </v>
      </c>
      <c r="AS429" s="613" t="str">
        <f t="shared" si="96"/>
        <v xml:space="preserve"> </v>
      </c>
      <c r="AT429" s="613" t="str">
        <f t="shared" si="97"/>
        <v xml:space="preserve"> </v>
      </c>
      <c r="AU429" s="613" t="str">
        <f t="shared" si="98"/>
        <v xml:space="preserve"> </v>
      </c>
      <c r="AV429" s="614" t="str">
        <f t="shared" si="99"/>
        <v xml:space="preserve"> </v>
      </c>
      <c r="AW429" s="196" t="str">
        <f>IF(N429&gt;0,N429,"")</f>
        <v/>
      </c>
      <c r="AX429" s="165" t="str">
        <f>IF(AND(K429="x",AW429&gt;0),AW429,"")</f>
        <v/>
      </c>
      <c r="AY429" s="193" t="str">
        <f>IF(OR(K429="x",F429="x",AW429&lt;=0),"",AW429)</f>
        <v/>
      </c>
      <c r="AZ429" s="183" t="str">
        <f>IF(AND(F429="x",AW429&gt;0),AW429,"")</f>
        <v/>
      </c>
      <c r="BA429" s="173" t="str">
        <f>IF(V429&gt;0,V429,"")</f>
        <v/>
      </c>
      <c r="BB429" s="174" t="str">
        <f>IF(AND(K429="x",BA429&gt;0),BA429,"")</f>
        <v/>
      </c>
      <c r="BC429" s="186" t="str">
        <f>IF(OR(K429="x",F429="X",BA429&lt;=0),"",BA429)</f>
        <v/>
      </c>
      <c r="BD429" s="174" t="str">
        <f>IF(AND(F429="x",BA429&gt;0),BA429,"")</f>
        <v/>
      </c>
      <c r="BE429" s="201" t="str">
        <f>IF(W429&gt;0,W429,"")</f>
        <v/>
      </c>
      <c r="BF429" s="174" t="str">
        <f>IF(AND(K429="x",BE429&gt;0),BE429,"")</f>
        <v/>
      </c>
      <c r="BG429" s="186" t="str">
        <f>IF(OR(K429="x",F429="x",BE429&lt;=0),"",BE429)</f>
        <v/>
      </c>
      <c r="BH429" s="175" t="str">
        <f>IF(AND(F429="x",BE429&gt;0),BE429,"")</f>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89"/>
        <v/>
      </c>
      <c r="O430" s="27"/>
      <c r="P430" s="27"/>
      <c r="Q430" s="27"/>
      <c r="R430" s="27"/>
      <c r="S430" s="27"/>
      <c r="T430" s="28"/>
      <c r="U430" s="29"/>
      <c r="V430" s="32"/>
      <c r="W430" s="318"/>
      <c r="X430" s="319"/>
      <c r="Y430" s="160">
        <f t="shared" si="88"/>
        <v>0</v>
      </c>
      <c r="Z430" s="159">
        <f t="shared" si="90"/>
        <v>0</v>
      </c>
      <c r="AA430" s="327"/>
      <c r="AB430" s="400">
        <f>IF(AND(Z430&gt;=0,F430="x"),0,IF(AND(Z430&gt;0,AC430="x"),0,IF(Z430&gt;0,0-30,0)))</f>
        <v>0</v>
      </c>
      <c r="AC430" s="371"/>
      <c r="AD430" s="226" t="str">
        <f>IF(F430="x",(0-((V430*10)+(W430*20))),"")</f>
        <v/>
      </c>
      <c r="AE430" s="368">
        <f>IF(AND(Z430&gt;0,F430="x"),0,IF(AND(Z430&gt;0,AC430="x"),Z430-60,IF(AND(Z430&gt;0,AB430=-30),Z430+AB430,0)))</f>
        <v>0</v>
      </c>
      <c r="AF430" s="339"/>
      <c r="AG430" s="338"/>
      <c r="AH430" s="336"/>
      <c r="AI430" s="161">
        <f t="shared" si="91"/>
        <v>0</v>
      </c>
      <c r="AJ430" s="162">
        <f>(X430*20)+Z430+AA430+AF430</f>
        <v>0</v>
      </c>
      <c r="AK430" s="163">
        <f t="shared" si="92"/>
        <v>0</v>
      </c>
      <c r="AL430" s="164">
        <f>IF(K430="x",AH430,0)</f>
        <v>0</v>
      </c>
      <c r="AM430" s="164">
        <f>IF(K430="x",AI430,0)</f>
        <v>0</v>
      </c>
      <c r="AN430" s="164">
        <f>IF(K430="x",AJ430,0)</f>
        <v>0</v>
      </c>
      <c r="AO430" s="164">
        <f>IF(K430="x",AK430,0)</f>
        <v>0</v>
      </c>
      <c r="AP430" s="610" t="str">
        <f t="shared" si="94"/>
        <v xml:space="preserve"> </v>
      </c>
      <c r="AQ430" s="613" t="str">
        <f t="shared" si="93"/>
        <v xml:space="preserve"> </v>
      </c>
      <c r="AR430" s="613" t="str">
        <f t="shared" si="95"/>
        <v xml:space="preserve"> </v>
      </c>
      <c r="AS430" s="613" t="str">
        <f t="shared" si="96"/>
        <v xml:space="preserve"> </v>
      </c>
      <c r="AT430" s="613" t="str">
        <f t="shared" si="97"/>
        <v xml:space="preserve"> </v>
      </c>
      <c r="AU430" s="613" t="str">
        <f t="shared" si="98"/>
        <v xml:space="preserve"> </v>
      </c>
      <c r="AV430" s="614" t="str">
        <f t="shared" si="99"/>
        <v xml:space="preserve"> </v>
      </c>
      <c r="AW430" s="196" t="str">
        <f>IF(N430&gt;0,N430,"")</f>
        <v/>
      </c>
      <c r="AX430" s="165" t="str">
        <f>IF(AND(K430="x",AW430&gt;0),AW430,"")</f>
        <v/>
      </c>
      <c r="AY430" s="193" t="str">
        <f>IF(OR(K430="x",F430="x",AW430&lt;=0),"",AW430)</f>
        <v/>
      </c>
      <c r="AZ430" s="183" t="str">
        <f>IF(AND(F430="x",AW430&gt;0),AW430,"")</f>
        <v/>
      </c>
      <c r="BA430" s="173" t="str">
        <f>IF(V430&gt;0,V430,"")</f>
        <v/>
      </c>
      <c r="BB430" s="174" t="str">
        <f>IF(AND(K430="x",BA430&gt;0),BA430,"")</f>
        <v/>
      </c>
      <c r="BC430" s="186" t="str">
        <f>IF(OR(K430="x",F430="X",BA430&lt;=0),"",BA430)</f>
        <v/>
      </c>
      <c r="BD430" s="174" t="str">
        <f>IF(AND(F430="x",BA430&gt;0),BA430,"")</f>
        <v/>
      </c>
      <c r="BE430" s="201" t="str">
        <f>IF(W430&gt;0,W430,"")</f>
        <v/>
      </c>
      <c r="BF430" s="174" t="str">
        <f>IF(AND(K430="x",BE430&gt;0),BE430,"")</f>
        <v/>
      </c>
      <c r="BG430" s="186" t="str">
        <f>IF(OR(K430="x",F430="x",BE430&lt;=0),"",BE430)</f>
        <v/>
      </c>
      <c r="BH430" s="175" t="str">
        <f>IF(AND(F430="x",BE430&gt;0),BE430,"")</f>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89"/>
        <v/>
      </c>
      <c r="O431" s="27"/>
      <c r="P431" s="27"/>
      <c r="Q431" s="27"/>
      <c r="R431" s="27"/>
      <c r="S431" s="27"/>
      <c r="T431" s="28"/>
      <c r="U431" s="29"/>
      <c r="V431" s="32"/>
      <c r="W431" s="318"/>
      <c r="X431" s="319"/>
      <c r="Y431" s="160">
        <f t="shared" si="88"/>
        <v>0</v>
      </c>
      <c r="Z431" s="159">
        <f t="shared" si="90"/>
        <v>0</v>
      </c>
      <c r="AA431" s="327"/>
      <c r="AB431" s="400">
        <f>IF(AND(Z431&gt;=0,F431="x"),0,IF(AND(Z431&gt;0,AC431="x"),0,IF(Z431&gt;0,0-30,0)))</f>
        <v>0</v>
      </c>
      <c r="AC431" s="371"/>
      <c r="AD431" s="226" t="str">
        <f>IF(F431="x",(0-((V431*10)+(W431*20))),"")</f>
        <v/>
      </c>
      <c r="AE431" s="368">
        <f>IF(AND(Z431&gt;0,F431="x"),0,IF(AND(Z431&gt;0,AC431="x"),Z431-60,IF(AND(Z431&gt;0,AB431=-30),Z431+AB431,0)))</f>
        <v>0</v>
      </c>
      <c r="AF431" s="339"/>
      <c r="AG431" s="338"/>
      <c r="AH431" s="336"/>
      <c r="AI431" s="161">
        <f t="shared" si="91"/>
        <v>0</v>
      </c>
      <c r="AJ431" s="162">
        <f>(X431*20)+Z431+AA431+AF431</f>
        <v>0</v>
      </c>
      <c r="AK431" s="163">
        <f t="shared" si="92"/>
        <v>0</v>
      </c>
      <c r="AL431" s="164">
        <f>IF(K431="x",AH431,0)</f>
        <v>0</v>
      </c>
      <c r="AM431" s="164">
        <f>IF(K431="x",AI431,0)</f>
        <v>0</v>
      </c>
      <c r="AN431" s="164">
        <f>IF(K431="x",AJ431,0)</f>
        <v>0</v>
      </c>
      <c r="AO431" s="164">
        <f>IF(K431="x",AK431,0)</f>
        <v>0</v>
      </c>
      <c r="AP431" s="610" t="str">
        <f t="shared" si="94"/>
        <v xml:space="preserve"> </v>
      </c>
      <c r="AQ431" s="613" t="str">
        <f t="shared" si="93"/>
        <v xml:space="preserve"> </v>
      </c>
      <c r="AR431" s="613" t="str">
        <f t="shared" si="95"/>
        <v xml:space="preserve"> </v>
      </c>
      <c r="AS431" s="613" t="str">
        <f t="shared" si="96"/>
        <v xml:space="preserve"> </v>
      </c>
      <c r="AT431" s="613" t="str">
        <f t="shared" si="97"/>
        <v xml:space="preserve"> </v>
      </c>
      <c r="AU431" s="613" t="str">
        <f t="shared" si="98"/>
        <v xml:space="preserve"> </v>
      </c>
      <c r="AV431" s="614" t="str">
        <f t="shared" si="99"/>
        <v xml:space="preserve"> </v>
      </c>
      <c r="AW431" s="196" t="str">
        <f>IF(N431&gt;0,N431,"")</f>
        <v/>
      </c>
      <c r="AX431" s="165" t="str">
        <f>IF(AND(K431="x",AW431&gt;0),AW431,"")</f>
        <v/>
      </c>
      <c r="AY431" s="193" t="str">
        <f>IF(OR(K431="x",F431="x",AW431&lt;=0),"",AW431)</f>
        <v/>
      </c>
      <c r="AZ431" s="183" t="str">
        <f>IF(AND(F431="x",AW431&gt;0),AW431,"")</f>
        <v/>
      </c>
      <c r="BA431" s="173" t="str">
        <f>IF(V431&gt;0,V431,"")</f>
        <v/>
      </c>
      <c r="BB431" s="174" t="str">
        <f>IF(AND(K431="x",BA431&gt;0),BA431,"")</f>
        <v/>
      </c>
      <c r="BC431" s="186" t="str">
        <f>IF(OR(K431="x",F431="X",BA431&lt;=0),"",BA431)</f>
        <v/>
      </c>
      <c r="BD431" s="174" t="str">
        <f>IF(AND(F431="x",BA431&gt;0),BA431,"")</f>
        <v/>
      </c>
      <c r="BE431" s="201" t="str">
        <f>IF(W431&gt;0,W431,"")</f>
        <v/>
      </c>
      <c r="BF431" s="174" t="str">
        <f>IF(AND(K431="x",BE431&gt;0),BE431,"")</f>
        <v/>
      </c>
      <c r="BG431" s="186" t="str">
        <f>IF(OR(K431="x",F431="x",BE431&lt;=0),"",BE431)</f>
        <v/>
      </c>
      <c r="BH431" s="175" t="str">
        <f>IF(AND(F431="x",BE431&gt;0),BE431,"")</f>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89"/>
        <v/>
      </c>
      <c r="O432" s="27"/>
      <c r="P432" s="27"/>
      <c r="Q432" s="27"/>
      <c r="R432" s="27"/>
      <c r="S432" s="27"/>
      <c r="T432" s="28"/>
      <c r="U432" s="29"/>
      <c r="V432" s="32"/>
      <c r="W432" s="318"/>
      <c r="X432" s="319"/>
      <c r="Y432" s="160">
        <f t="shared" si="88"/>
        <v>0</v>
      </c>
      <c r="Z432" s="159">
        <f t="shared" si="90"/>
        <v>0</v>
      </c>
      <c r="AA432" s="327"/>
      <c r="AB432" s="400">
        <f>IF(AND(Z432&gt;=0,F432="x"),0,IF(AND(Z432&gt;0,AC432="x"),0,IF(Z432&gt;0,0-30,0)))</f>
        <v>0</v>
      </c>
      <c r="AC432" s="371"/>
      <c r="AD432" s="226" t="str">
        <f>IF(F432="x",(0-((V432*10)+(W432*20))),"")</f>
        <v/>
      </c>
      <c r="AE432" s="368">
        <f>IF(AND(Z432&gt;0,F432="x"),0,IF(AND(Z432&gt;0,AC432="x"),Z432-60,IF(AND(Z432&gt;0,AB432=-30),Z432+AB432,0)))</f>
        <v>0</v>
      </c>
      <c r="AF432" s="339"/>
      <c r="AG432" s="338"/>
      <c r="AH432" s="336"/>
      <c r="AI432" s="161">
        <f t="shared" si="91"/>
        <v>0</v>
      </c>
      <c r="AJ432" s="162">
        <f>(X432*20)+Z432+AA432+AF432</f>
        <v>0</v>
      </c>
      <c r="AK432" s="163">
        <f t="shared" si="92"/>
        <v>0</v>
      </c>
      <c r="AL432" s="164">
        <f>IF(K432="x",AH432,0)</f>
        <v>0</v>
      </c>
      <c r="AM432" s="164">
        <f>IF(K432="x",AI432,0)</f>
        <v>0</v>
      </c>
      <c r="AN432" s="164">
        <f>IF(K432="x",AJ432,0)</f>
        <v>0</v>
      </c>
      <c r="AO432" s="164">
        <f>IF(K432="x",AK432,0)</f>
        <v>0</v>
      </c>
      <c r="AP432" s="610" t="str">
        <f t="shared" si="94"/>
        <v xml:space="preserve"> </v>
      </c>
      <c r="AQ432" s="613" t="str">
        <f t="shared" si="93"/>
        <v xml:space="preserve"> </v>
      </c>
      <c r="AR432" s="613" t="str">
        <f t="shared" si="95"/>
        <v xml:space="preserve"> </v>
      </c>
      <c r="AS432" s="613" t="str">
        <f t="shared" si="96"/>
        <v xml:space="preserve"> </v>
      </c>
      <c r="AT432" s="613" t="str">
        <f t="shared" si="97"/>
        <v xml:space="preserve"> </v>
      </c>
      <c r="AU432" s="613" t="str">
        <f t="shared" si="98"/>
        <v xml:space="preserve"> </v>
      </c>
      <c r="AV432" s="614" t="str">
        <f t="shared" si="99"/>
        <v xml:space="preserve"> </v>
      </c>
      <c r="AW432" s="196" t="str">
        <f>IF(N432&gt;0,N432,"")</f>
        <v/>
      </c>
      <c r="AX432" s="165" t="str">
        <f>IF(AND(K432="x",AW432&gt;0),AW432,"")</f>
        <v/>
      </c>
      <c r="AY432" s="193" t="str">
        <f>IF(OR(K432="x",F432="x",AW432&lt;=0),"",AW432)</f>
        <v/>
      </c>
      <c r="AZ432" s="183" t="str">
        <f>IF(AND(F432="x",AW432&gt;0),AW432,"")</f>
        <v/>
      </c>
      <c r="BA432" s="173" t="str">
        <f>IF(V432&gt;0,V432,"")</f>
        <v/>
      </c>
      <c r="BB432" s="174" t="str">
        <f>IF(AND(K432="x",BA432&gt;0),BA432,"")</f>
        <v/>
      </c>
      <c r="BC432" s="186" t="str">
        <f>IF(OR(K432="x",F432="X",BA432&lt;=0),"",BA432)</f>
        <v/>
      </c>
      <c r="BD432" s="174" t="str">
        <f>IF(AND(F432="x",BA432&gt;0),BA432,"")</f>
        <v/>
      </c>
      <c r="BE432" s="201" t="str">
        <f>IF(W432&gt;0,W432,"")</f>
        <v/>
      </c>
      <c r="BF432" s="174" t="str">
        <f>IF(AND(K432="x",BE432&gt;0),BE432,"")</f>
        <v/>
      </c>
      <c r="BG432" s="186" t="str">
        <f>IF(OR(K432="x",F432="x",BE432&lt;=0),"",BE432)</f>
        <v/>
      </c>
      <c r="BH432" s="175" t="str">
        <f>IF(AND(F432="x",BE432&gt;0),BE432,"")</f>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89"/>
        <v/>
      </c>
      <c r="O433" s="27"/>
      <c r="P433" s="27"/>
      <c r="Q433" s="27"/>
      <c r="R433" s="27"/>
      <c r="S433" s="27"/>
      <c r="T433" s="28"/>
      <c r="U433" s="29"/>
      <c r="V433" s="32"/>
      <c r="W433" s="318"/>
      <c r="X433" s="319"/>
      <c r="Y433" s="160">
        <f t="shared" si="88"/>
        <v>0</v>
      </c>
      <c r="Z433" s="159">
        <f t="shared" si="90"/>
        <v>0</v>
      </c>
      <c r="AA433" s="327"/>
      <c r="AB433" s="400">
        <f>IF(AND(Z433&gt;=0,F433="x"),0,IF(AND(Z433&gt;0,AC433="x"),0,IF(Z433&gt;0,0-30,0)))</f>
        <v>0</v>
      </c>
      <c r="AC433" s="371"/>
      <c r="AD433" s="226" t="str">
        <f>IF(F433="x",(0-((V433*10)+(W433*20))),"")</f>
        <v/>
      </c>
      <c r="AE433" s="368">
        <f>IF(AND(Z433&gt;0,F433="x"),0,IF(AND(Z433&gt;0,AC433="x"),Z433-60,IF(AND(Z433&gt;0,AB433=-30),Z433+AB433,0)))</f>
        <v>0</v>
      </c>
      <c r="AF433" s="339"/>
      <c r="AG433" s="338"/>
      <c r="AH433" s="336"/>
      <c r="AI433" s="161">
        <f t="shared" si="91"/>
        <v>0</v>
      </c>
      <c r="AJ433" s="162">
        <f>(X433*20)+Z433+AA433+AF433</f>
        <v>0</v>
      </c>
      <c r="AK433" s="163">
        <f t="shared" si="92"/>
        <v>0</v>
      </c>
      <c r="AL433" s="164">
        <f>IF(K433="x",AH433,0)</f>
        <v>0</v>
      </c>
      <c r="AM433" s="164">
        <f>IF(K433="x",AI433,0)</f>
        <v>0</v>
      </c>
      <c r="AN433" s="164">
        <f>IF(K433="x",AJ433,0)</f>
        <v>0</v>
      </c>
      <c r="AO433" s="164">
        <f>IF(K433="x",AK433,0)</f>
        <v>0</v>
      </c>
      <c r="AP433" s="610" t="str">
        <f t="shared" si="94"/>
        <v xml:space="preserve"> </v>
      </c>
      <c r="AQ433" s="613" t="str">
        <f t="shared" si="93"/>
        <v xml:space="preserve"> </v>
      </c>
      <c r="AR433" s="613" t="str">
        <f t="shared" si="95"/>
        <v xml:space="preserve"> </v>
      </c>
      <c r="AS433" s="613" t="str">
        <f t="shared" si="96"/>
        <v xml:space="preserve"> </v>
      </c>
      <c r="AT433" s="613" t="str">
        <f t="shared" si="97"/>
        <v xml:space="preserve"> </v>
      </c>
      <c r="AU433" s="613" t="str">
        <f t="shared" si="98"/>
        <v xml:space="preserve"> </v>
      </c>
      <c r="AV433" s="614" t="str">
        <f t="shared" si="99"/>
        <v xml:space="preserve"> </v>
      </c>
      <c r="AW433" s="196" t="str">
        <f>IF(N433&gt;0,N433,"")</f>
        <v/>
      </c>
      <c r="AX433" s="165" t="str">
        <f>IF(AND(K433="x",AW433&gt;0),AW433,"")</f>
        <v/>
      </c>
      <c r="AY433" s="193" t="str">
        <f>IF(OR(K433="x",F433="x",AW433&lt;=0),"",AW433)</f>
        <v/>
      </c>
      <c r="AZ433" s="183" t="str">
        <f>IF(AND(F433="x",AW433&gt;0),AW433,"")</f>
        <v/>
      </c>
      <c r="BA433" s="173" t="str">
        <f>IF(V433&gt;0,V433,"")</f>
        <v/>
      </c>
      <c r="BB433" s="174" t="str">
        <f>IF(AND(K433="x",BA433&gt;0),BA433,"")</f>
        <v/>
      </c>
      <c r="BC433" s="186" t="str">
        <f>IF(OR(K433="x",F433="X",BA433&lt;=0),"",BA433)</f>
        <v/>
      </c>
      <c r="BD433" s="174" t="str">
        <f>IF(AND(F433="x",BA433&gt;0),BA433,"")</f>
        <v/>
      </c>
      <c r="BE433" s="201" t="str">
        <f>IF(W433&gt;0,W433,"")</f>
        <v/>
      </c>
      <c r="BF433" s="174" t="str">
        <f>IF(AND(K433="x",BE433&gt;0),BE433,"")</f>
        <v/>
      </c>
      <c r="BG433" s="186" t="str">
        <f>IF(OR(K433="x",F433="x",BE433&lt;=0),"",BE433)</f>
        <v/>
      </c>
      <c r="BH433" s="175" t="str">
        <f>IF(AND(F433="x",BE433&gt;0),BE433,"")</f>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89"/>
        <v/>
      </c>
      <c r="O434" s="27"/>
      <c r="P434" s="27"/>
      <c r="Q434" s="27"/>
      <c r="R434" s="27"/>
      <c r="S434" s="27"/>
      <c r="T434" s="28"/>
      <c r="U434" s="29"/>
      <c r="V434" s="32"/>
      <c r="W434" s="318"/>
      <c r="X434" s="319"/>
      <c r="Y434" s="160">
        <f t="shared" si="88"/>
        <v>0</v>
      </c>
      <c r="Z434" s="159">
        <f t="shared" si="90"/>
        <v>0</v>
      </c>
      <c r="AA434" s="327"/>
      <c r="AB434" s="400">
        <f>IF(AND(Z434&gt;=0,F434="x"),0,IF(AND(Z434&gt;0,AC434="x"),0,IF(Z434&gt;0,0-30,0)))</f>
        <v>0</v>
      </c>
      <c r="AC434" s="371"/>
      <c r="AD434" s="226" t="str">
        <f>IF(F434="x",(0-((V434*10)+(W434*20))),"")</f>
        <v/>
      </c>
      <c r="AE434" s="368">
        <f>IF(AND(Z434&gt;0,F434="x"),0,IF(AND(Z434&gt;0,AC434="x"),Z434-60,IF(AND(Z434&gt;0,AB434=-30),Z434+AB434,0)))</f>
        <v>0</v>
      </c>
      <c r="AF434" s="339"/>
      <c r="AG434" s="338"/>
      <c r="AH434" s="336"/>
      <c r="AI434" s="161">
        <f t="shared" si="91"/>
        <v>0</v>
      </c>
      <c r="AJ434" s="162">
        <f>(X434*20)+Z434+AA434+AF434</f>
        <v>0</v>
      </c>
      <c r="AK434" s="163">
        <f t="shared" si="92"/>
        <v>0</v>
      </c>
      <c r="AL434" s="164">
        <f>IF(K434="x",AH434,0)</f>
        <v>0</v>
      </c>
      <c r="AM434" s="164">
        <f>IF(K434="x",AI434,0)</f>
        <v>0</v>
      </c>
      <c r="AN434" s="164">
        <f>IF(K434="x",AJ434,0)</f>
        <v>0</v>
      </c>
      <c r="AO434" s="164">
        <f>IF(K434="x",AK434,0)</f>
        <v>0</v>
      </c>
      <c r="AP434" s="610" t="str">
        <f t="shared" si="94"/>
        <v xml:space="preserve"> </v>
      </c>
      <c r="AQ434" s="613" t="str">
        <f t="shared" si="93"/>
        <v xml:space="preserve"> </v>
      </c>
      <c r="AR434" s="613" t="str">
        <f t="shared" si="95"/>
        <v xml:space="preserve"> </v>
      </c>
      <c r="AS434" s="613" t="str">
        <f t="shared" si="96"/>
        <v xml:space="preserve"> </v>
      </c>
      <c r="AT434" s="613" t="str">
        <f t="shared" si="97"/>
        <v xml:space="preserve"> </v>
      </c>
      <c r="AU434" s="613" t="str">
        <f t="shared" si="98"/>
        <v xml:space="preserve"> </v>
      </c>
      <c r="AV434" s="614" t="str">
        <f t="shared" si="99"/>
        <v xml:space="preserve"> </v>
      </c>
      <c r="AW434" s="196" t="str">
        <f>IF(N434&gt;0,N434,"")</f>
        <v/>
      </c>
      <c r="AX434" s="165" t="str">
        <f>IF(AND(K434="x",AW434&gt;0),AW434,"")</f>
        <v/>
      </c>
      <c r="AY434" s="193" t="str">
        <f>IF(OR(K434="x",F434="x",AW434&lt;=0),"",AW434)</f>
        <v/>
      </c>
      <c r="AZ434" s="183" t="str">
        <f>IF(AND(F434="x",AW434&gt;0),AW434,"")</f>
        <v/>
      </c>
      <c r="BA434" s="173" t="str">
        <f>IF(V434&gt;0,V434,"")</f>
        <v/>
      </c>
      <c r="BB434" s="174" t="str">
        <f>IF(AND(K434="x",BA434&gt;0),BA434,"")</f>
        <v/>
      </c>
      <c r="BC434" s="186" t="str">
        <f>IF(OR(K434="x",F434="X",BA434&lt;=0),"",BA434)</f>
        <v/>
      </c>
      <c r="BD434" s="174" t="str">
        <f>IF(AND(F434="x",BA434&gt;0),BA434,"")</f>
        <v/>
      </c>
      <c r="BE434" s="201" t="str">
        <f>IF(W434&gt;0,W434,"")</f>
        <v/>
      </c>
      <c r="BF434" s="174" t="str">
        <f>IF(AND(K434="x",BE434&gt;0),BE434,"")</f>
        <v/>
      </c>
      <c r="BG434" s="186" t="str">
        <f>IF(OR(K434="x",F434="x",BE434&lt;=0),"",BE434)</f>
        <v/>
      </c>
      <c r="BH434" s="175" t="str">
        <f>IF(AND(F434="x",BE434&gt;0),BE434,"")</f>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89"/>
        <v/>
      </c>
      <c r="O435" s="27"/>
      <c r="P435" s="27"/>
      <c r="Q435" s="27"/>
      <c r="R435" s="27"/>
      <c r="S435" s="27"/>
      <c r="T435" s="28"/>
      <c r="U435" s="29"/>
      <c r="V435" s="32"/>
      <c r="W435" s="318"/>
      <c r="X435" s="319"/>
      <c r="Y435" s="160">
        <f t="shared" si="88"/>
        <v>0</v>
      </c>
      <c r="Z435" s="159">
        <f t="shared" si="90"/>
        <v>0</v>
      </c>
      <c r="AA435" s="327"/>
      <c r="AB435" s="400">
        <f>IF(AND(Z435&gt;=0,F435="x"),0,IF(AND(Z435&gt;0,AC435="x"),0,IF(Z435&gt;0,0-30,0)))</f>
        <v>0</v>
      </c>
      <c r="AC435" s="371"/>
      <c r="AD435" s="226" t="str">
        <f>IF(F435="x",(0-((V435*10)+(W435*20))),"")</f>
        <v/>
      </c>
      <c r="AE435" s="368">
        <f>IF(AND(Z435&gt;0,F435="x"),0,IF(AND(Z435&gt;0,AC435="x"),Z435-60,IF(AND(Z435&gt;0,AB435=-30),Z435+AB435,0)))</f>
        <v>0</v>
      </c>
      <c r="AF435" s="339"/>
      <c r="AG435" s="338"/>
      <c r="AH435" s="336"/>
      <c r="AI435" s="161">
        <f t="shared" si="91"/>
        <v>0</v>
      </c>
      <c r="AJ435" s="162">
        <f>(X435*20)+Z435+AA435+AF435</f>
        <v>0</v>
      </c>
      <c r="AK435" s="163">
        <f t="shared" si="92"/>
        <v>0</v>
      </c>
      <c r="AL435" s="164">
        <f>IF(K435="x",AH435,0)</f>
        <v>0</v>
      </c>
      <c r="AM435" s="164">
        <f>IF(K435="x",AI435,0)</f>
        <v>0</v>
      </c>
      <c r="AN435" s="164">
        <f>IF(K435="x",AJ435,0)</f>
        <v>0</v>
      </c>
      <c r="AO435" s="164">
        <f>IF(K435="x",AK435,0)</f>
        <v>0</v>
      </c>
      <c r="AP435" s="610" t="str">
        <f t="shared" si="94"/>
        <v xml:space="preserve"> </v>
      </c>
      <c r="AQ435" s="613" t="str">
        <f t="shared" si="93"/>
        <v xml:space="preserve"> </v>
      </c>
      <c r="AR435" s="613" t="str">
        <f t="shared" si="95"/>
        <v xml:space="preserve"> </v>
      </c>
      <c r="AS435" s="613" t="str">
        <f t="shared" si="96"/>
        <v xml:space="preserve"> </v>
      </c>
      <c r="AT435" s="613" t="str">
        <f t="shared" si="97"/>
        <v xml:space="preserve"> </v>
      </c>
      <c r="AU435" s="613" t="str">
        <f t="shared" si="98"/>
        <v xml:space="preserve"> </v>
      </c>
      <c r="AV435" s="614" t="str">
        <f t="shared" si="99"/>
        <v xml:space="preserve"> </v>
      </c>
      <c r="AW435" s="196" t="str">
        <f>IF(N435&gt;0,N435,"")</f>
        <v/>
      </c>
      <c r="AX435" s="165" t="str">
        <f>IF(AND(K435="x",AW435&gt;0),AW435,"")</f>
        <v/>
      </c>
      <c r="AY435" s="193" t="str">
        <f>IF(OR(K435="x",F435="x",AW435&lt;=0),"",AW435)</f>
        <v/>
      </c>
      <c r="AZ435" s="183" t="str">
        <f>IF(AND(F435="x",AW435&gt;0),AW435,"")</f>
        <v/>
      </c>
      <c r="BA435" s="173" t="str">
        <f>IF(V435&gt;0,V435,"")</f>
        <v/>
      </c>
      <c r="BB435" s="174" t="str">
        <f>IF(AND(K435="x",BA435&gt;0),BA435,"")</f>
        <v/>
      </c>
      <c r="BC435" s="186" t="str">
        <f>IF(OR(K435="x",F435="X",BA435&lt;=0),"",BA435)</f>
        <v/>
      </c>
      <c r="BD435" s="174" t="str">
        <f>IF(AND(F435="x",BA435&gt;0),BA435,"")</f>
        <v/>
      </c>
      <c r="BE435" s="201" t="str">
        <f>IF(W435&gt;0,W435,"")</f>
        <v/>
      </c>
      <c r="BF435" s="174" t="str">
        <f>IF(AND(K435="x",BE435&gt;0),BE435,"")</f>
        <v/>
      </c>
      <c r="BG435" s="186" t="str">
        <f>IF(OR(K435="x",F435="x",BE435&lt;=0),"",BE435)</f>
        <v/>
      </c>
      <c r="BH435" s="175" t="str">
        <f>IF(AND(F435="x",BE435&gt;0),BE435,"")</f>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89"/>
        <v/>
      </c>
      <c r="O436" s="27"/>
      <c r="P436" s="27"/>
      <c r="Q436" s="27"/>
      <c r="R436" s="27"/>
      <c r="S436" s="27"/>
      <c r="T436" s="28"/>
      <c r="U436" s="29"/>
      <c r="V436" s="32"/>
      <c r="W436" s="318"/>
      <c r="X436" s="319"/>
      <c r="Y436" s="160">
        <f t="shared" si="88"/>
        <v>0</v>
      </c>
      <c r="Z436" s="159">
        <f t="shared" si="90"/>
        <v>0</v>
      </c>
      <c r="AA436" s="327"/>
      <c r="AB436" s="400">
        <f>IF(AND(Z436&gt;=0,F436="x"),0,IF(AND(Z436&gt;0,AC436="x"),0,IF(Z436&gt;0,0-30,0)))</f>
        <v>0</v>
      </c>
      <c r="AC436" s="371"/>
      <c r="AD436" s="226" t="str">
        <f>IF(F436="x",(0-((V436*10)+(W436*20))),"")</f>
        <v/>
      </c>
      <c r="AE436" s="368">
        <f>IF(AND(Z436&gt;0,F436="x"),0,IF(AND(Z436&gt;0,AC436="x"),Z436-60,IF(AND(Z436&gt;0,AB436=-30),Z436+AB436,0)))</f>
        <v>0</v>
      </c>
      <c r="AF436" s="339"/>
      <c r="AG436" s="338"/>
      <c r="AH436" s="336"/>
      <c r="AI436" s="161">
        <f t="shared" si="91"/>
        <v>0</v>
      </c>
      <c r="AJ436" s="162">
        <f>(X436*20)+Z436+AA436+AF436</f>
        <v>0</v>
      </c>
      <c r="AK436" s="163">
        <f t="shared" si="92"/>
        <v>0</v>
      </c>
      <c r="AL436" s="164">
        <f>IF(K436="x",AH436,0)</f>
        <v>0</v>
      </c>
      <c r="AM436" s="164">
        <f>IF(K436="x",AI436,0)</f>
        <v>0</v>
      </c>
      <c r="AN436" s="164">
        <f>IF(K436="x",AJ436,0)</f>
        <v>0</v>
      </c>
      <c r="AO436" s="164">
        <f>IF(K436="x",AK436,0)</f>
        <v>0</v>
      </c>
      <c r="AP436" s="610" t="str">
        <f t="shared" si="94"/>
        <v xml:space="preserve"> </v>
      </c>
      <c r="AQ436" s="613" t="str">
        <f t="shared" si="93"/>
        <v xml:space="preserve"> </v>
      </c>
      <c r="AR436" s="613" t="str">
        <f t="shared" si="95"/>
        <v xml:space="preserve"> </v>
      </c>
      <c r="AS436" s="613" t="str">
        <f t="shared" si="96"/>
        <v xml:space="preserve"> </v>
      </c>
      <c r="AT436" s="613" t="str">
        <f t="shared" si="97"/>
        <v xml:space="preserve"> </v>
      </c>
      <c r="AU436" s="613" t="str">
        <f t="shared" si="98"/>
        <v xml:space="preserve"> </v>
      </c>
      <c r="AV436" s="614" t="str">
        <f t="shared" si="99"/>
        <v xml:space="preserve"> </v>
      </c>
      <c r="AW436" s="196" t="str">
        <f>IF(N436&gt;0,N436,"")</f>
        <v/>
      </c>
      <c r="AX436" s="165" t="str">
        <f>IF(AND(K436="x",AW436&gt;0),AW436,"")</f>
        <v/>
      </c>
      <c r="AY436" s="193" t="str">
        <f>IF(OR(K436="x",F436="x",AW436&lt;=0),"",AW436)</f>
        <v/>
      </c>
      <c r="AZ436" s="183" t="str">
        <f>IF(AND(F436="x",AW436&gt;0),AW436,"")</f>
        <v/>
      </c>
      <c r="BA436" s="173" t="str">
        <f>IF(V436&gt;0,V436,"")</f>
        <v/>
      </c>
      <c r="BB436" s="174" t="str">
        <f>IF(AND(K436="x",BA436&gt;0),BA436,"")</f>
        <v/>
      </c>
      <c r="BC436" s="186" t="str">
        <f>IF(OR(K436="x",F436="X",BA436&lt;=0),"",BA436)</f>
        <v/>
      </c>
      <c r="BD436" s="174" t="str">
        <f>IF(AND(F436="x",BA436&gt;0),BA436,"")</f>
        <v/>
      </c>
      <c r="BE436" s="201" t="str">
        <f>IF(W436&gt;0,W436,"")</f>
        <v/>
      </c>
      <c r="BF436" s="174" t="str">
        <f>IF(AND(K436="x",BE436&gt;0),BE436,"")</f>
        <v/>
      </c>
      <c r="BG436" s="186" t="str">
        <f>IF(OR(K436="x",F436="x",BE436&lt;=0),"",BE436)</f>
        <v/>
      </c>
      <c r="BH436" s="175" t="str">
        <f>IF(AND(F436="x",BE436&gt;0),BE436,"")</f>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89"/>
        <v/>
      </c>
      <c r="O437" s="27"/>
      <c r="P437" s="27"/>
      <c r="Q437" s="27"/>
      <c r="R437" s="27"/>
      <c r="S437" s="27"/>
      <c r="T437" s="28"/>
      <c r="U437" s="29"/>
      <c r="V437" s="32"/>
      <c r="W437" s="318"/>
      <c r="X437" s="319"/>
      <c r="Y437" s="160">
        <f t="shared" si="88"/>
        <v>0</v>
      </c>
      <c r="Z437" s="159">
        <f t="shared" si="90"/>
        <v>0</v>
      </c>
      <c r="AA437" s="327"/>
      <c r="AB437" s="400">
        <f>IF(AND(Z437&gt;=0,F437="x"),0,IF(AND(Z437&gt;0,AC437="x"),0,IF(Z437&gt;0,0-30,0)))</f>
        <v>0</v>
      </c>
      <c r="AC437" s="371"/>
      <c r="AD437" s="226" t="str">
        <f>IF(F437="x",(0-((V437*10)+(W437*20))),"")</f>
        <v/>
      </c>
      <c r="AE437" s="368">
        <f>IF(AND(Z437&gt;0,F437="x"),0,IF(AND(Z437&gt;0,AC437="x"),Z437-60,IF(AND(Z437&gt;0,AB437=-30),Z437+AB437,0)))</f>
        <v>0</v>
      </c>
      <c r="AF437" s="339"/>
      <c r="AG437" s="338"/>
      <c r="AH437" s="336"/>
      <c r="AI437" s="161">
        <f t="shared" si="91"/>
        <v>0</v>
      </c>
      <c r="AJ437" s="162">
        <f>(X437*20)+Z437+AA437+AF437</f>
        <v>0</v>
      </c>
      <c r="AK437" s="163">
        <f t="shared" si="92"/>
        <v>0</v>
      </c>
      <c r="AL437" s="164">
        <f>IF(K437="x",AH437,0)</f>
        <v>0</v>
      </c>
      <c r="AM437" s="164">
        <f>IF(K437="x",AI437,0)</f>
        <v>0</v>
      </c>
      <c r="AN437" s="164">
        <f>IF(K437="x",AJ437,0)</f>
        <v>0</v>
      </c>
      <c r="AO437" s="164">
        <f>IF(K437="x",AK437,0)</f>
        <v>0</v>
      </c>
      <c r="AP437" s="610" t="str">
        <f t="shared" si="94"/>
        <v xml:space="preserve"> </v>
      </c>
      <c r="AQ437" s="613" t="str">
        <f t="shared" si="93"/>
        <v xml:space="preserve"> </v>
      </c>
      <c r="AR437" s="613" t="str">
        <f t="shared" si="95"/>
        <v xml:space="preserve"> </v>
      </c>
      <c r="AS437" s="613" t="str">
        <f t="shared" si="96"/>
        <v xml:space="preserve"> </v>
      </c>
      <c r="AT437" s="613" t="str">
        <f t="shared" si="97"/>
        <v xml:space="preserve"> </v>
      </c>
      <c r="AU437" s="613" t="str">
        <f t="shared" si="98"/>
        <v xml:space="preserve"> </v>
      </c>
      <c r="AV437" s="614" t="str">
        <f t="shared" si="99"/>
        <v xml:space="preserve"> </v>
      </c>
      <c r="AW437" s="196" t="str">
        <f>IF(N437&gt;0,N437,"")</f>
        <v/>
      </c>
      <c r="AX437" s="165" t="str">
        <f>IF(AND(K437="x",AW437&gt;0),AW437,"")</f>
        <v/>
      </c>
      <c r="AY437" s="193" t="str">
        <f>IF(OR(K437="x",F437="x",AW437&lt;=0),"",AW437)</f>
        <v/>
      </c>
      <c r="AZ437" s="183" t="str">
        <f>IF(AND(F437="x",AW437&gt;0),AW437,"")</f>
        <v/>
      </c>
      <c r="BA437" s="173" t="str">
        <f>IF(V437&gt;0,V437,"")</f>
        <v/>
      </c>
      <c r="BB437" s="174" t="str">
        <f>IF(AND(K437="x",BA437&gt;0),BA437,"")</f>
        <v/>
      </c>
      <c r="BC437" s="186" t="str">
        <f>IF(OR(K437="x",F437="X",BA437&lt;=0),"",BA437)</f>
        <v/>
      </c>
      <c r="BD437" s="174" t="str">
        <f>IF(AND(F437="x",BA437&gt;0),BA437,"")</f>
        <v/>
      </c>
      <c r="BE437" s="201" t="str">
        <f>IF(W437&gt;0,W437,"")</f>
        <v/>
      </c>
      <c r="BF437" s="174" t="str">
        <f>IF(AND(K437="x",BE437&gt;0),BE437,"")</f>
        <v/>
      </c>
      <c r="BG437" s="186" t="str">
        <f>IF(OR(K437="x",F437="x",BE437&lt;=0),"",BE437)</f>
        <v/>
      </c>
      <c r="BH437" s="175" t="str">
        <f>IF(AND(F437="x",BE437&gt;0),BE437,"")</f>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89"/>
        <v/>
      </c>
      <c r="O438" s="27"/>
      <c r="P438" s="27"/>
      <c r="Q438" s="27"/>
      <c r="R438" s="27"/>
      <c r="S438" s="27"/>
      <c r="T438" s="28"/>
      <c r="U438" s="29"/>
      <c r="V438" s="32"/>
      <c r="W438" s="318"/>
      <c r="X438" s="319"/>
      <c r="Y438" s="160">
        <f t="shared" si="88"/>
        <v>0</v>
      </c>
      <c r="Z438" s="159">
        <f t="shared" si="90"/>
        <v>0</v>
      </c>
      <c r="AA438" s="327"/>
      <c r="AB438" s="400">
        <f>IF(AND(Z438&gt;=0,F438="x"),0,IF(AND(Z438&gt;0,AC438="x"),0,IF(Z438&gt;0,0-30,0)))</f>
        <v>0</v>
      </c>
      <c r="AC438" s="371"/>
      <c r="AD438" s="226" t="str">
        <f>IF(F438="x",(0-((V438*10)+(W438*20))),"")</f>
        <v/>
      </c>
      <c r="AE438" s="368">
        <f>IF(AND(Z438&gt;0,F438="x"),0,IF(AND(Z438&gt;0,AC438="x"),Z438-60,IF(AND(Z438&gt;0,AB438=-30),Z438+AB438,0)))</f>
        <v>0</v>
      </c>
      <c r="AF438" s="339"/>
      <c r="AG438" s="338"/>
      <c r="AH438" s="336"/>
      <c r="AI438" s="161">
        <f t="shared" si="91"/>
        <v>0</v>
      </c>
      <c r="AJ438" s="162">
        <f>(X438*20)+Z438+AA438+AF438</f>
        <v>0</v>
      </c>
      <c r="AK438" s="163">
        <f t="shared" si="92"/>
        <v>0</v>
      </c>
      <c r="AL438" s="164">
        <f>IF(K438="x",AH438,0)</f>
        <v>0</v>
      </c>
      <c r="AM438" s="164">
        <f>IF(K438="x",AI438,0)</f>
        <v>0</v>
      </c>
      <c r="AN438" s="164">
        <f>IF(K438="x",AJ438,0)</f>
        <v>0</v>
      </c>
      <c r="AO438" s="164">
        <f>IF(K438="x",AK438,0)</f>
        <v>0</v>
      </c>
      <c r="AP438" s="610" t="str">
        <f t="shared" si="94"/>
        <v xml:space="preserve"> </v>
      </c>
      <c r="AQ438" s="613" t="str">
        <f t="shared" si="93"/>
        <v xml:space="preserve"> </v>
      </c>
      <c r="AR438" s="613" t="str">
        <f t="shared" si="95"/>
        <v xml:space="preserve"> </v>
      </c>
      <c r="AS438" s="613" t="str">
        <f t="shared" si="96"/>
        <v xml:space="preserve"> </v>
      </c>
      <c r="AT438" s="613" t="str">
        <f t="shared" si="97"/>
        <v xml:space="preserve"> </v>
      </c>
      <c r="AU438" s="613" t="str">
        <f t="shared" si="98"/>
        <v xml:space="preserve"> </v>
      </c>
      <c r="AV438" s="614" t="str">
        <f t="shared" si="99"/>
        <v xml:space="preserve"> </v>
      </c>
      <c r="AW438" s="196" t="str">
        <f>IF(N438&gt;0,N438,"")</f>
        <v/>
      </c>
      <c r="AX438" s="165" t="str">
        <f>IF(AND(K438="x",AW438&gt;0),AW438,"")</f>
        <v/>
      </c>
      <c r="AY438" s="193" t="str">
        <f>IF(OR(K438="x",F438="x",AW438&lt;=0),"",AW438)</f>
        <v/>
      </c>
      <c r="AZ438" s="183" t="str">
        <f>IF(AND(F438="x",AW438&gt;0),AW438,"")</f>
        <v/>
      </c>
      <c r="BA438" s="173" t="str">
        <f>IF(V438&gt;0,V438,"")</f>
        <v/>
      </c>
      <c r="BB438" s="174" t="str">
        <f>IF(AND(K438="x",BA438&gt;0),BA438,"")</f>
        <v/>
      </c>
      <c r="BC438" s="186" t="str">
        <f>IF(OR(K438="x",F438="X",BA438&lt;=0),"",BA438)</f>
        <v/>
      </c>
      <c r="BD438" s="174" t="str">
        <f>IF(AND(F438="x",BA438&gt;0),BA438,"")</f>
        <v/>
      </c>
      <c r="BE438" s="201" t="str">
        <f>IF(W438&gt;0,W438,"")</f>
        <v/>
      </c>
      <c r="BF438" s="174" t="str">
        <f>IF(AND(K438="x",BE438&gt;0),BE438,"")</f>
        <v/>
      </c>
      <c r="BG438" s="186" t="str">
        <f>IF(OR(K438="x",F438="x",BE438&lt;=0),"",BE438)</f>
        <v/>
      </c>
      <c r="BH438" s="175" t="str">
        <f>IF(AND(F438="x",BE438&gt;0),BE438,"")</f>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89"/>
        <v/>
      </c>
      <c r="O439" s="27"/>
      <c r="P439" s="27"/>
      <c r="Q439" s="27"/>
      <c r="R439" s="27"/>
      <c r="S439" s="27"/>
      <c r="T439" s="28"/>
      <c r="U439" s="29"/>
      <c r="V439" s="32"/>
      <c r="W439" s="318"/>
      <c r="X439" s="319"/>
      <c r="Y439" s="160">
        <f t="shared" si="88"/>
        <v>0</v>
      </c>
      <c r="Z439" s="159">
        <f t="shared" si="90"/>
        <v>0</v>
      </c>
      <c r="AA439" s="327"/>
      <c r="AB439" s="400">
        <f>IF(AND(Z439&gt;=0,F439="x"),0,IF(AND(Z439&gt;0,AC439="x"),0,IF(Z439&gt;0,0-30,0)))</f>
        <v>0</v>
      </c>
      <c r="AC439" s="371"/>
      <c r="AD439" s="226" t="str">
        <f>IF(F439="x",(0-((V439*10)+(W439*20))),"")</f>
        <v/>
      </c>
      <c r="AE439" s="368">
        <f>IF(AND(Z439&gt;0,F439="x"),0,IF(AND(Z439&gt;0,AC439="x"),Z439-60,IF(AND(Z439&gt;0,AB439=-30),Z439+AB439,0)))</f>
        <v>0</v>
      </c>
      <c r="AF439" s="339"/>
      <c r="AG439" s="338"/>
      <c r="AH439" s="336"/>
      <c r="AI439" s="161">
        <f t="shared" si="91"/>
        <v>0</v>
      </c>
      <c r="AJ439" s="162">
        <f>(X439*20)+Z439+AA439+AF439</f>
        <v>0</v>
      </c>
      <c r="AK439" s="163">
        <f t="shared" si="92"/>
        <v>0</v>
      </c>
      <c r="AL439" s="164">
        <f>IF(K439="x",AH439,0)</f>
        <v>0</v>
      </c>
      <c r="AM439" s="164">
        <f>IF(K439="x",AI439,0)</f>
        <v>0</v>
      </c>
      <c r="AN439" s="164">
        <f>IF(K439="x",AJ439,0)</f>
        <v>0</v>
      </c>
      <c r="AO439" s="164">
        <f>IF(K439="x",AK439,0)</f>
        <v>0</v>
      </c>
      <c r="AP439" s="610" t="str">
        <f t="shared" si="94"/>
        <v xml:space="preserve"> </v>
      </c>
      <c r="AQ439" s="613" t="str">
        <f t="shared" si="93"/>
        <v xml:space="preserve"> </v>
      </c>
      <c r="AR439" s="613" t="str">
        <f t="shared" si="95"/>
        <v xml:space="preserve"> </v>
      </c>
      <c r="AS439" s="613" t="str">
        <f t="shared" si="96"/>
        <v xml:space="preserve"> </v>
      </c>
      <c r="AT439" s="613" t="str">
        <f t="shared" si="97"/>
        <v xml:space="preserve"> </v>
      </c>
      <c r="AU439" s="613" t="str">
        <f t="shared" si="98"/>
        <v xml:space="preserve"> </v>
      </c>
      <c r="AV439" s="614" t="str">
        <f t="shared" si="99"/>
        <v xml:space="preserve"> </v>
      </c>
      <c r="AW439" s="196" t="str">
        <f>IF(N439&gt;0,N439,"")</f>
        <v/>
      </c>
      <c r="AX439" s="165" t="str">
        <f>IF(AND(K439="x",AW439&gt;0),AW439,"")</f>
        <v/>
      </c>
      <c r="AY439" s="193" t="str">
        <f>IF(OR(K439="x",F439="x",AW439&lt;=0),"",AW439)</f>
        <v/>
      </c>
      <c r="AZ439" s="183" t="str">
        <f>IF(AND(F439="x",AW439&gt;0),AW439,"")</f>
        <v/>
      </c>
      <c r="BA439" s="173" t="str">
        <f>IF(V439&gt;0,V439,"")</f>
        <v/>
      </c>
      <c r="BB439" s="174" t="str">
        <f>IF(AND(K439="x",BA439&gt;0),BA439,"")</f>
        <v/>
      </c>
      <c r="BC439" s="186" t="str">
        <f>IF(OR(K439="x",F439="X",BA439&lt;=0),"",BA439)</f>
        <v/>
      </c>
      <c r="BD439" s="174" t="str">
        <f>IF(AND(F439="x",BA439&gt;0),BA439,"")</f>
        <v/>
      </c>
      <c r="BE439" s="201" t="str">
        <f>IF(W439&gt;0,W439,"")</f>
        <v/>
      </c>
      <c r="BF439" s="174" t="str">
        <f>IF(AND(K439="x",BE439&gt;0),BE439,"")</f>
        <v/>
      </c>
      <c r="BG439" s="186" t="str">
        <f>IF(OR(K439="x",F439="x",BE439&lt;=0),"",BE439)</f>
        <v/>
      </c>
      <c r="BH439" s="175" t="str">
        <f>IF(AND(F439="x",BE439&gt;0),BE439,"")</f>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89"/>
        <v/>
      </c>
      <c r="O440" s="27"/>
      <c r="P440" s="27"/>
      <c r="Q440" s="27"/>
      <c r="R440" s="27"/>
      <c r="S440" s="27"/>
      <c r="T440" s="28"/>
      <c r="U440" s="29"/>
      <c r="V440" s="32"/>
      <c r="W440" s="318"/>
      <c r="X440" s="319"/>
      <c r="Y440" s="160">
        <f t="shared" si="88"/>
        <v>0</v>
      </c>
      <c r="Z440" s="159">
        <f t="shared" si="90"/>
        <v>0</v>
      </c>
      <c r="AA440" s="327"/>
      <c r="AB440" s="400">
        <f>IF(AND(Z440&gt;=0,F440="x"),0,IF(AND(Z440&gt;0,AC440="x"),0,IF(Z440&gt;0,0-30,0)))</f>
        <v>0</v>
      </c>
      <c r="AC440" s="371"/>
      <c r="AD440" s="226" t="str">
        <f>IF(F440="x",(0-((V440*10)+(W440*20))),"")</f>
        <v/>
      </c>
      <c r="AE440" s="368">
        <f>IF(AND(Z440&gt;0,F440="x"),0,IF(AND(Z440&gt;0,AC440="x"),Z440-60,IF(AND(Z440&gt;0,AB440=-30),Z440+AB440,0)))</f>
        <v>0</v>
      </c>
      <c r="AF440" s="339"/>
      <c r="AG440" s="338"/>
      <c r="AH440" s="336"/>
      <c r="AI440" s="161">
        <f t="shared" si="91"/>
        <v>0</v>
      </c>
      <c r="AJ440" s="162">
        <f>(X440*20)+Z440+AA440+AF440</f>
        <v>0</v>
      </c>
      <c r="AK440" s="163">
        <f t="shared" si="92"/>
        <v>0</v>
      </c>
      <c r="AL440" s="164">
        <f>IF(K440="x",AH440,0)</f>
        <v>0</v>
      </c>
      <c r="AM440" s="164">
        <f>IF(K440="x",AI440,0)</f>
        <v>0</v>
      </c>
      <c r="AN440" s="164">
        <f>IF(K440="x",AJ440,0)</f>
        <v>0</v>
      </c>
      <c r="AO440" s="164">
        <f>IF(K440="x",AK440,0)</f>
        <v>0</v>
      </c>
      <c r="AP440" s="610" t="str">
        <f t="shared" si="94"/>
        <v xml:space="preserve"> </v>
      </c>
      <c r="AQ440" s="613" t="str">
        <f t="shared" si="93"/>
        <v xml:space="preserve"> </v>
      </c>
      <c r="AR440" s="613" t="str">
        <f t="shared" si="95"/>
        <v xml:space="preserve"> </v>
      </c>
      <c r="AS440" s="613" t="str">
        <f t="shared" si="96"/>
        <v xml:space="preserve"> </v>
      </c>
      <c r="AT440" s="613" t="str">
        <f t="shared" si="97"/>
        <v xml:space="preserve"> </v>
      </c>
      <c r="AU440" s="613" t="str">
        <f t="shared" si="98"/>
        <v xml:space="preserve"> </v>
      </c>
      <c r="AV440" s="614" t="str">
        <f t="shared" si="99"/>
        <v xml:space="preserve"> </v>
      </c>
      <c r="AW440" s="196" t="str">
        <f>IF(N440&gt;0,N440,"")</f>
        <v/>
      </c>
      <c r="AX440" s="165" t="str">
        <f>IF(AND(K440="x",AW440&gt;0),AW440,"")</f>
        <v/>
      </c>
      <c r="AY440" s="193" t="str">
        <f>IF(OR(K440="x",F440="x",AW440&lt;=0),"",AW440)</f>
        <v/>
      </c>
      <c r="AZ440" s="183" t="str">
        <f>IF(AND(F440="x",AW440&gt;0),AW440,"")</f>
        <v/>
      </c>
      <c r="BA440" s="173" t="str">
        <f>IF(V440&gt;0,V440,"")</f>
        <v/>
      </c>
      <c r="BB440" s="174" t="str">
        <f>IF(AND(K440="x",BA440&gt;0),BA440,"")</f>
        <v/>
      </c>
      <c r="BC440" s="186" t="str">
        <f>IF(OR(K440="x",F440="X",BA440&lt;=0),"",BA440)</f>
        <v/>
      </c>
      <c r="BD440" s="174" t="str">
        <f>IF(AND(F440="x",BA440&gt;0),BA440,"")</f>
        <v/>
      </c>
      <c r="BE440" s="201" t="str">
        <f>IF(W440&gt;0,W440,"")</f>
        <v/>
      </c>
      <c r="BF440" s="174" t="str">
        <f>IF(AND(K440="x",BE440&gt;0),BE440,"")</f>
        <v/>
      </c>
      <c r="BG440" s="186" t="str">
        <f>IF(OR(K440="x",F440="x",BE440&lt;=0),"",BE440)</f>
        <v/>
      </c>
      <c r="BH440" s="175" t="str">
        <f>IF(AND(F440="x",BE440&gt;0),BE440,"")</f>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89"/>
        <v/>
      </c>
      <c r="O441" s="27"/>
      <c r="P441" s="27"/>
      <c r="Q441" s="27"/>
      <c r="R441" s="27"/>
      <c r="S441" s="27"/>
      <c r="T441" s="28"/>
      <c r="U441" s="29"/>
      <c r="V441" s="32"/>
      <c r="W441" s="318"/>
      <c r="X441" s="319"/>
      <c r="Y441" s="160">
        <f t="shared" si="88"/>
        <v>0</v>
      </c>
      <c r="Z441" s="159">
        <f t="shared" si="90"/>
        <v>0</v>
      </c>
      <c r="AA441" s="327"/>
      <c r="AB441" s="400">
        <f>IF(AND(Z441&gt;=0,F441="x"),0,IF(AND(Z441&gt;0,AC441="x"),0,IF(Z441&gt;0,0-30,0)))</f>
        <v>0</v>
      </c>
      <c r="AC441" s="371"/>
      <c r="AD441" s="226" t="str">
        <f>IF(F441="x",(0-((V441*10)+(W441*20))),"")</f>
        <v/>
      </c>
      <c r="AE441" s="368">
        <f>IF(AND(Z441&gt;0,F441="x"),0,IF(AND(Z441&gt;0,AC441="x"),Z441-60,IF(AND(Z441&gt;0,AB441=-30),Z441+AB441,0)))</f>
        <v>0</v>
      </c>
      <c r="AF441" s="339"/>
      <c r="AG441" s="338"/>
      <c r="AH441" s="336"/>
      <c r="AI441" s="161">
        <f t="shared" si="91"/>
        <v>0</v>
      </c>
      <c r="AJ441" s="162">
        <f>(X441*20)+Z441+AA441+AF441</f>
        <v>0</v>
      </c>
      <c r="AK441" s="163">
        <f t="shared" si="92"/>
        <v>0</v>
      </c>
      <c r="AL441" s="164">
        <f>IF(K441="x",AH441,0)</f>
        <v>0</v>
      </c>
      <c r="AM441" s="164">
        <f>IF(K441="x",AI441,0)</f>
        <v>0</v>
      </c>
      <c r="AN441" s="164">
        <f>IF(K441="x",AJ441,0)</f>
        <v>0</v>
      </c>
      <c r="AO441" s="164">
        <f>IF(K441="x",AK441,0)</f>
        <v>0</v>
      </c>
      <c r="AP441" s="610" t="str">
        <f t="shared" si="94"/>
        <v xml:space="preserve"> </v>
      </c>
      <c r="AQ441" s="613" t="str">
        <f t="shared" si="93"/>
        <v xml:space="preserve"> </v>
      </c>
      <c r="AR441" s="613" t="str">
        <f t="shared" si="95"/>
        <v xml:space="preserve"> </v>
      </c>
      <c r="AS441" s="613" t="str">
        <f t="shared" si="96"/>
        <v xml:space="preserve"> </v>
      </c>
      <c r="AT441" s="613" t="str">
        <f t="shared" si="97"/>
        <v xml:space="preserve"> </v>
      </c>
      <c r="AU441" s="613" t="str">
        <f t="shared" si="98"/>
        <v xml:space="preserve"> </v>
      </c>
      <c r="AV441" s="614" t="str">
        <f t="shared" si="99"/>
        <v xml:space="preserve"> </v>
      </c>
      <c r="AW441" s="196" t="str">
        <f>IF(N441&gt;0,N441,"")</f>
        <v/>
      </c>
      <c r="AX441" s="165" t="str">
        <f>IF(AND(K441="x",AW441&gt;0),AW441,"")</f>
        <v/>
      </c>
      <c r="AY441" s="193" t="str">
        <f>IF(OR(K441="x",F441="x",AW441&lt;=0),"",AW441)</f>
        <v/>
      </c>
      <c r="AZ441" s="183" t="str">
        <f>IF(AND(F441="x",AW441&gt;0),AW441,"")</f>
        <v/>
      </c>
      <c r="BA441" s="173" t="str">
        <f>IF(V441&gt;0,V441,"")</f>
        <v/>
      </c>
      <c r="BB441" s="174" t="str">
        <f>IF(AND(K441="x",BA441&gt;0),BA441,"")</f>
        <v/>
      </c>
      <c r="BC441" s="186" t="str">
        <f>IF(OR(K441="x",F441="X",BA441&lt;=0),"",BA441)</f>
        <v/>
      </c>
      <c r="BD441" s="174" t="str">
        <f>IF(AND(F441="x",BA441&gt;0),BA441,"")</f>
        <v/>
      </c>
      <c r="BE441" s="201" t="str">
        <f>IF(W441&gt;0,W441,"")</f>
        <v/>
      </c>
      <c r="BF441" s="174" t="str">
        <f>IF(AND(K441="x",BE441&gt;0),BE441,"")</f>
        <v/>
      </c>
      <c r="BG441" s="186" t="str">
        <f>IF(OR(K441="x",F441="x",BE441&lt;=0),"",BE441)</f>
        <v/>
      </c>
      <c r="BH441" s="175" t="str">
        <f>IF(AND(F441="x",BE441&gt;0),BE441,"")</f>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89"/>
        <v/>
      </c>
      <c r="O442" s="27"/>
      <c r="P442" s="27"/>
      <c r="Q442" s="27"/>
      <c r="R442" s="27"/>
      <c r="S442" s="27"/>
      <c r="T442" s="28"/>
      <c r="U442" s="29"/>
      <c r="V442" s="32"/>
      <c r="W442" s="318"/>
      <c r="X442" s="319"/>
      <c r="Y442" s="160">
        <f t="shared" si="88"/>
        <v>0</v>
      </c>
      <c r="Z442" s="159">
        <f t="shared" si="90"/>
        <v>0</v>
      </c>
      <c r="AA442" s="327"/>
      <c r="AB442" s="400">
        <f>IF(AND(Z442&gt;=0,F442="x"),0,IF(AND(Z442&gt;0,AC442="x"),0,IF(Z442&gt;0,0-30,0)))</f>
        <v>0</v>
      </c>
      <c r="AC442" s="371"/>
      <c r="AD442" s="226" t="str">
        <f>IF(F442="x",(0-((V442*10)+(W442*20))),"")</f>
        <v/>
      </c>
      <c r="AE442" s="368">
        <f>IF(AND(Z442&gt;0,F442="x"),0,IF(AND(Z442&gt;0,AC442="x"),Z442-60,IF(AND(Z442&gt;0,AB442=-30),Z442+AB442,0)))</f>
        <v>0</v>
      </c>
      <c r="AF442" s="339"/>
      <c r="AG442" s="338"/>
      <c r="AH442" s="336"/>
      <c r="AI442" s="161">
        <f t="shared" si="91"/>
        <v>0</v>
      </c>
      <c r="AJ442" s="162">
        <f>(X442*20)+Z442+AA442+AF442</f>
        <v>0</v>
      </c>
      <c r="AK442" s="163">
        <f t="shared" si="92"/>
        <v>0</v>
      </c>
      <c r="AL442" s="164">
        <f>IF(K442="x",AH442,0)</f>
        <v>0</v>
      </c>
      <c r="AM442" s="164">
        <f>IF(K442="x",AI442,0)</f>
        <v>0</v>
      </c>
      <c r="AN442" s="164">
        <f>IF(K442="x",AJ442,0)</f>
        <v>0</v>
      </c>
      <c r="AO442" s="164">
        <f>IF(K442="x",AK442,0)</f>
        <v>0</v>
      </c>
      <c r="AP442" s="610" t="str">
        <f t="shared" si="94"/>
        <v xml:space="preserve"> </v>
      </c>
      <c r="AQ442" s="613" t="str">
        <f t="shared" si="93"/>
        <v xml:space="preserve"> </v>
      </c>
      <c r="AR442" s="613" t="str">
        <f t="shared" si="95"/>
        <v xml:space="preserve"> </v>
      </c>
      <c r="AS442" s="613" t="str">
        <f t="shared" si="96"/>
        <v xml:space="preserve"> </v>
      </c>
      <c r="AT442" s="613" t="str">
        <f t="shared" si="97"/>
        <v xml:space="preserve"> </v>
      </c>
      <c r="AU442" s="613" t="str">
        <f t="shared" si="98"/>
        <v xml:space="preserve"> </v>
      </c>
      <c r="AV442" s="614" t="str">
        <f t="shared" si="99"/>
        <v xml:space="preserve"> </v>
      </c>
      <c r="AW442" s="196" t="str">
        <f>IF(N442&gt;0,N442,"")</f>
        <v/>
      </c>
      <c r="AX442" s="165" t="str">
        <f>IF(AND(K442="x",AW442&gt;0),AW442,"")</f>
        <v/>
      </c>
      <c r="AY442" s="193" t="str">
        <f>IF(OR(K442="x",F442="x",AW442&lt;=0),"",AW442)</f>
        <v/>
      </c>
      <c r="AZ442" s="183" t="str">
        <f>IF(AND(F442="x",AW442&gt;0),AW442,"")</f>
        <v/>
      </c>
      <c r="BA442" s="173" t="str">
        <f>IF(V442&gt;0,V442,"")</f>
        <v/>
      </c>
      <c r="BB442" s="174" t="str">
        <f>IF(AND(K442="x",BA442&gt;0),BA442,"")</f>
        <v/>
      </c>
      <c r="BC442" s="186" t="str">
        <f>IF(OR(K442="x",F442="X",BA442&lt;=0),"",BA442)</f>
        <v/>
      </c>
      <c r="BD442" s="174" t="str">
        <f>IF(AND(F442="x",BA442&gt;0),BA442,"")</f>
        <v/>
      </c>
      <c r="BE442" s="201" t="str">
        <f>IF(W442&gt;0,W442,"")</f>
        <v/>
      </c>
      <c r="BF442" s="174" t="str">
        <f>IF(AND(K442="x",BE442&gt;0),BE442,"")</f>
        <v/>
      </c>
      <c r="BG442" s="186" t="str">
        <f>IF(OR(K442="x",F442="x",BE442&lt;=0),"",BE442)</f>
        <v/>
      </c>
      <c r="BH442" s="175" t="str">
        <f>IF(AND(F442="x",BE442&gt;0),BE442,"")</f>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89"/>
        <v/>
      </c>
      <c r="O443" s="27"/>
      <c r="P443" s="27"/>
      <c r="Q443" s="27"/>
      <c r="R443" s="27"/>
      <c r="S443" s="27"/>
      <c r="T443" s="28"/>
      <c r="U443" s="29"/>
      <c r="V443" s="32"/>
      <c r="W443" s="318"/>
      <c r="X443" s="319"/>
      <c r="Y443" s="160">
        <f t="shared" si="88"/>
        <v>0</v>
      </c>
      <c r="Z443" s="159">
        <f t="shared" si="90"/>
        <v>0</v>
      </c>
      <c r="AA443" s="327"/>
      <c r="AB443" s="400">
        <f>IF(AND(Z443&gt;=0,F443="x"),0,IF(AND(Z443&gt;0,AC443="x"),0,IF(Z443&gt;0,0-30,0)))</f>
        <v>0</v>
      </c>
      <c r="AC443" s="371"/>
      <c r="AD443" s="226" t="str">
        <f>IF(F443="x",(0-((V443*10)+(W443*20))),"")</f>
        <v/>
      </c>
      <c r="AE443" s="368">
        <f>IF(AND(Z443&gt;0,F443="x"),0,IF(AND(Z443&gt;0,AC443="x"),Z443-60,IF(AND(Z443&gt;0,AB443=-30),Z443+AB443,0)))</f>
        <v>0</v>
      </c>
      <c r="AF443" s="339"/>
      <c r="AG443" s="338"/>
      <c r="AH443" s="336"/>
      <c r="AI443" s="161">
        <f t="shared" si="91"/>
        <v>0</v>
      </c>
      <c r="AJ443" s="162">
        <f>(X443*20)+Z443+AA443+AF443</f>
        <v>0</v>
      </c>
      <c r="AK443" s="163">
        <f t="shared" si="92"/>
        <v>0</v>
      </c>
      <c r="AL443" s="164">
        <f>IF(K443="x",AH443,0)</f>
        <v>0</v>
      </c>
      <c r="AM443" s="164">
        <f>IF(K443="x",AI443,0)</f>
        <v>0</v>
      </c>
      <c r="AN443" s="164">
        <f>IF(K443="x",AJ443,0)</f>
        <v>0</v>
      </c>
      <c r="AO443" s="164">
        <f>IF(K443="x",AK443,0)</f>
        <v>0</v>
      </c>
      <c r="AP443" s="610" t="str">
        <f t="shared" si="94"/>
        <v xml:space="preserve"> </v>
      </c>
      <c r="AQ443" s="613" t="str">
        <f t="shared" si="93"/>
        <v xml:space="preserve"> </v>
      </c>
      <c r="AR443" s="613" t="str">
        <f t="shared" si="95"/>
        <v xml:space="preserve"> </v>
      </c>
      <c r="AS443" s="613" t="str">
        <f t="shared" si="96"/>
        <v xml:space="preserve"> </v>
      </c>
      <c r="AT443" s="613" t="str">
        <f t="shared" si="97"/>
        <v xml:space="preserve"> </v>
      </c>
      <c r="AU443" s="613" t="str">
        <f t="shared" si="98"/>
        <v xml:space="preserve"> </v>
      </c>
      <c r="AV443" s="614" t="str">
        <f t="shared" si="99"/>
        <v xml:space="preserve"> </v>
      </c>
      <c r="AW443" s="196" t="str">
        <f>IF(N443&gt;0,N443,"")</f>
        <v/>
      </c>
      <c r="AX443" s="165" t="str">
        <f>IF(AND(K443="x",AW443&gt;0),AW443,"")</f>
        <v/>
      </c>
      <c r="AY443" s="193" t="str">
        <f>IF(OR(K443="x",F443="x",AW443&lt;=0),"",AW443)</f>
        <v/>
      </c>
      <c r="AZ443" s="183" t="str">
        <f>IF(AND(F443="x",AW443&gt;0),AW443,"")</f>
        <v/>
      </c>
      <c r="BA443" s="173" t="str">
        <f>IF(V443&gt;0,V443,"")</f>
        <v/>
      </c>
      <c r="BB443" s="174" t="str">
        <f>IF(AND(K443="x",BA443&gt;0),BA443,"")</f>
        <v/>
      </c>
      <c r="BC443" s="186" t="str">
        <f>IF(OR(K443="x",F443="X",BA443&lt;=0),"",BA443)</f>
        <v/>
      </c>
      <c r="BD443" s="174" t="str">
        <f>IF(AND(F443="x",BA443&gt;0),BA443,"")</f>
        <v/>
      </c>
      <c r="BE443" s="201" t="str">
        <f>IF(W443&gt;0,W443,"")</f>
        <v/>
      </c>
      <c r="BF443" s="174" t="str">
        <f>IF(AND(K443="x",BE443&gt;0),BE443,"")</f>
        <v/>
      </c>
      <c r="BG443" s="186" t="str">
        <f>IF(OR(K443="x",F443="x",BE443&lt;=0),"",BE443)</f>
        <v/>
      </c>
      <c r="BH443" s="175" t="str">
        <f>IF(AND(F443="x",BE443&gt;0),BE443,"")</f>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89"/>
        <v/>
      </c>
      <c r="O444" s="27"/>
      <c r="P444" s="27"/>
      <c r="Q444" s="27"/>
      <c r="R444" s="27"/>
      <c r="S444" s="27"/>
      <c r="T444" s="28"/>
      <c r="U444" s="29"/>
      <c r="V444" s="32"/>
      <c r="W444" s="318"/>
      <c r="X444" s="319"/>
      <c r="Y444" s="160">
        <f t="shared" si="88"/>
        <v>0</v>
      </c>
      <c r="Z444" s="159">
        <f t="shared" si="90"/>
        <v>0</v>
      </c>
      <c r="AA444" s="327"/>
      <c r="AB444" s="400">
        <f>IF(AND(Z444&gt;=0,F444="x"),0,IF(AND(Z444&gt;0,AC444="x"),0,IF(Z444&gt;0,0-30,0)))</f>
        <v>0</v>
      </c>
      <c r="AC444" s="371"/>
      <c r="AD444" s="226" t="str">
        <f>IF(F444="x",(0-((V444*10)+(W444*20))),"")</f>
        <v/>
      </c>
      <c r="AE444" s="368">
        <f>IF(AND(Z444&gt;0,F444="x"),0,IF(AND(Z444&gt;0,AC444="x"),Z444-60,IF(AND(Z444&gt;0,AB444=-30),Z444+AB444,0)))</f>
        <v>0</v>
      </c>
      <c r="AF444" s="339"/>
      <c r="AG444" s="338"/>
      <c r="AH444" s="336"/>
      <c r="AI444" s="161">
        <f t="shared" si="91"/>
        <v>0</v>
      </c>
      <c r="AJ444" s="162">
        <f>(X444*20)+Z444+AA444+AF444</f>
        <v>0</v>
      </c>
      <c r="AK444" s="163">
        <f t="shared" si="92"/>
        <v>0</v>
      </c>
      <c r="AL444" s="164">
        <f>IF(K444="x",AH444,0)</f>
        <v>0</v>
      </c>
      <c r="AM444" s="164">
        <f>IF(K444="x",AI444,0)</f>
        <v>0</v>
      </c>
      <c r="AN444" s="164">
        <f>IF(K444="x",AJ444,0)</f>
        <v>0</v>
      </c>
      <c r="AO444" s="164">
        <f>IF(K444="x",AK444,0)</f>
        <v>0</v>
      </c>
      <c r="AP444" s="610" t="str">
        <f t="shared" si="94"/>
        <v xml:space="preserve"> </v>
      </c>
      <c r="AQ444" s="613" t="str">
        <f t="shared" si="93"/>
        <v xml:space="preserve"> </v>
      </c>
      <c r="AR444" s="613" t="str">
        <f t="shared" si="95"/>
        <v xml:space="preserve"> </v>
      </c>
      <c r="AS444" s="613" t="str">
        <f t="shared" si="96"/>
        <v xml:space="preserve"> </v>
      </c>
      <c r="AT444" s="613" t="str">
        <f t="shared" si="97"/>
        <v xml:space="preserve"> </v>
      </c>
      <c r="AU444" s="613" t="str">
        <f t="shared" si="98"/>
        <v xml:space="preserve"> </v>
      </c>
      <c r="AV444" s="614" t="str">
        <f t="shared" si="99"/>
        <v xml:space="preserve"> </v>
      </c>
      <c r="AW444" s="196" t="str">
        <f>IF(N444&gt;0,N444,"")</f>
        <v/>
      </c>
      <c r="AX444" s="165" t="str">
        <f>IF(AND(K444="x",AW444&gt;0),AW444,"")</f>
        <v/>
      </c>
      <c r="AY444" s="193" t="str">
        <f>IF(OR(K444="x",F444="x",AW444&lt;=0),"",AW444)</f>
        <v/>
      </c>
      <c r="AZ444" s="183" t="str">
        <f>IF(AND(F444="x",AW444&gt;0),AW444,"")</f>
        <v/>
      </c>
      <c r="BA444" s="173" t="str">
        <f>IF(V444&gt;0,V444,"")</f>
        <v/>
      </c>
      <c r="BB444" s="174" t="str">
        <f>IF(AND(K444="x",BA444&gt;0),BA444,"")</f>
        <v/>
      </c>
      <c r="BC444" s="186" t="str">
        <f>IF(OR(K444="x",F444="X",BA444&lt;=0),"",BA444)</f>
        <v/>
      </c>
      <c r="BD444" s="174" t="str">
        <f>IF(AND(F444="x",BA444&gt;0),BA444,"")</f>
        <v/>
      </c>
      <c r="BE444" s="201" t="str">
        <f>IF(W444&gt;0,W444,"")</f>
        <v/>
      </c>
      <c r="BF444" s="174" t="str">
        <f>IF(AND(K444="x",BE444&gt;0),BE444,"")</f>
        <v/>
      </c>
      <c r="BG444" s="186" t="str">
        <f>IF(OR(K444="x",F444="x",BE444&lt;=0),"",BE444)</f>
        <v/>
      </c>
      <c r="BH444" s="175" t="str">
        <f>IF(AND(F444="x",BE444&gt;0),BE444,"")</f>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89"/>
        <v/>
      </c>
      <c r="O445" s="27"/>
      <c r="P445" s="27"/>
      <c r="Q445" s="27"/>
      <c r="R445" s="27"/>
      <c r="S445" s="27"/>
      <c r="T445" s="28"/>
      <c r="U445" s="29"/>
      <c r="V445" s="32"/>
      <c r="W445" s="318"/>
      <c r="X445" s="319"/>
      <c r="Y445" s="160">
        <f t="shared" si="88"/>
        <v>0</v>
      </c>
      <c r="Z445" s="159">
        <f t="shared" si="90"/>
        <v>0</v>
      </c>
      <c r="AA445" s="327"/>
      <c r="AB445" s="400">
        <f>IF(AND(Z445&gt;=0,F445="x"),0,IF(AND(Z445&gt;0,AC445="x"),0,IF(Z445&gt;0,0-30,0)))</f>
        <v>0</v>
      </c>
      <c r="AC445" s="371"/>
      <c r="AD445" s="226" t="str">
        <f>IF(F445="x",(0-((V445*10)+(W445*20))),"")</f>
        <v/>
      </c>
      <c r="AE445" s="368">
        <f>IF(AND(Z445&gt;0,F445="x"),0,IF(AND(Z445&gt;0,AC445="x"),Z445-60,IF(AND(Z445&gt;0,AB445=-30),Z445+AB445,0)))</f>
        <v>0</v>
      </c>
      <c r="AF445" s="339"/>
      <c r="AG445" s="338"/>
      <c r="AH445" s="336"/>
      <c r="AI445" s="161">
        <f t="shared" si="91"/>
        <v>0</v>
      </c>
      <c r="AJ445" s="162">
        <f>(X445*20)+Z445+AA445+AF445</f>
        <v>0</v>
      </c>
      <c r="AK445" s="163">
        <f t="shared" si="92"/>
        <v>0</v>
      </c>
      <c r="AL445" s="164">
        <f>IF(K445="x",AH445,0)</f>
        <v>0</v>
      </c>
      <c r="AM445" s="164">
        <f>IF(K445="x",AI445,0)</f>
        <v>0</v>
      </c>
      <c r="AN445" s="164">
        <f>IF(K445="x",AJ445,0)</f>
        <v>0</v>
      </c>
      <c r="AO445" s="164">
        <f>IF(K445="x",AK445,0)</f>
        <v>0</v>
      </c>
      <c r="AP445" s="610" t="str">
        <f t="shared" si="94"/>
        <v xml:space="preserve"> </v>
      </c>
      <c r="AQ445" s="613" t="str">
        <f t="shared" si="93"/>
        <v xml:space="preserve"> </v>
      </c>
      <c r="AR445" s="613" t="str">
        <f t="shared" si="95"/>
        <v xml:space="preserve"> </v>
      </c>
      <c r="AS445" s="613" t="str">
        <f t="shared" si="96"/>
        <v xml:space="preserve"> </v>
      </c>
      <c r="AT445" s="613" t="str">
        <f t="shared" si="97"/>
        <v xml:space="preserve"> </v>
      </c>
      <c r="AU445" s="613" t="str">
        <f t="shared" si="98"/>
        <v xml:space="preserve"> </v>
      </c>
      <c r="AV445" s="614" t="str">
        <f t="shared" si="99"/>
        <v xml:space="preserve"> </v>
      </c>
      <c r="AW445" s="196" t="str">
        <f>IF(N445&gt;0,N445,"")</f>
        <v/>
      </c>
      <c r="AX445" s="165" t="str">
        <f>IF(AND(K445="x",AW445&gt;0),AW445,"")</f>
        <v/>
      </c>
      <c r="AY445" s="193" t="str">
        <f>IF(OR(K445="x",F445="x",AW445&lt;=0),"",AW445)</f>
        <v/>
      </c>
      <c r="AZ445" s="183" t="str">
        <f>IF(AND(F445="x",AW445&gt;0),AW445,"")</f>
        <v/>
      </c>
      <c r="BA445" s="173" t="str">
        <f>IF(V445&gt;0,V445,"")</f>
        <v/>
      </c>
      <c r="BB445" s="174" t="str">
        <f>IF(AND(K445="x",BA445&gt;0),BA445,"")</f>
        <v/>
      </c>
      <c r="BC445" s="186" t="str">
        <f>IF(OR(K445="x",F445="X",BA445&lt;=0),"",BA445)</f>
        <v/>
      </c>
      <c r="BD445" s="174" t="str">
        <f>IF(AND(F445="x",BA445&gt;0),BA445,"")</f>
        <v/>
      </c>
      <c r="BE445" s="201" t="str">
        <f>IF(W445&gt;0,W445,"")</f>
        <v/>
      </c>
      <c r="BF445" s="174" t="str">
        <f>IF(AND(K445="x",BE445&gt;0),BE445,"")</f>
        <v/>
      </c>
      <c r="BG445" s="186" t="str">
        <f>IF(OR(K445="x",F445="x",BE445&lt;=0),"",BE445)</f>
        <v/>
      </c>
      <c r="BH445" s="175" t="str">
        <f>IF(AND(F445="x",BE445&gt;0),BE445,"")</f>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89"/>
        <v/>
      </c>
      <c r="O446" s="27"/>
      <c r="P446" s="27"/>
      <c r="Q446" s="27"/>
      <c r="R446" s="27"/>
      <c r="S446" s="27"/>
      <c r="T446" s="28"/>
      <c r="U446" s="29"/>
      <c r="V446" s="32"/>
      <c r="W446" s="318"/>
      <c r="X446" s="319"/>
      <c r="Y446" s="160">
        <f t="shared" si="88"/>
        <v>0</v>
      </c>
      <c r="Z446" s="159">
        <f t="shared" si="90"/>
        <v>0</v>
      </c>
      <c r="AA446" s="327"/>
      <c r="AB446" s="400">
        <f>IF(AND(Z446&gt;=0,F446="x"),0,IF(AND(Z446&gt;0,AC446="x"),0,IF(Z446&gt;0,0-30,0)))</f>
        <v>0</v>
      </c>
      <c r="AC446" s="371"/>
      <c r="AD446" s="226" t="str">
        <f>IF(F446="x",(0-((V446*10)+(W446*20))),"")</f>
        <v/>
      </c>
      <c r="AE446" s="368">
        <f>IF(AND(Z446&gt;0,F446="x"),0,IF(AND(Z446&gt;0,AC446="x"),Z446-60,IF(AND(Z446&gt;0,AB446=-30),Z446+AB446,0)))</f>
        <v>0</v>
      </c>
      <c r="AF446" s="339"/>
      <c r="AG446" s="338"/>
      <c r="AH446" s="336"/>
      <c r="AI446" s="161">
        <f t="shared" si="91"/>
        <v>0</v>
      </c>
      <c r="AJ446" s="162">
        <f>(X446*20)+Z446+AA446+AF446</f>
        <v>0</v>
      </c>
      <c r="AK446" s="163">
        <f t="shared" si="92"/>
        <v>0</v>
      </c>
      <c r="AL446" s="164">
        <f>IF(K446="x",AH446,0)</f>
        <v>0</v>
      </c>
      <c r="AM446" s="164">
        <f>IF(K446="x",AI446,0)</f>
        <v>0</v>
      </c>
      <c r="AN446" s="164">
        <f>IF(K446="x",AJ446,0)</f>
        <v>0</v>
      </c>
      <c r="AO446" s="164">
        <f>IF(K446="x",AK446,0)</f>
        <v>0</v>
      </c>
      <c r="AP446" s="610" t="str">
        <f t="shared" si="94"/>
        <v xml:space="preserve"> </v>
      </c>
      <c r="AQ446" s="613" t="str">
        <f t="shared" si="93"/>
        <v xml:space="preserve"> </v>
      </c>
      <c r="AR446" s="613" t="str">
        <f t="shared" si="95"/>
        <v xml:space="preserve"> </v>
      </c>
      <c r="AS446" s="613" t="str">
        <f t="shared" si="96"/>
        <v xml:space="preserve"> </v>
      </c>
      <c r="AT446" s="613" t="str">
        <f t="shared" si="97"/>
        <v xml:space="preserve"> </v>
      </c>
      <c r="AU446" s="613" t="str">
        <f t="shared" si="98"/>
        <v xml:space="preserve"> </v>
      </c>
      <c r="AV446" s="614" t="str">
        <f t="shared" si="99"/>
        <v xml:space="preserve"> </v>
      </c>
      <c r="AW446" s="196" t="str">
        <f>IF(N446&gt;0,N446,"")</f>
        <v/>
      </c>
      <c r="AX446" s="165" t="str">
        <f>IF(AND(K446="x",AW446&gt;0),AW446,"")</f>
        <v/>
      </c>
      <c r="AY446" s="193" t="str">
        <f>IF(OR(K446="x",F446="x",AW446&lt;=0),"",AW446)</f>
        <v/>
      </c>
      <c r="AZ446" s="183" t="str">
        <f>IF(AND(F446="x",AW446&gt;0),AW446,"")</f>
        <v/>
      </c>
      <c r="BA446" s="173" t="str">
        <f>IF(V446&gt;0,V446,"")</f>
        <v/>
      </c>
      <c r="BB446" s="174" t="str">
        <f>IF(AND(K446="x",BA446&gt;0),BA446,"")</f>
        <v/>
      </c>
      <c r="BC446" s="186" t="str">
        <f>IF(OR(K446="x",F446="X",BA446&lt;=0),"",BA446)</f>
        <v/>
      </c>
      <c r="BD446" s="174" t="str">
        <f>IF(AND(F446="x",BA446&gt;0),BA446,"")</f>
        <v/>
      </c>
      <c r="BE446" s="201" t="str">
        <f>IF(W446&gt;0,W446,"")</f>
        <v/>
      </c>
      <c r="BF446" s="174" t="str">
        <f>IF(AND(K446="x",BE446&gt;0),BE446,"")</f>
        <v/>
      </c>
      <c r="BG446" s="186" t="str">
        <f>IF(OR(K446="x",F446="x",BE446&lt;=0),"",BE446)</f>
        <v/>
      </c>
      <c r="BH446" s="175" t="str">
        <f>IF(AND(F446="x",BE446&gt;0),BE446,"")</f>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89"/>
        <v/>
      </c>
      <c r="O447" s="27"/>
      <c r="P447" s="27"/>
      <c r="Q447" s="27"/>
      <c r="R447" s="27"/>
      <c r="S447" s="27"/>
      <c r="T447" s="28"/>
      <c r="U447" s="29"/>
      <c r="V447" s="32"/>
      <c r="W447" s="318"/>
      <c r="X447" s="319"/>
      <c r="Y447" s="160">
        <f t="shared" si="88"/>
        <v>0</v>
      </c>
      <c r="Z447" s="159">
        <f t="shared" si="90"/>
        <v>0</v>
      </c>
      <c r="AA447" s="327"/>
      <c r="AB447" s="400">
        <f>IF(AND(Z447&gt;=0,F447="x"),0,IF(AND(Z447&gt;0,AC447="x"),0,IF(Z447&gt;0,0-30,0)))</f>
        <v>0</v>
      </c>
      <c r="AC447" s="371"/>
      <c r="AD447" s="226" t="str">
        <f>IF(F447="x",(0-((V447*10)+(W447*20))),"")</f>
        <v/>
      </c>
      <c r="AE447" s="368">
        <f>IF(AND(Z447&gt;0,F447="x"),0,IF(AND(Z447&gt;0,AC447="x"),Z447-60,IF(AND(Z447&gt;0,AB447=-30),Z447+AB447,0)))</f>
        <v>0</v>
      </c>
      <c r="AF447" s="339"/>
      <c r="AG447" s="338"/>
      <c r="AH447" s="336"/>
      <c r="AI447" s="161">
        <f t="shared" si="91"/>
        <v>0</v>
      </c>
      <c r="AJ447" s="162">
        <f>(X447*20)+Z447+AA447+AF447</f>
        <v>0</v>
      </c>
      <c r="AK447" s="163">
        <f t="shared" si="92"/>
        <v>0</v>
      </c>
      <c r="AL447" s="164">
        <f>IF(K447="x",AH447,0)</f>
        <v>0</v>
      </c>
      <c r="AM447" s="164">
        <f>IF(K447="x",AI447,0)</f>
        <v>0</v>
      </c>
      <c r="AN447" s="164">
        <f>IF(K447="x",AJ447,0)</f>
        <v>0</v>
      </c>
      <c r="AO447" s="164">
        <f>IF(K447="x",AK447,0)</f>
        <v>0</v>
      </c>
      <c r="AP447" s="610" t="str">
        <f t="shared" si="94"/>
        <v xml:space="preserve"> </v>
      </c>
      <c r="AQ447" s="613" t="str">
        <f t="shared" si="93"/>
        <v xml:space="preserve"> </v>
      </c>
      <c r="AR447" s="613" t="str">
        <f t="shared" si="95"/>
        <v xml:space="preserve"> </v>
      </c>
      <c r="AS447" s="613" t="str">
        <f t="shared" si="96"/>
        <v xml:space="preserve"> </v>
      </c>
      <c r="AT447" s="613" t="str">
        <f t="shared" si="97"/>
        <v xml:space="preserve"> </v>
      </c>
      <c r="AU447" s="613" t="str">
        <f t="shared" si="98"/>
        <v xml:space="preserve"> </v>
      </c>
      <c r="AV447" s="614" t="str">
        <f t="shared" si="99"/>
        <v xml:space="preserve"> </v>
      </c>
      <c r="AW447" s="196" t="str">
        <f>IF(N447&gt;0,N447,"")</f>
        <v/>
      </c>
      <c r="AX447" s="165" t="str">
        <f>IF(AND(K447="x",AW447&gt;0),AW447,"")</f>
        <v/>
      </c>
      <c r="AY447" s="193" t="str">
        <f>IF(OR(K447="x",F447="x",AW447&lt;=0),"",AW447)</f>
        <v/>
      </c>
      <c r="AZ447" s="183" t="str">
        <f>IF(AND(F447="x",AW447&gt;0),AW447,"")</f>
        <v/>
      </c>
      <c r="BA447" s="173" t="str">
        <f>IF(V447&gt;0,V447,"")</f>
        <v/>
      </c>
      <c r="BB447" s="174" t="str">
        <f>IF(AND(K447="x",BA447&gt;0),BA447,"")</f>
        <v/>
      </c>
      <c r="BC447" s="186" t="str">
        <f>IF(OR(K447="x",F447="X",BA447&lt;=0),"",BA447)</f>
        <v/>
      </c>
      <c r="BD447" s="174" t="str">
        <f>IF(AND(F447="x",BA447&gt;0),BA447,"")</f>
        <v/>
      </c>
      <c r="BE447" s="201" t="str">
        <f>IF(W447&gt;0,W447,"")</f>
        <v/>
      </c>
      <c r="BF447" s="174" t="str">
        <f>IF(AND(K447="x",BE447&gt;0),BE447,"")</f>
        <v/>
      </c>
      <c r="BG447" s="186" t="str">
        <f>IF(OR(K447="x",F447="x",BE447&lt;=0),"",BE447)</f>
        <v/>
      </c>
      <c r="BH447" s="175" t="str">
        <f>IF(AND(F447="x",BE447&gt;0),BE447,"")</f>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89"/>
        <v/>
      </c>
      <c r="O448" s="27"/>
      <c r="P448" s="27"/>
      <c r="Q448" s="27"/>
      <c r="R448" s="27"/>
      <c r="S448" s="27"/>
      <c r="T448" s="28"/>
      <c r="U448" s="29"/>
      <c r="V448" s="32"/>
      <c r="W448" s="318"/>
      <c r="X448" s="319"/>
      <c r="Y448" s="160">
        <f t="shared" si="88"/>
        <v>0</v>
      </c>
      <c r="Z448" s="159">
        <f t="shared" si="90"/>
        <v>0</v>
      </c>
      <c r="AA448" s="327"/>
      <c r="AB448" s="400">
        <f>IF(AND(Z448&gt;=0,F448="x"),0,IF(AND(Z448&gt;0,AC448="x"),0,IF(Z448&gt;0,0-30,0)))</f>
        <v>0</v>
      </c>
      <c r="AC448" s="371"/>
      <c r="AD448" s="226" t="str">
        <f>IF(F448="x",(0-((V448*10)+(W448*20))),"")</f>
        <v/>
      </c>
      <c r="AE448" s="368">
        <f>IF(AND(Z448&gt;0,F448="x"),0,IF(AND(Z448&gt;0,AC448="x"),Z448-60,IF(AND(Z448&gt;0,AB448=-30),Z448+AB448,0)))</f>
        <v>0</v>
      </c>
      <c r="AF448" s="339"/>
      <c r="AG448" s="338"/>
      <c r="AH448" s="336"/>
      <c r="AI448" s="161">
        <f t="shared" si="91"/>
        <v>0</v>
      </c>
      <c r="AJ448" s="162">
        <f>(X448*20)+Z448+AA448+AF448</f>
        <v>0</v>
      </c>
      <c r="AK448" s="163">
        <f t="shared" si="92"/>
        <v>0</v>
      </c>
      <c r="AL448" s="164">
        <f>IF(K448="x",AH448,0)</f>
        <v>0</v>
      </c>
      <c r="AM448" s="164">
        <f>IF(K448="x",AI448,0)</f>
        <v>0</v>
      </c>
      <c r="AN448" s="164">
        <f>IF(K448="x",AJ448,0)</f>
        <v>0</v>
      </c>
      <c r="AO448" s="164">
        <f>IF(K448="x",AK448,0)</f>
        <v>0</v>
      </c>
      <c r="AP448" s="610" t="str">
        <f t="shared" si="94"/>
        <v xml:space="preserve"> </v>
      </c>
      <c r="AQ448" s="613" t="str">
        <f t="shared" si="93"/>
        <v xml:space="preserve"> </v>
      </c>
      <c r="AR448" s="613" t="str">
        <f t="shared" si="95"/>
        <v xml:space="preserve"> </v>
      </c>
      <c r="AS448" s="613" t="str">
        <f t="shared" si="96"/>
        <v xml:space="preserve"> </v>
      </c>
      <c r="AT448" s="613" t="str">
        <f t="shared" si="97"/>
        <v xml:space="preserve"> </v>
      </c>
      <c r="AU448" s="613" t="str">
        <f t="shared" si="98"/>
        <v xml:space="preserve"> </v>
      </c>
      <c r="AV448" s="614" t="str">
        <f t="shared" si="99"/>
        <v xml:space="preserve"> </v>
      </c>
      <c r="AW448" s="196" t="str">
        <f>IF(N448&gt;0,N448,"")</f>
        <v/>
      </c>
      <c r="AX448" s="165" t="str">
        <f>IF(AND(K448="x",AW448&gt;0),AW448,"")</f>
        <v/>
      </c>
      <c r="AY448" s="193" t="str">
        <f>IF(OR(K448="x",F448="x",AW448&lt;=0),"",AW448)</f>
        <v/>
      </c>
      <c r="AZ448" s="183" t="str">
        <f>IF(AND(F448="x",AW448&gt;0),AW448,"")</f>
        <v/>
      </c>
      <c r="BA448" s="173" t="str">
        <f>IF(V448&gt;0,V448,"")</f>
        <v/>
      </c>
      <c r="BB448" s="174" t="str">
        <f>IF(AND(K448="x",BA448&gt;0),BA448,"")</f>
        <v/>
      </c>
      <c r="BC448" s="186" t="str">
        <f>IF(OR(K448="x",F448="X",BA448&lt;=0),"",BA448)</f>
        <v/>
      </c>
      <c r="BD448" s="174" t="str">
        <f>IF(AND(F448="x",BA448&gt;0),BA448,"")</f>
        <v/>
      </c>
      <c r="BE448" s="201" t="str">
        <f>IF(W448&gt;0,W448,"")</f>
        <v/>
      </c>
      <c r="BF448" s="174" t="str">
        <f>IF(AND(K448="x",BE448&gt;0),BE448,"")</f>
        <v/>
      </c>
      <c r="BG448" s="186" t="str">
        <f>IF(OR(K448="x",F448="x",BE448&lt;=0),"",BE448)</f>
        <v/>
      </c>
      <c r="BH448" s="175" t="str">
        <f>IF(AND(F448="x",BE448&gt;0),BE448,"")</f>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89"/>
        <v/>
      </c>
      <c r="O449" s="27"/>
      <c r="P449" s="27"/>
      <c r="Q449" s="27"/>
      <c r="R449" s="27"/>
      <c r="S449" s="27"/>
      <c r="T449" s="28"/>
      <c r="U449" s="29"/>
      <c r="V449" s="32"/>
      <c r="W449" s="318"/>
      <c r="X449" s="319"/>
      <c r="Y449" s="160">
        <f t="shared" si="88"/>
        <v>0</v>
      </c>
      <c r="Z449" s="159">
        <f t="shared" si="90"/>
        <v>0</v>
      </c>
      <c r="AA449" s="327"/>
      <c r="AB449" s="400">
        <f>IF(AND(Z449&gt;=0,F449="x"),0,IF(AND(Z449&gt;0,AC449="x"),0,IF(Z449&gt;0,0-30,0)))</f>
        <v>0</v>
      </c>
      <c r="AC449" s="371"/>
      <c r="AD449" s="226" t="str">
        <f>IF(F449="x",(0-((V449*10)+(W449*20))),"")</f>
        <v/>
      </c>
      <c r="AE449" s="368">
        <f>IF(AND(Z449&gt;0,F449="x"),0,IF(AND(Z449&gt;0,AC449="x"),Z449-60,IF(AND(Z449&gt;0,AB449=-30),Z449+AB449,0)))</f>
        <v>0</v>
      </c>
      <c r="AF449" s="339"/>
      <c r="AG449" s="338"/>
      <c r="AH449" s="336"/>
      <c r="AI449" s="161">
        <f t="shared" si="91"/>
        <v>0</v>
      </c>
      <c r="AJ449" s="162">
        <f>(X449*20)+Z449+AA449+AF449</f>
        <v>0</v>
      </c>
      <c r="AK449" s="163">
        <f t="shared" si="92"/>
        <v>0</v>
      </c>
      <c r="AL449" s="164">
        <f>IF(K449="x",AH449,0)</f>
        <v>0</v>
      </c>
      <c r="AM449" s="164">
        <f>IF(K449="x",AI449,0)</f>
        <v>0</v>
      </c>
      <c r="AN449" s="164">
        <f>IF(K449="x",AJ449,0)</f>
        <v>0</v>
      </c>
      <c r="AO449" s="164">
        <f>IF(K449="x",AK449,0)</f>
        <v>0</v>
      </c>
      <c r="AP449" s="610" t="str">
        <f t="shared" si="94"/>
        <v xml:space="preserve"> </v>
      </c>
      <c r="AQ449" s="613" t="str">
        <f t="shared" si="93"/>
        <v xml:space="preserve"> </v>
      </c>
      <c r="AR449" s="613" t="str">
        <f t="shared" si="95"/>
        <v xml:space="preserve"> </v>
      </c>
      <c r="AS449" s="613" t="str">
        <f t="shared" si="96"/>
        <v xml:space="preserve"> </v>
      </c>
      <c r="AT449" s="613" t="str">
        <f t="shared" si="97"/>
        <v xml:space="preserve"> </v>
      </c>
      <c r="AU449" s="613" t="str">
        <f t="shared" si="98"/>
        <v xml:space="preserve"> </v>
      </c>
      <c r="AV449" s="614" t="str">
        <f t="shared" si="99"/>
        <v xml:space="preserve"> </v>
      </c>
      <c r="AW449" s="196" t="str">
        <f>IF(N449&gt;0,N449,"")</f>
        <v/>
      </c>
      <c r="AX449" s="165" t="str">
        <f>IF(AND(K449="x",AW449&gt;0),AW449,"")</f>
        <v/>
      </c>
      <c r="AY449" s="193" t="str">
        <f>IF(OR(K449="x",F449="x",AW449&lt;=0),"",AW449)</f>
        <v/>
      </c>
      <c r="AZ449" s="183" t="str">
        <f>IF(AND(F449="x",AW449&gt;0),AW449,"")</f>
        <v/>
      </c>
      <c r="BA449" s="173" t="str">
        <f>IF(V449&gt;0,V449,"")</f>
        <v/>
      </c>
      <c r="BB449" s="174" t="str">
        <f>IF(AND(K449="x",BA449&gt;0),BA449,"")</f>
        <v/>
      </c>
      <c r="BC449" s="186" t="str">
        <f>IF(OR(K449="x",F449="X",BA449&lt;=0),"",BA449)</f>
        <v/>
      </c>
      <c r="BD449" s="174" t="str">
        <f>IF(AND(F449="x",BA449&gt;0),BA449,"")</f>
        <v/>
      </c>
      <c r="BE449" s="201" t="str">
        <f>IF(W449&gt;0,W449,"")</f>
        <v/>
      </c>
      <c r="BF449" s="174" t="str">
        <f>IF(AND(K449="x",BE449&gt;0),BE449,"")</f>
        <v/>
      </c>
      <c r="BG449" s="186" t="str">
        <f>IF(OR(K449="x",F449="x",BE449&lt;=0),"",BE449)</f>
        <v/>
      </c>
      <c r="BH449" s="175" t="str">
        <f>IF(AND(F449="x",BE449&gt;0),BE449,"")</f>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89"/>
        <v/>
      </c>
      <c r="O450" s="27"/>
      <c r="P450" s="27"/>
      <c r="Q450" s="27"/>
      <c r="R450" s="27"/>
      <c r="S450" s="27"/>
      <c r="T450" s="28"/>
      <c r="U450" s="29"/>
      <c r="V450" s="32"/>
      <c r="W450" s="318"/>
      <c r="X450" s="319"/>
      <c r="Y450" s="160">
        <f t="shared" si="88"/>
        <v>0</v>
      </c>
      <c r="Z450" s="159">
        <f t="shared" si="90"/>
        <v>0</v>
      </c>
      <c r="AA450" s="327"/>
      <c r="AB450" s="400">
        <f>IF(AND(Z450&gt;=0,F450="x"),0,IF(AND(Z450&gt;0,AC450="x"),0,IF(Z450&gt;0,0-30,0)))</f>
        <v>0</v>
      </c>
      <c r="AC450" s="371"/>
      <c r="AD450" s="226" t="str">
        <f>IF(F450="x",(0-((V450*10)+(W450*20))),"")</f>
        <v/>
      </c>
      <c r="AE450" s="368">
        <f>IF(AND(Z450&gt;0,F450="x"),0,IF(AND(Z450&gt;0,AC450="x"),Z450-60,IF(AND(Z450&gt;0,AB450=-30),Z450+AB450,0)))</f>
        <v>0</v>
      </c>
      <c r="AF450" s="339"/>
      <c r="AG450" s="338"/>
      <c r="AH450" s="336"/>
      <c r="AI450" s="161">
        <f t="shared" si="91"/>
        <v>0</v>
      </c>
      <c r="AJ450" s="162">
        <f>(X450*20)+Z450+AA450+AF450</f>
        <v>0</v>
      </c>
      <c r="AK450" s="163">
        <f t="shared" si="92"/>
        <v>0</v>
      </c>
      <c r="AL450" s="164">
        <f>IF(K450="x",AH450,0)</f>
        <v>0</v>
      </c>
      <c r="AM450" s="164">
        <f>IF(K450="x",AI450,0)</f>
        <v>0</v>
      </c>
      <c r="AN450" s="164">
        <f>IF(K450="x",AJ450,0)</f>
        <v>0</v>
      </c>
      <c r="AO450" s="164">
        <f>IF(K450="x",AK450,0)</f>
        <v>0</v>
      </c>
      <c r="AP450" s="610" t="str">
        <f t="shared" si="94"/>
        <v xml:space="preserve"> </v>
      </c>
      <c r="AQ450" s="613" t="str">
        <f t="shared" si="93"/>
        <v xml:space="preserve"> </v>
      </c>
      <c r="AR450" s="613" t="str">
        <f t="shared" si="95"/>
        <v xml:space="preserve"> </v>
      </c>
      <c r="AS450" s="613" t="str">
        <f t="shared" si="96"/>
        <v xml:space="preserve"> </v>
      </c>
      <c r="AT450" s="613" t="str">
        <f t="shared" si="97"/>
        <v xml:space="preserve"> </v>
      </c>
      <c r="AU450" s="613" t="str">
        <f t="shared" si="98"/>
        <v xml:space="preserve"> </v>
      </c>
      <c r="AV450" s="614" t="str">
        <f t="shared" si="99"/>
        <v xml:space="preserve"> </v>
      </c>
      <c r="AW450" s="196" t="str">
        <f>IF(N450&gt;0,N450,"")</f>
        <v/>
      </c>
      <c r="AX450" s="165" t="str">
        <f>IF(AND(K450="x",AW450&gt;0),AW450,"")</f>
        <v/>
      </c>
      <c r="AY450" s="193" t="str">
        <f>IF(OR(K450="x",F450="x",AW450&lt;=0),"",AW450)</f>
        <v/>
      </c>
      <c r="AZ450" s="183" t="str">
        <f>IF(AND(F450="x",AW450&gt;0),AW450,"")</f>
        <v/>
      </c>
      <c r="BA450" s="173" t="str">
        <f>IF(V450&gt;0,V450,"")</f>
        <v/>
      </c>
      <c r="BB450" s="174" t="str">
        <f>IF(AND(K450="x",BA450&gt;0),BA450,"")</f>
        <v/>
      </c>
      <c r="BC450" s="186" t="str">
        <f>IF(OR(K450="x",F450="X",BA450&lt;=0),"",BA450)</f>
        <v/>
      </c>
      <c r="BD450" s="174" t="str">
        <f>IF(AND(F450="x",BA450&gt;0),BA450,"")</f>
        <v/>
      </c>
      <c r="BE450" s="201" t="str">
        <f>IF(W450&gt;0,W450,"")</f>
        <v/>
      </c>
      <c r="BF450" s="174" t="str">
        <f>IF(AND(K450="x",BE450&gt;0),BE450,"")</f>
        <v/>
      </c>
      <c r="BG450" s="186" t="str">
        <f>IF(OR(K450="x",F450="x",BE450&lt;=0),"",BE450)</f>
        <v/>
      </c>
      <c r="BH450" s="175" t="str">
        <f>IF(AND(F450="x",BE450&gt;0),BE450,"")</f>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89"/>
        <v/>
      </c>
      <c r="O451" s="27"/>
      <c r="P451" s="27"/>
      <c r="Q451" s="27"/>
      <c r="R451" s="27"/>
      <c r="S451" s="27"/>
      <c r="T451" s="28"/>
      <c r="U451" s="29"/>
      <c r="V451" s="32"/>
      <c r="W451" s="318"/>
      <c r="X451" s="319"/>
      <c r="Y451" s="160">
        <f t="shared" si="88"/>
        <v>0</v>
      </c>
      <c r="Z451" s="159">
        <f t="shared" si="90"/>
        <v>0</v>
      </c>
      <c r="AA451" s="327"/>
      <c r="AB451" s="400">
        <f>IF(AND(Z451&gt;=0,F451="x"),0,IF(AND(Z451&gt;0,AC451="x"),0,IF(Z451&gt;0,0-30,0)))</f>
        <v>0</v>
      </c>
      <c r="AC451" s="371"/>
      <c r="AD451" s="226" t="str">
        <f>IF(F451="x",(0-((V451*10)+(W451*20))),"")</f>
        <v/>
      </c>
      <c r="AE451" s="368">
        <f>IF(AND(Z451&gt;0,F451="x"),0,IF(AND(Z451&gt;0,AC451="x"),Z451-60,IF(AND(Z451&gt;0,AB451=-30),Z451+AB451,0)))</f>
        <v>0</v>
      </c>
      <c r="AF451" s="339"/>
      <c r="AG451" s="338"/>
      <c r="AH451" s="336"/>
      <c r="AI451" s="161">
        <f t="shared" si="91"/>
        <v>0</v>
      </c>
      <c r="AJ451" s="162">
        <f>(X451*20)+Z451+AA451+AF451</f>
        <v>0</v>
      </c>
      <c r="AK451" s="163">
        <f t="shared" si="92"/>
        <v>0</v>
      </c>
      <c r="AL451" s="164">
        <f>IF(K451="x",AH451,0)</f>
        <v>0</v>
      </c>
      <c r="AM451" s="164">
        <f>IF(K451="x",AI451,0)</f>
        <v>0</v>
      </c>
      <c r="AN451" s="164">
        <f>IF(K451="x",AJ451,0)</f>
        <v>0</v>
      </c>
      <c r="AO451" s="164">
        <f>IF(K451="x",AK451,0)</f>
        <v>0</v>
      </c>
      <c r="AP451" s="610" t="str">
        <f t="shared" si="94"/>
        <v xml:space="preserve"> </v>
      </c>
      <c r="AQ451" s="613" t="str">
        <f t="shared" si="93"/>
        <v xml:space="preserve"> </v>
      </c>
      <c r="AR451" s="613" t="str">
        <f t="shared" si="95"/>
        <v xml:space="preserve"> </v>
      </c>
      <c r="AS451" s="613" t="str">
        <f t="shared" si="96"/>
        <v xml:space="preserve"> </v>
      </c>
      <c r="AT451" s="613" t="str">
        <f t="shared" si="97"/>
        <v xml:space="preserve"> </v>
      </c>
      <c r="AU451" s="613" t="str">
        <f t="shared" si="98"/>
        <v xml:space="preserve"> </v>
      </c>
      <c r="AV451" s="614" t="str">
        <f t="shared" si="99"/>
        <v xml:space="preserve"> </v>
      </c>
      <c r="AW451" s="196" t="str">
        <f>IF(N451&gt;0,N451,"")</f>
        <v/>
      </c>
      <c r="AX451" s="165" t="str">
        <f>IF(AND(K451="x",AW451&gt;0),AW451,"")</f>
        <v/>
      </c>
      <c r="AY451" s="193" t="str">
        <f>IF(OR(K451="x",F451="x",AW451&lt;=0),"",AW451)</f>
        <v/>
      </c>
      <c r="AZ451" s="183" t="str">
        <f>IF(AND(F451="x",AW451&gt;0),AW451,"")</f>
        <v/>
      </c>
      <c r="BA451" s="173" t="str">
        <f>IF(V451&gt;0,V451,"")</f>
        <v/>
      </c>
      <c r="BB451" s="174" t="str">
        <f>IF(AND(K451="x",BA451&gt;0),BA451,"")</f>
        <v/>
      </c>
      <c r="BC451" s="186" t="str">
        <f>IF(OR(K451="x",F451="X",BA451&lt;=0),"",BA451)</f>
        <v/>
      </c>
      <c r="BD451" s="174" t="str">
        <f>IF(AND(F451="x",BA451&gt;0),BA451,"")</f>
        <v/>
      </c>
      <c r="BE451" s="201" t="str">
        <f>IF(W451&gt;0,W451,"")</f>
        <v/>
      </c>
      <c r="BF451" s="174" t="str">
        <f>IF(AND(K451="x",BE451&gt;0),BE451,"")</f>
        <v/>
      </c>
      <c r="BG451" s="186" t="str">
        <f>IF(OR(K451="x",F451="x",BE451&lt;=0),"",BE451)</f>
        <v/>
      </c>
      <c r="BH451" s="175" t="str">
        <f>IF(AND(F451="x",BE451&gt;0),BE451,"")</f>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89"/>
        <v/>
      </c>
      <c r="O452" s="27"/>
      <c r="P452" s="27"/>
      <c r="Q452" s="27"/>
      <c r="R452" s="27"/>
      <c r="S452" s="27"/>
      <c r="T452" s="28"/>
      <c r="U452" s="29"/>
      <c r="V452" s="32"/>
      <c r="W452" s="318"/>
      <c r="X452" s="319"/>
      <c r="Y452" s="160">
        <f t="shared" si="88"/>
        <v>0</v>
      </c>
      <c r="Z452" s="159">
        <f t="shared" si="90"/>
        <v>0</v>
      </c>
      <c r="AA452" s="327"/>
      <c r="AB452" s="400">
        <f>IF(AND(Z452&gt;=0,F452="x"),0,IF(AND(Z452&gt;0,AC452="x"),0,IF(Z452&gt;0,0-30,0)))</f>
        <v>0</v>
      </c>
      <c r="AC452" s="371"/>
      <c r="AD452" s="226" t="str">
        <f>IF(F452="x",(0-((V452*10)+(W452*20))),"")</f>
        <v/>
      </c>
      <c r="AE452" s="368">
        <f>IF(AND(Z452&gt;0,F452="x"),0,IF(AND(Z452&gt;0,AC452="x"),Z452-60,IF(AND(Z452&gt;0,AB452=-30),Z452+AB452,0)))</f>
        <v>0</v>
      </c>
      <c r="AF452" s="339"/>
      <c r="AG452" s="338"/>
      <c r="AH452" s="336"/>
      <c r="AI452" s="161">
        <f t="shared" si="91"/>
        <v>0</v>
      </c>
      <c r="AJ452" s="162">
        <f>(X452*20)+Z452+AA452+AF452</f>
        <v>0</v>
      </c>
      <c r="AK452" s="163">
        <f t="shared" si="92"/>
        <v>0</v>
      </c>
      <c r="AL452" s="164">
        <f>IF(K452="x",AH452,0)</f>
        <v>0</v>
      </c>
      <c r="AM452" s="164">
        <f>IF(K452="x",AI452,0)</f>
        <v>0</v>
      </c>
      <c r="AN452" s="164">
        <f>IF(K452="x",AJ452,0)</f>
        <v>0</v>
      </c>
      <c r="AO452" s="164">
        <f>IF(K452="x",AK452,0)</f>
        <v>0</v>
      </c>
      <c r="AP452" s="610" t="str">
        <f t="shared" si="94"/>
        <v xml:space="preserve"> </v>
      </c>
      <c r="AQ452" s="613" t="str">
        <f t="shared" si="93"/>
        <v xml:space="preserve"> </v>
      </c>
      <c r="AR452" s="613" t="str">
        <f t="shared" si="95"/>
        <v xml:space="preserve"> </v>
      </c>
      <c r="AS452" s="613" t="str">
        <f t="shared" si="96"/>
        <v xml:space="preserve"> </v>
      </c>
      <c r="AT452" s="613" t="str">
        <f t="shared" si="97"/>
        <v xml:space="preserve"> </v>
      </c>
      <c r="AU452" s="613" t="str">
        <f t="shared" si="98"/>
        <v xml:space="preserve"> </v>
      </c>
      <c r="AV452" s="614" t="str">
        <f t="shared" si="99"/>
        <v xml:space="preserve"> </v>
      </c>
      <c r="AW452" s="196" t="str">
        <f>IF(N452&gt;0,N452,"")</f>
        <v/>
      </c>
      <c r="AX452" s="165" t="str">
        <f>IF(AND(K452="x",AW452&gt;0),AW452,"")</f>
        <v/>
      </c>
      <c r="AY452" s="193" t="str">
        <f>IF(OR(K452="x",F452="x",AW452&lt;=0),"",AW452)</f>
        <v/>
      </c>
      <c r="AZ452" s="183" t="str">
        <f>IF(AND(F452="x",AW452&gt;0),AW452,"")</f>
        <v/>
      </c>
      <c r="BA452" s="173" t="str">
        <f>IF(V452&gt;0,V452,"")</f>
        <v/>
      </c>
      <c r="BB452" s="174" t="str">
        <f>IF(AND(K452="x",BA452&gt;0),BA452,"")</f>
        <v/>
      </c>
      <c r="BC452" s="186" t="str">
        <f>IF(OR(K452="x",F452="X",BA452&lt;=0),"",BA452)</f>
        <v/>
      </c>
      <c r="BD452" s="174" t="str">
        <f>IF(AND(F452="x",BA452&gt;0),BA452,"")</f>
        <v/>
      </c>
      <c r="BE452" s="201" t="str">
        <f>IF(W452&gt;0,W452,"")</f>
        <v/>
      </c>
      <c r="BF452" s="174" t="str">
        <f>IF(AND(K452="x",BE452&gt;0),BE452,"")</f>
        <v/>
      </c>
      <c r="BG452" s="186" t="str">
        <f>IF(OR(K452="x",F452="x",BE452&lt;=0),"",BE452)</f>
        <v/>
      </c>
      <c r="BH452" s="175" t="str">
        <f>IF(AND(F452="x",BE452&gt;0),BE452,"")</f>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89"/>
        <v/>
      </c>
      <c r="O453" s="27"/>
      <c r="P453" s="27"/>
      <c r="Q453" s="27"/>
      <c r="R453" s="27"/>
      <c r="S453" s="27"/>
      <c r="T453" s="28"/>
      <c r="U453" s="29"/>
      <c r="V453" s="32"/>
      <c r="W453" s="318"/>
      <c r="X453" s="319"/>
      <c r="Y453" s="160">
        <f t="shared" si="88"/>
        <v>0</v>
      </c>
      <c r="Z453" s="159">
        <f t="shared" si="90"/>
        <v>0</v>
      </c>
      <c r="AA453" s="327"/>
      <c r="AB453" s="400">
        <f>IF(AND(Z453&gt;=0,F453="x"),0,IF(AND(Z453&gt;0,AC453="x"),0,IF(Z453&gt;0,0-30,0)))</f>
        <v>0</v>
      </c>
      <c r="AC453" s="371"/>
      <c r="AD453" s="226" t="str">
        <f>IF(F453="x",(0-((V453*10)+(W453*20))),"")</f>
        <v/>
      </c>
      <c r="AE453" s="368">
        <f>IF(AND(Z453&gt;0,F453="x"),0,IF(AND(Z453&gt;0,AC453="x"),Z453-60,IF(AND(Z453&gt;0,AB453=-30),Z453+AB453,0)))</f>
        <v>0</v>
      </c>
      <c r="AF453" s="339"/>
      <c r="AG453" s="338"/>
      <c r="AH453" s="336"/>
      <c r="AI453" s="161">
        <f t="shared" si="91"/>
        <v>0</v>
      </c>
      <c r="AJ453" s="162">
        <f>(X453*20)+Z453+AA453+AF453</f>
        <v>0</v>
      </c>
      <c r="AK453" s="163">
        <f t="shared" si="92"/>
        <v>0</v>
      </c>
      <c r="AL453" s="164">
        <f>IF(K453="x",AH453,0)</f>
        <v>0</v>
      </c>
      <c r="AM453" s="164">
        <f>IF(K453="x",AI453,0)</f>
        <v>0</v>
      </c>
      <c r="AN453" s="164">
        <f>IF(K453="x",AJ453,0)</f>
        <v>0</v>
      </c>
      <c r="AO453" s="164">
        <f>IF(K453="x",AK453,0)</f>
        <v>0</v>
      </c>
      <c r="AP453" s="610" t="str">
        <f t="shared" si="94"/>
        <v xml:space="preserve"> </v>
      </c>
      <c r="AQ453" s="613" t="str">
        <f t="shared" si="93"/>
        <v xml:space="preserve"> </v>
      </c>
      <c r="AR453" s="613" t="str">
        <f t="shared" si="95"/>
        <v xml:space="preserve"> </v>
      </c>
      <c r="AS453" s="613" t="str">
        <f t="shared" si="96"/>
        <v xml:space="preserve"> </v>
      </c>
      <c r="AT453" s="613" t="str">
        <f t="shared" si="97"/>
        <v xml:space="preserve"> </v>
      </c>
      <c r="AU453" s="613" t="str">
        <f t="shared" si="98"/>
        <v xml:space="preserve"> </v>
      </c>
      <c r="AV453" s="614" t="str">
        <f t="shared" si="99"/>
        <v xml:space="preserve"> </v>
      </c>
      <c r="AW453" s="196" t="str">
        <f>IF(N453&gt;0,N453,"")</f>
        <v/>
      </c>
      <c r="AX453" s="165" t="str">
        <f>IF(AND(K453="x",AW453&gt;0),AW453,"")</f>
        <v/>
      </c>
      <c r="AY453" s="193" t="str">
        <f>IF(OR(K453="x",F453="x",AW453&lt;=0),"",AW453)</f>
        <v/>
      </c>
      <c r="AZ453" s="183" t="str">
        <f>IF(AND(F453="x",AW453&gt;0),AW453,"")</f>
        <v/>
      </c>
      <c r="BA453" s="173" t="str">
        <f>IF(V453&gt;0,V453,"")</f>
        <v/>
      </c>
      <c r="BB453" s="174" t="str">
        <f>IF(AND(K453="x",BA453&gt;0),BA453,"")</f>
        <v/>
      </c>
      <c r="BC453" s="186" t="str">
        <f>IF(OR(K453="x",F453="X",BA453&lt;=0),"",BA453)</f>
        <v/>
      </c>
      <c r="BD453" s="174" t="str">
        <f>IF(AND(F453="x",BA453&gt;0),BA453,"")</f>
        <v/>
      </c>
      <c r="BE453" s="201" t="str">
        <f>IF(W453&gt;0,W453,"")</f>
        <v/>
      </c>
      <c r="BF453" s="174" t="str">
        <f>IF(AND(K453="x",BE453&gt;0),BE453,"")</f>
        <v/>
      </c>
      <c r="BG453" s="186" t="str">
        <f>IF(OR(K453="x",F453="x",BE453&lt;=0),"",BE453)</f>
        <v/>
      </c>
      <c r="BH453" s="175" t="str">
        <f>IF(AND(F453="x",BE453&gt;0),BE453,"")</f>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89"/>
        <v/>
      </c>
      <c r="O454" s="27"/>
      <c r="P454" s="27"/>
      <c r="Q454" s="27"/>
      <c r="R454" s="27"/>
      <c r="S454" s="27"/>
      <c r="T454" s="28"/>
      <c r="U454" s="29"/>
      <c r="V454" s="32"/>
      <c r="W454" s="318"/>
      <c r="X454" s="319"/>
      <c r="Y454" s="160">
        <f t="shared" si="88"/>
        <v>0</v>
      </c>
      <c r="Z454" s="159">
        <f t="shared" si="90"/>
        <v>0</v>
      </c>
      <c r="AA454" s="327"/>
      <c r="AB454" s="400">
        <f>IF(AND(Z454&gt;=0,F454="x"),0,IF(AND(Z454&gt;0,AC454="x"),0,IF(Z454&gt;0,0-30,0)))</f>
        <v>0</v>
      </c>
      <c r="AC454" s="371"/>
      <c r="AD454" s="226" t="str">
        <f>IF(F454="x",(0-((V454*10)+(W454*20))),"")</f>
        <v/>
      </c>
      <c r="AE454" s="368">
        <f>IF(AND(Z454&gt;0,F454="x"),0,IF(AND(Z454&gt;0,AC454="x"),Z454-60,IF(AND(Z454&gt;0,AB454=-30),Z454+AB454,0)))</f>
        <v>0</v>
      </c>
      <c r="AF454" s="339"/>
      <c r="AG454" s="338"/>
      <c r="AH454" s="336"/>
      <c r="AI454" s="161">
        <f t="shared" si="91"/>
        <v>0</v>
      </c>
      <c r="AJ454" s="162">
        <f>(X454*20)+Z454+AA454+AF454</f>
        <v>0</v>
      </c>
      <c r="AK454" s="163">
        <f t="shared" si="92"/>
        <v>0</v>
      </c>
      <c r="AL454" s="164">
        <f>IF(K454="x",AH454,0)</f>
        <v>0</v>
      </c>
      <c r="AM454" s="164">
        <f>IF(K454="x",AI454,0)</f>
        <v>0</v>
      </c>
      <c r="AN454" s="164">
        <f>IF(K454="x",AJ454,0)</f>
        <v>0</v>
      </c>
      <c r="AO454" s="164">
        <f>IF(K454="x",AK454,0)</f>
        <v>0</v>
      </c>
      <c r="AP454" s="610" t="str">
        <f t="shared" si="94"/>
        <v xml:space="preserve"> </v>
      </c>
      <c r="AQ454" s="613" t="str">
        <f t="shared" si="93"/>
        <v xml:space="preserve"> </v>
      </c>
      <c r="AR454" s="613" t="str">
        <f t="shared" si="95"/>
        <v xml:space="preserve"> </v>
      </c>
      <c r="AS454" s="613" t="str">
        <f t="shared" si="96"/>
        <v xml:space="preserve"> </v>
      </c>
      <c r="AT454" s="613" t="str">
        <f t="shared" si="97"/>
        <v xml:space="preserve"> </v>
      </c>
      <c r="AU454" s="613" t="str">
        <f t="shared" si="98"/>
        <v xml:space="preserve"> </v>
      </c>
      <c r="AV454" s="614" t="str">
        <f t="shared" si="99"/>
        <v xml:space="preserve"> </v>
      </c>
      <c r="AW454" s="196" t="str">
        <f>IF(N454&gt;0,N454,"")</f>
        <v/>
      </c>
      <c r="AX454" s="165" t="str">
        <f>IF(AND(K454="x",AW454&gt;0),AW454,"")</f>
        <v/>
      </c>
      <c r="AY454" s="193" t="str">
        <f>IF(OR(K454="x",F454="x",AW454&lt;=0),"",AW454)</f>
        <v/>
      </c>
      <c r="AZ454" s="183" t="str">
        <f>IF(AND(F454="x",AW454&gt;0),AW454,"")</f>
        <v/>
      </c>
      <c r="BA454" s="173" t="str">
        <f>IF(V454&gt;0,V454,"")</f>
        <v/>
      </c>
      <c r="BB454" s="174" t="str">
        <f>IF(AND(K454="x",BA454&gt;0),BA454,"")</f>
        <v/>
      </c>
      <c r="BC454" s="186" t="str">
        <f>IF(OR(K454="x",F454="X",BA454&lt;=0),"",BA454)</f>
        <v/>
      </c>
      <c r="BD454" s="174" t="str">
        <f>IF(AND(F454="x",BA454&gt;0),BA454,"")</f>
        <v/>
      </c>
      <c r="BE454" s="201" t="str">
        <f>IF(W454&gt;0,W454,"")</f>
        <v/>
      </c>
      <c r="BF454" s="174" t="str">
        <f>IF(AND(K454="x",BE454&gt;0),BE454,"")</f>
        <v/>
      </c>
      <c r="BG454" s="186" t="str">
        <f>IF(OR(K454="x",F454="x",BE454&lt;=0),"",BE454)</f>
        <v/>
      </c>
      <c r="BH454" s="175" t="str">
        <f>IF(AND(F454="x",BE454&gt;0),BE454,"")</f>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89"/>
        <v/>
      </c>
      <c r="O455" s="27"/>
      <c r="P455" s="27"/>
      <c r="Q455" s="27"/>
      <c r="R455" s="27"/>
      <c r="S455" s="27"/>
      <c r="T455" s="28"/>
      <c r="U455" s="29"/>
      <c r="V455" s="32"/>
      <c r="W455" s="318"/>
      <c r="X455" s="319"/>
      <c r="Y455" s="160">
        <f t="shared" si="88"/>
        <v>0</v>
      </c>
      <c r="Z455" s="159">
        <f t="shared" si="90"/>
        <v>0</v>
      </c>
      <c r="AA455" s="327"/>
      <c r="AB455" s="400">
        <f>IF(AND(Z455&gt;=0,F455="x"),0,IF(AND(Z455&gt;0,AC455="x"),0,IF(Z455&gt;0,0-30,0)))</f>
        <v>0</v>
      </c>
      <c r="AC455" s="371"/>
      <c r="AD455" s="226" t="str">
        <f>IF(F455="x",(0-((V455*10)+(W455*20))),"")</f>
        <v/>
      </c>
      <c r="AE455" s="368">
        <f>IF(AND(Z455&gt;0,F455="x"),0,IF(AND(Z455&gt;0,AC455="x"),Z455-60,IF(AND(Z455&gt;0,AB455=-30),Z455+AB455,0)))</f>
        <v>0</v>
      </c>
      <c r="AF455" s="339"/>
      <c r="AG455" s="338"/>
      <c r="AH455" s="336"/>
      <c r="AI455" s="161">
        <f t="shared" si="91"/>
        <v>0</v>
      </c>
      <c r="AJ455" s="162">
        <f>(X455*20)+Z455+AA455+AF455</f>
        <v>0</v>
      </c>
      <c r="AK455" s="163">
        <f t="shared" si="92"/>
        <v>0</v>
      </c>
      <c r="AL455" s="164">
        <f>IF(K455="x",AH455,0)</f>
        <v>0</v>
      </c>
      <c r="AM455" s="164">
        <f>IF(K455="x",AI455,0)</f>
        <v>0</v>
      </c>
      <c r="AN455" s="164">
        <f>IF(K455="x",AJ455,0)</f>
        <v>0</v>
      </c>
      <c r="AO455" s="164">
        <f>IF(K455="x",AK455,0)</f>
        <v>0</v>
      </c>
      <c r="AP455" s="610" t="str">
        <f t="shared" si="94"/>
        <v xml:space="preserve"> </v>
      </c>
      <c r="AQ455" s="613" t="str">
        <f t="shared" si="93"/>
        <v xml:space="preserve"> </v>
      </c>
      <c r="AR455" s="613" t="str">
        <f t="shared" si="95"/>
        <v xml:space="preserve"> </v>
      </c>
      <c r="AS455" s="613" t="str">
        <f t="shared" si="96"/>
        <v xml:space="preserve"> </v>
      </c>
      <c r="AT455" s="613" t="str">
        <f t="shared" si="97"/>
        <v xml:space="preserve"> </v>
      </c>
      <c r="AU455" s="613" t="str">
        <f t="shared" si="98"/>
        <v xml:space="preserve"> </v>
      </c>
      <c r="AV455" s="614" t="str">
        <f t="shared" si="99"/>
        <v xml:space="preserve"> </v>
      </c>
      <c r="AW455" s="196" t="str">
        <f>IF(N455&gt;0,N455,"")</f>
        <v/>
      </c>
      <c r="AX455" s="165" t="str">
        <f>IF(AND(K455="x",AW455&gt;0),AW455,"")</f>
        <v/>
      </c>
      <c r="AY455" s="193" t="str">
        <f>IF(OR(K455="x",F455="x",AW455&lt;=0),"",AW455)</f>
        <v/>
      </c>
      <c r="AZ455" s="183" t="str">
        <f>IF(AND(F455="x",AW455&gt;0),AW455,"")</f>
        <v/>
      </c>
      <c r="BA455" s="173" t="str">
        <f>IF(V455&gt;0,V455,"")</f>
        <v/>
      </c>
      <c r="BB455" s="174" t="str">
        <f>IF(AND(K455="x",BA455&gt;0),BA455,"")</f>
        <v/>
      </c>
      <c r="BC455" s="186" t="str">
        <f>IF(OR(K455="x",F455="X",BA455&lt;=0),"",BA455)</f>
        <v/>
      </c>
      <c r="BD455" s="174" t="str">
        <f>IF(AND(F455="x",BA455&gt;0),BA455,"")</f>
        <v/>
      </c>
      <c r="BE455" s="201" t="str">
        <f>IF(W455&gt;0,W455,"")</f>
        <v/>
      </c>
      <c r="BF455" s="174" t="str">
        <f>IF(AND(K455="x",BE455&gt;0),BE455,"")</f>
        <v/>
      </c>
      <c r="BG455" s="186" t="str">
        <f>IF(OR(K455="x",F455="x",BE455&lt;=0),"",BE455)</f>
        <v/>
      </c>
      <c r="BH455" s="175" t="str">
        <f>IF(AND(F455="x",BE455&gt;0),BE455,"")</f>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89"/>
        <v/>
      </c>
      <c r="O456" s="27"/>
      <c r="P456" s="27"/>
      <c r="Q456" s="27"/>
      <c r="R456" s="27"/>
      <c r="S456" s="27"/>
      <c r="T456" s="28"/>
      <c r="U456" s="29"/>
      <c r="V456" s="32"/>
      <c r="W456" s="318"/>
      <c r="X456" s="319"/>
      <c r="Y456" s="160">
        <f t="shared" si="88"/>
        <v>0</v>
      </c>
      <c r="Z456" s="159">
        <f t="shared" si="90"/>
        <v>0</v>
      </c>
      <c r="AA456" s="327"/>
      <c r="AB456" s="400">
        <f>IF(AND(Z456&gt;=0,F456="x"),0,IF(AND(Z456&gt;0,AC456="x"),0,IF(Z456&gt;0,0-30,0)))</f>
        <v>0</v>
      </c>
      <c r="AC456" s="371"/>
      <c r="AD456" s="226" t="str">
        <f>IF(F456="x",(0-((V456*10)+(W456*20))),"")</f>
        <v/>
      </c>
      <c r="AE456" s="368">
        <f>IF(AND(Z456&gt;0,F456="x"),0,IF(AND(Z456&gt;0,AC456="x"),Z456-60,IF(AND(Z456&gt;0,AB456=-30),Z456+AB456,0)))</f>
        <v>0</v>
      </c>
      <c r="AF456" s="339"/>
      <c r="AG456" s="338"/>
      <c r="AH456" s="336"/>
      <c r="AI456" s="161">
        <f t="shared" si="91"/>
        <v>0</v>
      </c>
      <c r="AJ456" s="162">
        <f>(X456*20)+Z456+AA456+AF456</f>
        <v>0</v>
      </c>
      <c r="AK456" s="163">
        <f t="shared" si="92"/>
        <v>0</v>
      </c>
      <c r="AL456" s="164">
        <f>IF(K456="x",AH456,0)</f>
        <v>0</v>
      </c>
      <c r="AM456" s="164">
        <f>IF(K456="x",AI456,0)</f>
        <v>0</v>
      </c>
      <c r="AN456" s="164">
        <f>IF(K456="x",AJ456,0)</f>
        <v>0</v>
      </c>
      <c r="AO456" s="164">
        <f>IF(K456="x",AK456,0)</f>
        <v>0</v>
      </c>
      <c r="AP456" s="610" t="str">
        <f t="shared" si="94"/>
        <v xml:space="preserve"> </v>
      </c>
      <c r="AQ456" s="613" t="str">
        <f t="shared" si="93"/>
        <v xml:space="preserve"> </v>
      </c>
      <c r="AR456" s="613" t="str">
        <f t="shared" si="95"/>
        <v xml:space="preserve"> </v>
      </c>
      <c r="AS456" s="613" t="str">
        <f t="shared" si="96"/>
        <v xml:space="preserve"> </v>
      </c>
      <c r="AT456" s="613" t="str">
        <f t="shared" si="97"/>
        <v xml:space="preserve"> </v>
      </c>
      <c r="AU456" s="613" t="str">
        <f t="shared" si="98"/>
        <v xml:space="preserve"> </v>
      </c>
      <c r="AV456" s="614" t="str">
        <f t="shared" si="99"/>
        <v xml:space="preserve"> </v>
      </c>
      <c r="AW456" s="196" t="str">
        <f>IF(N456&gt;0,N456,"")</f>
        <v/>
      </c>
      <c r="AX456" s="165" t="str">
        <f>IF(AND(K456="x",AW456&gt;0),AW456,"")</f>
        <v/>
      </c>
      <c r="AY456" s="193" t="str">
        <f>IF(OR(K456="x",F456="x",AW456&lt;=0),"",AW456)</f>
        <v/>
      </c>
      <c r="AZ456" s="183" t="str">
        <f>IF(AND(F456="x",AW456&gt;0),AW456,"")</f>
        <v/>
      </c>
      <c r="BA456" s="173" t="str">
        <f>IF(V456&gt;0,V456,"")</f>
        <v/>
      </c>
      <c r="BB456" s="174" t="str">
        <f>IF(AND(K456="x",BA456&gt;0),BA456,"")</f>
        <v/>
      </c>
      <c r="BC456" s="186" t="str">
        <f>IF(OR(K456="x",F456="X",BA456&lt;=0),"",BA456)</f>
        <v/>
      </c>
      <c r="BD456" s="174" t="str">
        <f>IF(AND(F456="x",BA456&gt;0),BA456,"")</f>
        <v/>
      </c>
      <c r="BE456" s="201" t="str">
        <f>IF(W456&gt;0,W456,"")</f>
        <v/>
      </c>
      <c r="BF456" s="174" t="str">
        <f>IF(AND(K456="x",BE456&gt;0),BE456,"")</f>
        <v/>
      </c>
      <c r="BG456" s="186" t="str">
        <f>IF(OR(K456="x",F456="x",BE456&lt;=0),"",BE456)</f>
        <v/>
      </c>
      <c r="BH456" s="175" t="str">
        <f>IF(AND(F456="x",BE456&gt;0),BE456,"")</f>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89"/>
        <v/>
      </c>
      <c r="O457" s="27"/>
      <c r="P457" s="27"/>
      <c r="Q457" s="27"/>
      <c r="R457" s="27"/>
      <c r="S457" s="27"/>
      <c r="T457" s="28"/>
      <c r="U457" s="29"/>
      <c r="V457" s="32"/>
      <c r="W457" s="318"/>
      <c r="X457" s="319"/>
      <c r="Y457" s="160">
        <f t="shared" si="88"/>
        <v>0</v>
      </c>
      <c r="Z457" s="159">
        <f t="shared" si="90"/>
        <v>0</v>
      </c>
      <c r="AA457" s="327"/>
      <c r="AB457" s="400">
        <f>IF(AND(Z457&gt;=0,F457="x"),0,IF(AND(Z457&gt;0,AC457="x"),0,IF(Z457&gt;0,0-30,0)))</f>
        <v>0</v>
      </c>
      <c r="AC457" s="371"/>
      <c r="AD457" s="226" t="str">
        <f>IF(F457="x",(0-((V457*10)+(W457*20))),"")</f>
        <v/>
      </c>
      <c r="AE457" s="368">
        <f>IF(AND(Z457&gt;0,F457="x"),0,IF(AND(Z457&gt;0,AC457="x"),Z457-60,IF(AND(Z457&gt;0,AB457=-30),Z457+AB457,0)))</f>
        <v>0</v>
      </c>
      <c r="AF457" s="339"/>
      <c r="AG457" s="338"/>
      <c r="AH457" s="336"/>
      <c r="AI457" s="161">
        <f t="shared" si="91"/>
        <v>0</v>
      </c>
      <c r="AJ457" s="162">
        <f>(X457*20)+Z457+AA457+AF457</f>
        <v>0</v>
      </c>
      <c r="AK457" s="163">
        <f t="shared" si="92"/>
        <v>0</v>
      </c>
      <c r="AL457" s="164">
        <f>IF(K457="x",AH457,0)</f>
        <v>0</v>
      </c>
      <c r="AM457" s="164">
        <f>IF(K457="x",AI457,0)</f>
        <v>0</v>
      </c>
      <c r="AN457" s="164">
        <f>IF(K457="x",AJ457,0)</f>
        <v>0</v>
      </c>
      <c r="AO457" s="164">
        <f>IF(K457="x",AK457,0)</f>
        <v>0</v>
      </c>
      <c r="AP457" s="610" t="str">
        <f t="shared" si="94"/>
        <v xml:space="preserve"> </v>
      </c>
      <c r="AQ457" s="613" t="str">
        <f t="shared" si="93"/>
        <v xml:space="preserve"> </v>
      </c>
      <c r="AR457" s="613" t="str">
        <f t="shared" si="95"/>
        <v xml:space="preserve"> </v>
      </c>
      <c r="AS457" s="613" t="str">
        <f t="shared" si="96"/>
        <v xml:space="preserve"> </v>
      </c>
      <c r="AT457" s="613" t="str">
        <f t="shared" si="97"/>
        <v xml:space="preserve"> </v>
      </c>
      <c r="AU457" s="613" t="str">
        <f t="shared" si="98"/>
        <v xml:space="preserve"> </v>
      </c>
      <c r="AV457" s="614" t="str">
        <f t="shared" si="99"/>
        <v xml:space="preserve"> </v>
      </c>
      <c r="AW457" s="196" t="str">
        <f>IF(N457&gt;0,N457,"")</f>
        <v/>
      </c>
      <c r="AX457" s="165" t="str">
        <f>IF(AND(K457="x",AW457&gt;0),AW457,"")</f>
        <v/>
      </c>
      <c r="AY457" s="193" t="str">
        <f>IF(OR(K457="x",F457="x",AW457&lt;=0),"",AW457)</f>
        <v/>
      </c>
      <c r="AZ457" s="183" t="str">
        <f>IF(AND(F457="x",AW457&gt;0),AW457,"")</f>
        <v/>
      </c>
      <c r="BA457" s="173" t="str">
        <f>IF(V457&gt;0,V457,"")</f>
        <v/>
      </c>
      <c r="BB457" s="174" t="str">
        <f>IF(AND(K457="x",BA457&gt;0),BA457,"")</f>
        <v/>
      </c>
      <c r="BC457" s="186" t="str">
        <f>IF(OR(K457="x",F457="X",BA457&lt;=0),"",BA457)</f>
        <v/>
      </c>
      <c r="BD457" s="174" t="str">
        <f>IF(AND(F457="x",BA457&gt;0),BA457,"")</f>
        <v/>
      </c>
      <c r="BE457" s="201" t="str">
        <f>IF(W457&gt;0,W457,"")</f>
        <v/>
      </c>
      <c r="BF457" s="174" t="str">
        <f>IF(AND(K457="x",BE457&gt;0),BE457,"")</f>
        <v/>
      </c>
      <c r="BG457" s="186" t="str">
        <f>IF(OR(K457="x",F457="x",BE457&lt;=0),"",BE457)</f>
        <v/>
      </c>
      <c r="BH457" s="175" t="str">
        <f>IF(AND(F457="x",BE457&gt;0),BE457,"")</f>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89"/>
        <v/>
      </c>
      <c r="O458" s="27"/>
      <c r="P458" s="27"/>
      <c r="Q458" s="27"/>
      <c r="R458" s="27"/>
      <c r="S458" s="27"/>
      <c r="T458" s="28"/>
      <c r="U458" s="29"/>
      <c r="V458" s="32"/>
      <c r="W458" s="318"/>
      <c r="X458" s="319"/>
      <c r="Y458" s="160">
        <f t="shared" si="88"/>
        <v>0</v>
      </c>
      <c r="Z458" s="159">
        <f t="shared" si="90"/>
        <v>0</v>
      </c>
      <c r="AA458" s="327"/>
      <c r="AB458" s="400">
        <f>IF(AND(Z458&gt;=0,F458="x"),0,IF(AND(Z458&gt;0,AC458="x"),0,IF(Z458&gt;0,0-30,0)))</f>
        <v>0</v>
      </c>
      <c r="AC458" s="371"/>
      <c r="AD458" s="226" t="str">
        <f>IF(F458="x",(0-((V458*10)+(W458*20))),"")</f>
        <v/>
      </c>
      <c r="AE458" s="368">
        <f>IF(AND(Z458&gt;0,F458="x"),0,IF(AND(Z458&gt;0,AC458="x"),Z458-60,IF(AND(Z458&gt;0,AB458=-30),Z458+AB458,0)))</f>
        <v>0</v>
      </c>
      <c r="AF458" s="339"/>
      <c r="AG458" s="338"/>
      <c r="AH458" s="336"/>
      <c r="AI458" s="161">
        <f t="shared" si="91"/>
        <v>0</v>
      </c>
      <c r="AJ458" s="162">
        <f>(X458*20)+Z458+AA458+AF458</f>
        <v>0</v>
      </c>
      <c r="AK458" s="163">
        <f t="shared" si="92"/>
        <v>0</v>
      </c>
      <c r="AL458" s="164">
        <f>IF(K458="x",AH458,0)</f>
        <v>0</v>
      </c>
      <c r="AM458" s="164">
        <f>IF(K458="x",AI458,0)</f>
        <v>0</v>
      </c>
      <c r="AN458" s="164">
        <f>IF(K458="x",AJ458,0)</f>
        <v>0</v>
      </c>
      <c r="AO458" s="164">
        <f>IF(K458="x",AK458,0)</f>
        <v>0</v>
      </c>
      <c r="AP458" s="610" t="str">
        <f t="shared" si="94"/>
        <v xml:space="preserve"> </v>
      </c>
      <c r="AQ458" s="613" t="str">
        <f t="shared" si="93"/>
        <v xml:space="preserve"> </v>
      </c>
      <c r="AR458" s="613" t="str">
        <f t="shared" si="95"/>
        <v xml:space="preserve"> </v>
      </c>
      <c r="AS458" s="613" t="str">
        <f t="shared" si="96"/>
        <v xml:space="preserve"> </v>
      </c>
      <c r="AT458" s="613" t="str">
        <f t="shared" si="97"/>
        <v xml:space="preserve"> </v>
      </c>
      <c r="AU458" s="613" t="str">
        <f t="shared" si="98"/>
        <v xml:space="preserve"> </v>
      </c>
      <c r="AV458" s="614" t="str">
        <f t="shared" si="99"/>
        <v xml:space="preserve"> </v>
      </c>
      <c r="AW458" s="196" t="str">
        <f>IF(N458&gt;0,N458,"")</f>
        <v/>
      </c>
      <c r="AX458" s="165" t="str">
        <f>IF(AND(K458="x",AW458&gt;0),AW458,"")</f>
        <v/>
      </c>
      <c r="AY458" s="193" t="str">
        <f>IF(OR(K458="x",F458="x",AW458&lt;=0),"",AW458)</f>
        <v/>
      </c>
      <c r="AZ458" s="183" t="str">
        <f>IF(AND(F458="x",AW458&gt;0),AW458,"")</f>
        <v/>
      </c>
      <c r="BA458" s="173" t="str">
        <f>IF(V458&gt;0,V458,"")</f>
        <v/>
      </c>
      <c r="BB458" s="174" t="str">
        <f>IF(AND(K458="x",BA458&gt;0),BA458,"")</f>
        <v/>
      </c>
      <c r="BC458" s="186" t="str">
        <f>IF(OR(K458="x",F458="X",BA458&lt;=0),"",BA458)</f>
        <v/>
      </c>
      <c r="BD458" s="174" t="str">
        <f>IF(AND(F458="x",BA458&gt;0),BA458,"")</f>
        <v/>
      </c>
      <c r="BE458" s="201" t="str">
        <f>IF(W458&gt;0,W458,"")</f>
        <v/>
      </c>
      <c r="BF458" s="174" t="str">
        <f>IF(AND(K458="x",BE458&gt;0),BE458,"")</f>
        <v/>
      </c>
      <c r="BG458" s="186" t="str">
        <f>IF(OR(K458="x",F458="x",BE458&lt;=0),"",BE458)</f>
        <v/>
      </c>
      <c r="BH458" s="175" t="str">
        <f>IF(AND(F458="x",BE458&gt;0),BE458,"")</f>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89"/>
        <v/>
      </c>
      <c r="O459" s="27"/>
      <c r="P459" s="27"/>
      <c r="Q459" s="27"/>
      <c r="R459" s="27"/>
      <c r="S459" s="27"/>
      <c r="T459" s="28"/>
      <c r="U459" s="29"/>
      <c r="V459" s="32"/>
      <c r="W459" s="318"/>
      <c r="X459" s="319"/>
      <c r="Y459" s="160">
        <f t="shared" si="88"/>
        <v>0</v>
      </c>
      <c r="Z459" s="159">
        <f t="shared" si="90"/>
        <v>0</v>
      </c>
      <c r="AA459" s="327"/>
      <c r="AB459" s="400">
        <f>IF(AND(Z459&gt;=0,F459="x"),0,IF(AND(Z459&gt;0,AC459="x"),0,IF(Z459&gt;0,0-30,0)))</f>
        <v>0</v>
      </c>
      <c r="AC459" s="371"/>
      <c r="AD459" s="226" t="str">
        <f>IF(F459="x",(0-((V459*10)+(W459*20))),"")</f>
        <v/>
      </c>
      <c r="AE459" s="368">
        <f>IF(AND(Z459&gt;0,F459="x"),0,IF(AND(Z459&gt;0,AC459="x"),Z459-60,IF(AND(Z459&gt;0,AB459=-30),Z459+AB459,0)))</f>
        <v>0</v>
      </c>
      <c r="AF459" s="339"/>
      <c r="AG459" s="338"/>
      <c r="AH459" s="336"/>
      <c r="AI459" s="161">
        <f t="shared" si="91"/>
        <v>0</v>
      </c>
      <c r="AJ459" s="162">
        <f>(X459*20)+Z459+AA459+AF459</f>
        <v>0</v>
      </c>
      <c r="AK459" s="163">
        <f t="shared" si="92"/>
        <v>0</v>
      </c>
      <c r="AL459" s="164">
        <f>IF(K459="x",AH459,0)</f>
        <v>0</v>
      </c>
      <c r="AM459" s="164">
        <f>IF(K459="x",AI459,0)</f>
        <v>0</v>
      </c>
      <c r="AN459" s="164">
        <f>IF(K459="x",AJ459,0)</f>
        <v>0</v>
      </c>
      <c r="AO459" s="164">
        <f>IF(K459="x",AK459,0)</f>
        <v>0</v>
      </c>
      <c r="AP459" s="610" t="str">
        <f t="shared" si="94"/>
        <v xml:space="preserve"> </v>
      </c>
      <c r="AQ459" s="613" t="str">
        <f t="shared" si="93"/>
        <v xml:space="preserve"> </v>
      </c>
      <c r="AR459" s="613" t="str">
        <f t="shared" si="95"/>
        <v xml:space="preserve"> </v>
      </c>
      <c r="AS459" s="613" t="str">
        <f t="shared" si="96"/>
        <v xml:space="preserve"> </v>
      </c>
      <c r="AT459" s="613" t="str">
        <f t="shared" si="97"/>
        <v xml:space="preserve"> </v>
      </c>
      <c r="AU459" s="613" t="str">
        <f t="shared" si="98"/>
        <v xml:space="preserve"> </v>
      </c>
      <c r="AV459" s="614" t="str">
        <f t="shared" si="99"/>
        <v xml:space="preserve"> </v>
      </c>
      <c r="AW459" s="196" t="str">
        <f>IF(N459&gt;0,N459,"")</f>
        <v/>
      </c>
      <c r="AX459" s="165" t="str">
        <f>IF(AND(K459="x",AW459&gt;0),AW459,"")</f>
        <v/>
      </c>
      <c r="AY459" s="193" t="str">
        <f>IF(OR(K459="x",F459="x",AW459&lt;=0),"",AW459)</f>
        <v/>
      </c>
      <c r="AZ459" s="183" t="str">
        <f>IF(AND(F459="x",AW459&gt;0),AW459,"")</f>
        <v/>
      </c>
      <c r="BA459" s="173" t="str">
        <f>IF(V459&gt;0,V459,"")</f>
        <v/>
      </c>
      <c r="BB459" s="174" t="str">
        <f>IF(AND(K459="x",BA459&gt;0),BA459,"")</f>
        <v/>
      </c>
      <c r="BC459" s="186" t="str">
        <f>IF(OR(K459="x",F459="X",BA459&lt;=0),"",BA459)</f>
        <v/>
      </c>
      <c r="BD459" s="174" t="str">
        <f>IF(AND(F459="x",BA459&gt;0),BA459,"")</f>
        <v/>
      </c>
      <c r="BE459" s="201" t="str">
        <f>IF(W459&gt;0,W459,"")</f>
        <v/>
      </c>
      <c r="BF459" s="174" t="str">
        <f>IF(AND(K459="x",BE459&gt;0),BE459,"")</f>
        <v/>
      </c>
      <c r="BG459" s="186" t="str">
        <f>IF(OR(K459="x",F459="x",BE459&lt;=0),"",BE459)</f>
        <v/>
      </c>
      <c r="BH459" s="175" t="str">
        <f>IF(AND(F459="x",BE459&gt;0),BE459,"")</f>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89"/>
        <v/>
      </c>
      <c r="O460" s="27"/>
      <c r="P460" s="27"/>
      <c r="Q460" s="27"/>
      <c r="R460" s="27"/>
      <c r="S460" s="27"/>
      <c r="T460" s="30"/>
      <c r="U460" s="31"/>
      <c r="V460" s="32"/>
      <c r="W460" s="320"/>
      <c r="X460" s="318"/>
      <c r="Y460" s="160">
        <f t="shared" ref="Y460:Y523" si="100">V460+W460+X460</f>
        <v>0</v>
      </c>
      <c r="Z460" s="159">
        <f t="shared" si="90"/>
        <v>0</v>
      </c>
      <c r="AA460" s="328"/>
      <c r="AB460" s="400">
        <f>IF(AND(Z460&gt;=0,F460="x"),0,IF(AND(Z460&gt;0,AC460="x"),0,IF(Z460&gt;0,0-30,0)))</f>
        <v>0</v>
      </c>
      <c r="AC460" s="371"/>
      <c r="AD460" s="226" t="str">
        <f>IF(F460="x",(0-((V460*10)+(W460*20))),"")</f>
        <v/>
      </c>
      <c r="AE460" s="368">
        <f>IF(AND(Z460&gt;0,F460="x"),0,IF(AND(Z460&gt;0,AC460="x"),Z460-60,IF(AND(Z460&gt;0,AB460=-30),Z460+AB460,0)))</f>
        <v>0</v>
      </c>
      <c r="AF460" s="340"/>
      <c r="AG460" s="341"/>
      <c r="AH460" s="339"/>
      <c r="AI460" s="161">
        <f t="shared" si="91"/>
        <v>0</v>
      </c>
      <c r="AJ460" s="162">
        <f>(X460*20)+Z460+AA460+AF460</f>
        <v>0</v>
      </c>
      <c r="AK460" s="163">
        <f t="shared" si="92"/>
        <v>0</v>
      </c>
      <c r="AL460" s="164">
        <f>IF(K460="x",AH460,0)</f>
        <v>0</v>
      </c>
      <c r="AM460" s="164">
        <f>IF(K460="x",AI460,0)</f>
        <v>0</v>
      </c>
      <c r="AN460" s="164">
        <f>IF(K460="x",AJ460,0)</f>
        <v>0</v>
      </c>
      <c r="AO460" s="164">
        <f>IF(K460="x",AK460,0)</f>
        <v>0</v>
      </c>
      <c r="AP460" s="610" t="str">
        <f t="shared" si="94"/>
        <v xml:space="preserve"> </v>
      </c>
      <c r="AQ460" s="613" t="str">
        <f t="shared" si="93"/>
        <v xml:space="preserve"> </v>
      </c>
      <c r="AR460" s="613" t="str">
        <f t="shared" si="95"/>
        <v xml:space="preserve"> </v>
      </c>
      <c r="AS460" s="613" t="str">
        <f t="shared" si="96"/>
        <v xml:space="preserve"> </v>
      </c>
      <c r="AT460" s="613" t="str">
        <f t="shared" si="97"/>
        <v xml:space="preserve"> </v>
      </c>
      <c r="AU460" s="613" t="str">
        <f t="shared" si="98"/>
        <v xml:space="preserve"> </v>
      </c>
      <c r="AV460" s="614" t="str">
        <f t="shared" si="99"/>
        <v xml:space="preserve"> </v>
      </c>
      <c r="AW460" s="196" t="str">
        <f>IF(N460&gt;0,N460,"")</f>
        <v/>
      </c>
      <c r="AX460" s="165" t="str">
        <f>IF(AND(K460="x",AW460&gt;0),AW460,"")</f>
        <v/>
      </c>
      <c r="AY460" s="193" t="str">
        <f>IF(OR(K460="x",F460="x",AW460&lt;=0),"",AW460)</f>
        <v/>
      </c>
      <c r="AZ460" s="183" t="str">
        <f>IF(AND(F460="x",AW460&gt;0),AW460,"")</f>
        <v/>
      </c>
      <c r="BA460" s="173" t="str">
        <f>IF(V460&gt;0,V460,"")</f>
        <v/>
      </c>
      <c r="BB460" s="174" t="str">
        <f>IF(AND(K460="x",BA460&gt;0),BA460,"")</f>
        <v/>
      </c>
      <c r="BC460" s="186" t="str">
        <f>IF(OR(K460="x",F460="X",BA460&lt;=0),"",BA460)</f>
        <v/>
      </c>
      <c r="BD460" s="174" t="str">
        <f>IF(AND(F460="x",BA460&gt;0),BA460,"")</f>
        <v/>
      </c>
      <c r="BE460" s="201" t="str">
        <f>IF(W460&gt;0,W460,"")</f>
        <v/>
      </c>
      <c r="BF460" s="174" t="str">
        <f>IF(AND(K460="x",BE460&gt;0),BE460,"")</f>
        <v/>
      </c>
      <c r="BG460" s="186" t="str">
        <f>IF(OR(K460="x",F460="x",BE460&lt;=0),"",BE460)</f>
        <v/>
      </c>
      <c r="BH460" s="175" t="str">
        <f>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101">IF((NETWORKDAYS(G461,M461)&gt;0),(NETWORKDAYS(G461,M461)),"")</f>
        <v/>
      </c>
      <c r="O461" s="27"/>
      <c r="P461" s="27"/>
      <c r="Q461" s="27"/>
      <c r="R461" s="27"/>
      <c r="S461" s="27"/>
      <c r="T461" s="27"/>
      <c r="U461" s="28"/>
      <c r="V461" s="32"/>
      <c r="W461" s="318"/>
      <c r="X461" s="318"/>
      <c r="Y461" s="160">
        <f t="shared" si="100"/>
        <v>0</v>
      </c>
      <c r="Z461" s="159">
        <f t="shared" ref="Z461:Z524" si="102">IF((F461="x"),0,((V461*10)+(W461*20)))</f>
        <v>0</v>
      </c>
      <c r="AA461" s="327"/>
      <c r="AB461" s="400">
        <f>IF(AND(Z461&gt;=0,F461="x"),0,IF(AND(Z461&gt;0,AC461="x"),0,IF(Z461&gt;0,0-30,0)))</f>
        <v>0</v>
      </c>
      <c r="AC461" s="371"/>
      <c r="AD461" s="226" t="str">
        <f>IF(F461="x",(0-((V461*10)+(W461*20))),"")</f>
        <v/>
      </c>
      <c r="AE461" s="368">
        <f>IF(AND(Z461&gt;0,F461="x"),0,IF(AND(Z461&gt;0,AC461="x"),Z461-60,IF(AND(Z461&gt;0,AB461=-30),Z461+AB461,0)))</f>
        <v>0</v>
      </c>
      <c r="AF461" s="339"/>
      <c r="AG461" s="342"/>
      <c r="AH461" s="339"/>
      <c r="AI461" s="161">
        <f t="shared" ref="AI461:AI524" si="103">IF(AE461&lt;=0,AG461,AE461+AG461)</f>
        <v>0</v>
      </c>
      <c r="AJ461" s="162">
        <f>(X461*20)+Z461+AA461+AF461</f>
        <v>0</v>
      </c>
      <c r="AK461" s="163">
        <f t="shared" ref="AK461:AK524" si="104">AJ461-AH461</f>
        <v>0</v>
      </c>
      <c r="AL461" s="164">
        <f>IF(K461="x",AH461,0)</f>
        <v>0</v>
      </c>
      <c r="AM461" s="164">
        <f>IF(K461="x",AI461,0)</f>
        <v>0</v>
      </c>
      <c r="AN461" s="164">
        <f>IF(K461="x",AJ461,0)</f>
        <v>0</v>
      </c>
      <c r="AO461" s="164">
        <f>IF(K461="x",AK461,0)</f>
        <v>0</v>
      </c>
      <c r="AP461" s="610" t="str">
        <f t="shared" si="94"/>
        <v xml:space="preserve"> </v>
      </c>
      <c r="AQ461" s="613" t="str">
        <f t="shared" ref="AQ461:AQ524" si="105">IF(AND(AH461&gt;4.99,AH461&lt;50),AH461," ")</f>
        <v xml:space="preserve"> </v>
      </c>
      <c r="AR461" s="613" t="str">
        <f t="shared" si="95"/>
        <v xml:space="preserve"> </v>
      </c>
      <c r="AS461" s="613" t="str">
        <f t="shared" si="96"/>
        <v xml:space="preserve"> </v>
      </c>
      <c r="AT461" s="613" t="str">
        <f t="shared" si="97"/>
        <v xml:space="preserve"> </v>
      </c>
      <c r="AU461" s="613" t="str">
        <f t="shared" si="98"/>
        <v xml:space="preserve"> </v>
      </c>
      <c r="AV461" s="614" t="str">
        <f t="shared" si="99"/>
        <v xml:space="preserve"> </v>
      </c>
      <c r="AW461" s="196" t="str">
        <f>IF(N461&gt;0,N461,"")</f>
        <v/>
      </c>
      <c r="AX461" s="165" t="str">
        <f>IF(AND(K461="x",AW461&gt;0),AW461,"")</f>
        <v/>
      </c>
      <c r="AY461" s="193" t="str">
        <f>IF(OR(K461="x",F461="x",AW461&lt;=0),"",AW461)</f>
        <v/>
      </c>
      <c r="AZ461" s="183" t="str">
        <f>IF(AND(F461="x",AW461&gt;0),AW461,"")</f>
        <v/>
      </c>
      <c r="BA461" s="173" t="str">
        <f>IF(V461&gt;0,V461,"")</f>
        <v/>
      </c>
      <c r="BB461" s="174" t="str">
        <f>IF(AND(K461="x",BA461&gt;0),BA461,"")</f>
        <v/>
      </c>
      <c r="BC461" s="186" t="str">
        <f>IF(OR(K461="x",F461="X",BA461&lt;=0),"",BA461)</f>
        <v/>
      </c>
      <c r="BD461" s="174" t="str">
        <f>IF(AND(F461="x",BA461&gt;0),BA461,"")</f>
        <v/>
      </c>
      <c r="BE461" s="201" t="str">
        <f>IF(W461&gt;0,W461,"")</f>
        <v/>
      </c>
      <c r="BF461" s="174" t="str">
        <f>IF(AND(K461="x",BE461&gt;0),BE461,"")</f>
        <v/>
      </c>
      <c r="BG461" s="186" t="str">
        <f>IF(OR(K461="x",F461="x",BE461&lt;=0),"",BE461)</f>
        <v/>
      </c>
      <c r="BH461" s="175" t="str">
        <f>IF(AND(F461="x",BE461&gt;0),BE461,"")</f>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101"/>
        <v/>
      </c>
      <c r="O462" s="321"/>
      <c r="P462" s="315"/>
      <c r="Q462" s="315"/>
      <c r="R462" s="315"/>
      <c r="S462" s="315"/>
      <c r="T462" s="315"/>
      <c r="U462" s="316"/>
      <c r="V462" s="167"/>
      <c r="W462" s="313"/>
      <c r="X462" s="313"/>
      <c r="Y462" s="160">
        <f t="shared" si="100"/>
        <v>0</v>
      </c>
      <c r="Z462" s="159">
        <f t="shared" si="102"/>
        <v>0</v>
      </c>
      <c r="AA462" s="327"/>
      <c r="AB462" s="400">
        <f>IF(AND(Z462&gt;=0,F462="x"),0,IF(AND(Z462&gt;0,AC462="x"),0,IF(Z462&gt;0,0-30,0)))</f>
        <v>0</v>
      </c>
      <c r="AC462" s="371"/>
      <c r="AD462" s="226" t="str">
        <f>IF(F462="x",(0-((V462*10)+(W462*20))),"")</f>
        <v/>
      </c>
      <c r="AE462" s="368">
        <f>IF(AND(Z462&gt;0,F462="x"),0,IF(AND(Z462&gt;0,AC462="x"),Z462-60,IF(AND(Z462&gt;0,AB462=-30),Z462+AB462,0)))</f>
        <v>0</v>
      </c>
      <c r="AF462" s="339"/>
      <c r="AG462" s="338"/>
      <c r="AH462" s="336"/>
      <c r="AI462" s="161">
        <f t="shared" si="103"/>
        <v>0</v>
      </c>
      <c r="AJ462" s="162">
        <f>(X462*20)+Z462+AA462+AF462</f>
        <v>0</v>
      </c>
      <c r="AK462" s="163">
        <f t="shared" si="104"/>
        <v>0</v>
      </c>
      <c r="AL462" s="164">
        <f>IF(K462="x",AH462,0)</f>
        <v>0</v>
      </c>
      <c r="AM462" s="164">
        <f>IF(K462="x",AI462,0)</f>
        <v>0</v>
      </c>
      <c r="AN462" s="164">
        <f>IF(K462="x",AJ462,0)</f>
        <v>0</v>
      </c>
      <c r="AO462" s="164">
        <f>IF(K462="x",AK462,0)</f>
        <v>0</v>
      </c>
      <c r="AP462" s="610" t="str">
        <f t="shared" ref="AP462:AP525" si="106">IF(AND(AH462&gt;0,AH462&lt;5),AH462," ")</f>
        <v xml:space="preserve"> </v>
      </c>
      <c r="AQ462" s="613" t="str">
        <f t="shared" si="105"/>
        <v xml:space="preserve"> </v>
      </c>
      <c r="AR462" s="613" t="str">
        <f t="shared" ref="AR462:AR525" si="107">IF(AND(AH462&gt;49.99,AH462&lt;100),AH462," ")</f>
        <v xml:space="preserve"> </v>
      </c>
      <c r="AS462" s="613" t="str">
        <f t="shared" ref="AS462:AS525" si="108">IF(AND(AH462&gt;99.99,AH462&lt;500),AH462," ")</f>
        <v xml:space="preserve"> </v>
      </c>
      <c r="AT462" s="613" t="str">
        <f t="shared" ref="AT462:AT525" si="109">IF(AND(AH462&gt;499.99,AH462&lt;1000),AH462," ")</f>
        <v xml:space="preserve"> </v>
      </c>
      <c r="AU462" s="613" t="str">
        <f t="shared" ref="AU462:AU525" si="110">IF(AND(AH462&gt;999.99,AH462&lt;10000),AH462," ")</f>
        <v xml:space="preserve"> </v>
      </c>
      <c r="AV462" s="614" t="str">
        <f t="shared" ref="AV462:AV525" si="111">IF(AH462&gt;=10000,AH462," ")</f>
        <v xml:space="preserve"> </v>
      </c>
      <c r="AW462" s="196" t="str">
        <f>IF(N462&gt;0,N462,"")</f>
        <v/>
      </c>
      <c r="AX462" s="165" t="str">
        <f>IF(AND(K462="x",AW462&gt;0),AW462,"")</f>
        <v/>
      </c>
      <c r="AY462" s="193" t="str">
        <f>IF(OR(K462="x",F462="x",AW462&lt;=0),"",AW462)</f>
        <v/>
      </c>
      <c r="AZ462" s="183" t="str">
        <f>IF(AND(F462="x",AW462&gt;0),AW462,"")</f>
        <v/>
      </c>
      <c r="BA462" s="173" t="str">
        <f>IF(V462&gt;0,V462,"")</f>
        <v/>
      </c>
      <c r="BB462" s="174" t="str">
        <f>IF(AND(K462="x",BA462&gt;0),BA462,"")</f>
        <v/>
      </c>
      <c r="BC462" s="186" t="str">
        <f>IF(OR(K462="x",F462="X",BA462&lt;=0),"",BA462)</f>
        <v/>
      </c>
      <c r="BD462" s="174" t="str">
        <f>IF(AND(F462="x",BA462&gt;0),BA462,"")</f>
        <v/>
      </c>
      <c r="BE462" s="201" t="str">
        <f>IF(W462&gt;0,W462,"")</f>
        <v/>
      </c>
      <c r="BF462" s="174" t="str">
        <f>IF(AND(K462="x",BE462&gt;0),BE462,"")</f>
        <v/>
      </c>
      <c r="BG462" s="186" t="str">
        <f>IF(OR(K462="x",F462="x",BE462&lt;=0),"",BE462)</f>
        <v/>
      </c>
      <c r="BH462" s="175" t="str">
        <f>IF(AND(F462="x",BE462&gt;0),BE462,"")</f>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101"/>
        <v/>
      </c>
      <c r="O463" s="315"/>
      <c r="P463" s="315"/>
      <c r="Q463" s="315"/>
      <c r="R463" s="315"/>
      <c r="S463" s="315"/>
      <c r="T463" s="316"/>
      <c r="U463" s="317"/>
      <c r="V463" s="167"/>
      <c r="W463" s="313"/>
      <c r="X463" s="313"/>
      <c r="Y463" s="160">
        <f t="shared" si="100"/>
        <v>0</v>
      </c>
      <c r="Z463" s="159">
        <f t="shared" si="102"/>
        <v>0</v>
      </c>
      <c r="AA463" s="326"/>
      <c r="AB463" s="400">
        <f>IF(AND(Z463&gt;=0,F463="x"),0,IF(AND(Z463&gt;0,AC463="x"),0,IF(Z463&gt;0,0-30,0)))</f>
        <v>0</v>
      </c>
      <c r="AC463" s="370"/>
      <c r="AD463" s="226" t="str">
        <f>IF(F463="x",(0-((V463*10)+(W463*20))),"")</f>
        <v/>
      </c>
      <c r="AE463" s="368">
        <f>IF(AND(Z463&gt;0,F463="x"),0,IF(AND(Z463&gt;0,AC463="x"),Z463-60,IF(AND(Z463&gt;0,AB463=-30),Z463+AB463,0)))</f>
        <v>0</v>
      </c>
      <c r="AF463" s="331"/>
      <c r="AG463" s="333"/>
      <c r="AH463" s="334"/>
      <c r="AI463" s="161">
        <f t="shared" si="103"/>
        <v>0</v>
      </c>
      <c r="AJ463" s="162">
        <f>(X463*20)+Z463+AA463+AF463</f>
        <v>0</v>
      </c>
      <c r="AK463" s="163">
        <f t="shared" si="104"/>
        <v>0</v>
      </c>
      <c r="AL463" s="164">
        <f>IF(K463="x",AH463,0)</f>
        <v>0</v>
      </c>
      <c r="AM463" s="164">
        <f>IF(K463="x",AI463,0)</f>
        <v>0</v>
      </c>
      <c r="AN463" s="164">
        <f>IF(K463="x",AJ463,0)</f>
        <v>0</v>
      </c>
      <c r="AO463" s="164">
        <f>IF(K463="x",AK463,0)</f>
        <v>0</v>
      </c>
      <c r="AP463" s="610" t="str">
        <f t="shared" si="106"/>
        <v xml:space="preserve"> </v>
      </c>
      <c r="AQ463" s="613" t="str">
        <f t="shared" si="105"/>
        <v xml:space="preserve"> </v>
      </c>
      <c r="AR463" s="613" t="str">
        <f t="shared" si="107"/>
        <v xml:space="preserve"> </v>
      </c>
      <c r="AS463" s="613" t="str">
        <f t="shared" si="108"/>
        <v xml:space="preserve"> </v>
      </c>
      <c r="AT463" s="613" t="str">
        <f t="shared" si="109"/>
        <v xml:space="preserve"> </v>
      </c>
      <c r="AU463" s="613" t="str">
        <f t="shared" si="110"/>
        <v xml:space="preserve"> </v>
      </c>
      <c r="AV463" s="614" t="str">
        <f t="shared" si="111"/>
        <v xml:space="preserve"> </v>
      </c>
      <c r="AW463" s="196" t="str">
        <f>IF(N463&gt;0,N463,"")</f>
        <v/>
      </c>
      <c r="AX463" s="165" t="str">
        <f>IF(AND(K463="x",AW463&gt;0),AW463,"")</f>
        <v/>
      </c>
      <c r="AY463" s="193" t="str">
        <f>IF(OR(K463="x",F463="x",AW463&lt;=0),"",AW463)</f>
        <v/>
      </c>
      <c r="AZ463" s="183" t="str">
        <f>IF(AND(F463="x",AW463&gt;0),AW463,"")</f>
        <v/>
      </c>
      <c r="BA463" s="173" t="str">
        <f>IF(V463&gt;0,V463,"")</f>
        <v/>
      </c>
      <c r="BB463" s="174" t="str">
        <f>IF(AND(K463="x",BA463&gt;0),BA463,"")</f>
        <v/>
      </c>
      <c r="BC463" s="186" t="str">
        <f>IF(OR(K463="x",F463="X",BA463&lt;=0),"",BA463)</f>
        <v/>
      </c>
      <c r="BD463" s="174" t="str">
        <f>IF(AND(F463="x",BA463&gt;0),BA463,"")</f>
        <v/>
      </c>
      <c r="BE463" s="201" t="str">
        <f>IF(W463&gt;0,W463,"")</f>
        <v/>
      </c>
      <c r="BF463" s="174" t="str">
        <f>IF(AND(K463="x",BE463&gt;0),BE463,"")</f>
        <v/>
      </c>
      <c r="BG463" s="186" t="str">
        <f>IF(OR(K463="x",F463="x",BE463&lt;=0),"",BE463)</f>
        <v/>
      </c>
      <c r="BH463" s="175" t="str">
        <f>IF(AND(F463="x",BE463&gt;0),BE463,"")</f>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101"/>
        <v/>
      </c>
      <c r="O464" s="315"/>
      <c r="P464" s="315"/>
      <c r="Q464" s="315"/>
      <c r="R464" s="315"/>
      <c r="S464" s="315"/>
      <c r="T464" s="316"/>
      <c r="U464" s="317"/>
      <c r="V464" s="167"/>
      <c r="W464" s="313"/>
      <c r="X464" s="313"/>
      <c r="Y464" s="160">
        <f t="shared" si="100"/>
        <v>0</v>
      </c>
      <c r="Z464" s="159">
        <f t="shared" si="102"/>
        <v>0</v>
      </c>
      <c r="AA464" s="326"/>
      <c r="AB464" s="400">
        <f>IF(AND(Z464&gt;=0,F464="x"),0,IF(AND(Z464&gt;0,AC464="x"),0,IF(Z464&gt;0,0-30,0)))</f>
        <v>0</v>
      </c>
      <c r="AC464" s="370"/>
      <c r="AD464" s="226" t="str">
        <f>IF(F464="x",(0-((V464*10)+(W464*20))),"")</f>
        <v/>
      </c>
      <c r="AE464" s="368">
        <f>IF(AND(Z464&gt;0,F464="x"),0,IF(AND(Z464&gt;0,AC464="x"),Z464-60,IF(AND(Z464&gt;0,AB464=-30),Z464+AB464,0)))</f>
        <v>0</v>
      </c>
      <c r="AF464" s="331"/>
      <c r="AG464" s="333"/>
      <c r="AH464" s="334"/>
      <c r="AI464" s="161">
        <f t="shared" si="103"/>
        <v>0</v>
      </c>
      <c r="AJ464" s="162">
        <f>(X464*20)+Z464+AA464+AF464</f>
        <v>0</v>
      </c>
      <c r="AK464" s="163">
        <f t="shared" si="104"/>
        <v>0</v>
      </c>
      <c r="AL464" s="164">
        <f>IF(K464="x",AH464,0)</f>
        <v>0</v>
      </c>
      <c r="AM464" s="164">
        <f>IF(K464="x",AI464,0)</f>
        <v>0</v>
      </c>
      <c r="AN464" s="164">
        <f>IF(K464="x",AJ464,0)</f>
        <v>0</v>
      </c>
      <c r="AO464" s="164">
        <f>IF(K464="x",AK464,0)</f>
        <v>0</v>
      </c>
      <c r="AP464" s="610" t="str">
        <f t="shared" si="106"/>
        <v xml:space="preserve"> </v>
      </c>
      <c r="AQ464" s="613" t="str">
        <f t="shared" si="105"/>
        <v xml:space="preserve"> </v>
      </c>
      <c r="AR464" s="613" t="str">
        <f t="shared" si="107"/>
        <v xml:space="preserve"> </v>
      </c>
      <c r="AS464" s="613" t="str">
        <f t="shared" si="108"/>
        <v xml:space="preserve"> </v>
      </c>
      <c r="AT464" s="613" t="str">
        <f t="shared" si="109"/>
        <v xml:space="preserve"> </v>
      </c>
      <c r="AU464" s="613" t="str">
        <f t="shared" si="110"/>
        <v xml:space="preserve"> </v>
      </c>
      <c r="AV464" s="614" t="str">
        <f t="shared" si="111"/>
        <v xml:space="preserve"> </v>
      </c>
      <c r="AW464" s="196" t="str">
        <f>IF(N464&gt;0,N464,"")</f>
        <v/>
      </c>
      <c r="AX464" s="165" t="str">
        <f>IF(AND(K464="x",AW464&gt;0),AW464,"")</f>
        <v/>
      </c>
      <c r="AY464" s="193" t="str">
        <f>IF(OR(K464="x",F464="x",AW464&lt;=0),"",AW464)</f>
        <v/>
      </c>
      <c r="AZ464" s="183" t="str">
        <f>IF(AND(F464="x",AW464&gt;0),AW464,"")</f>
        <v/>
      </c>
      <c r="BA464" s="173" t="str">
        <f>IF(V464&gt;0,V464,"")</f>
        <v/>
      </c>
      <c r="BB464" s="174" t="str">
        <f>IF(AND(K464="x",BA464&gt;0),BA464,"")</f>
        <v/>
      </c>
      <c r="BC464" s="186" t="str">
        <f>IF(OR(K464="x",F464="X",BA464&lt;=0),"",BA464)</f>
        <v/>
      </c>
      <c r="BD464" s="174" t="str">
        <f>IF(AND(F464="x",BA464&gt;0),BA464,"")</f>
        <v/>
      </c>
      <c r="BE464" s="201" t="str">
        <f>IF(W464&gt;0,W464,"")</f>
        <v/>
      </c>
      <c r="BF464" s="174" t="str">
        <f>IF(AND(K464="x",BE464&gt;0),BE464,"")</f>
        <v/>
      </c>
      <c r="BG464" s="186" t="str">
        <f>IF(OR(K464="x",F464="x",BE464&lt;=0),"",BE464)</f>
        <v/>
      </c>
      <c r="BH464" s="175" t="str">
        <f>IF(AND(F464="x",BE464&gt;0),BE464,"")</f>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101"/>
        <v/>
      </c>
      <c r="O465" s="315"/>
      <c r="P465" s="315"/>
      <c r="Q465" s="315"/>
      <c r="R465" s="315"/>
      <c r="S465" s="315"/>
      <c r="T465" s="316"/>
      <c r="U465" s="317"/>
      <c r="V465" s="167"/>
      <c r="W465" s="313"/>
      <c r="X465" s="313"/>
      <c r="Y465" s="160">
        <f t="shared" si="100"/>
        <v>0</v>
      </c>
      <c r="Z465" s="159">
        <f t="shared" si="102"/>
        <v>0</v>
      </c>
      <c r="AA465" s="326"/>
      <c r="AB465" s="400">
        <f>IF(AND(Z465&gt;=0,F465="x"),0,IF(AND(Z465&gt;0,AC465="x"),0,IF(Z465&gt;0,0-30,0)))</f>
        <v>0</v>
      </c>
      <c r="AC465" s="370"/>
      <c r="AD465" s="226" t="str">
        <f>IF(F465="x",(0-((V465*10)+(W465*20))),"")</f>
        <v/>
      </c>
      <c r="AE465" s="368">
        <f>IF(AND(Z465&gt;0,F465="x"),0,IF(AND(Z465&gt;0,AC465="x"),Z465-60,IF(AND(Z465&gt;0,AB465=-30),Z465+AB465,0)))</f>
        <v>0</v>
      </c>
      <c r="AF465" s="331"/>
      <c r="AG465" s="333"/>
      <c r="AH465" s="334"/>
      <c r="AI465" s="161">
        <f t="shared" si="103"/>
        <v>0</v>
      </c>
      <c r="AJ465" s="162">
        <f>(X465*20)+Z465+AA465+AF465</f>
        <v>0</v>
      </c>
      <c r="AK465" s="163">
        <f t="shared" si="104"/>
        <v>0</v>
      </c>
      <c r="AL465" s="164">
        <f>IF(K465="x",AH465,0)</f>
        <v>0</v>
      </c>
      <c r="AM465" s="164">
        <f>IF(K465="x",AI465,0)</f>
        <v>0</v>
      </c>
      <c r="AN465" s="164">
        <f>IF(K465="x",AJ465,0)</f>
        <v>0</v>
      </c>
      <c r="AO465" s="164">
        <f>IF(K465="x",AK465,0)</f>
        <v>0</v>
      </c>
      <c r="AP465" s="610" t="str">
        <f t="shared" si="106"/>
        <v xml:space="preserve"> </v>
      </c>
      <c r="AQ465" s="613" t="str">
        <f t="shared" si="105"/>
        <v xml:space="preserve"> </v>
      </c>
      <c r="AR465" s="613" t="str">
        <f t="shared" si="107"/>
        <v xml:space="preserve"> </v>
      </c>
      <c r="AS465" s="613" t="str">
        <f t="shared" si="108"/>
        <v xml:space="preserve"> </v>
      </c>
      <c r="AT465" s="613" t="str">
        <f t="shared" si="109"/>
        <v xml:space="preserve"> </v>
      </c>
      <c r="AU465" s="613" t="str">
        <f t="shared" si="110"/>
        <v xml:space="preserve"> </v>
      </c>
      <c r="AV465" s="614" t="str">
        <f t="shared" si="111"/>
        <v xml:space="preserve"> </v>
      </c>
      <c r="AW465" s="196" t="str">
        <f>IF(N465&gt;0,N465,"")</f>
        <v/>
      </c>
      <c r="AX465" s="165" t="str">
        <f>IF(AND(K465="x",AW465&gt;0),AW465,"")</f>
        <v/>
      </c>
      <c r="AY465" s="193" t="str">
        <f>IF(OR(K465="x",F465="x",AW465&lt;=0),"",AW465)</f>
        <v/>
      </c>
      <c r="AZ465" s="183" t="str">
        <f>IF(AND(F465="x",AW465&gt;0),AW465,"")</f>
        <v/>
      </c>
      <c r="BA465" s="173" t="str">
        <f>IF(V465&gt;0,V465,"")</f>
        <v/>
      </c>
      <c r="BB465" s="174" t="str">
        <f>IF(AND(K465="x",BA465&gt;0),BA465,"")</f>
        <v/>
      </c>
      <c r="BC465" s="186" t="str">
        <f>IF(OR(K465="x",F465="X",BA465&lt;=0),"",BA465)</f>
        <v/>
      </c>
      <c r="BD465" s="174" t="str">
        <f>IF(AND(F465="x",BA465&gt;0),BA465,"")</f>
        <v/>
      </c>
      <c r="BE465" s="201" t="str">
        <f>IF(W465&gt;0,W465,"")</f>
        <v/>
      </c>
      <c r="BF465" s="174" t="str">
        <f>IF(AND(K465="x",BE465&gt;0),BE465,"")</f>
        <v/>
      </c>
      <c r="BG465" s="186" t="str">
        <f>IF(OR(K465="x",F465="x",BE465&lt;=0),"",BE465)</f>
        <v/>
      </c>
      <c r="BH465" s="175" t="str">
        <f>IF(AND(F465="x",BE465&gt;0),BE465,"")</f>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101"/>
        <v/>
      </c>
      <c r="O466" s="27"/>
      <c r="P466" s="27"/>
      <c r="Q466" s="27"/>
      <c r="R466" s="27"/>
      <c r="S466" s="27"/>
      <c r="T466" s="28"/>
      <c r="U466" s="29"/>
      <c r="V466" s="167"/>
      <c r="W466" s="313"/>
      <c r="X466" s="313"/>
      <c r="Y466" s="160">
        <f t="shared" si="100"/>
        <v>0</v>
      </c>
      <c r="Z466" s="159">
        <f t="shared" si="102"/>
        <v>0</v>
      </c>
      <c r="AA466" s="327"/>
      <c r="AB466" s="400">
        <f>IF(AND(Z466&gt;=0,F466="x"),0,IF(AND(Z466&gt;0,AC466="x"),0,IF(Z466&gt;0,0-30,0)))</f>
        <v>0</v>
      </c>
      <c r="AC466" s="371"/>
      <c r="AD466" s="226" t="str">
        <f>IF(F466="x",(0-((V466*10)+(W466*20))),"")</f>
        <v/>
      </c>
      <c r="AE466" s="368">
        <f>IF(AND(Z466&gt;0,F466="x"),0,IF(AND(Z466&gt;0,AC466="x"),Z466-60,IF(AND(Z466&gt;0,AB466=-30),Z466+AB466,0)))</f>
        <v>0</v>
      </c>
      <c r="AF466" s="339"/>
      <c r="AG466" s="338"/>
      <c r="AH466" s="336"/>
      <c r="AI466" s="161">
        <f t="shared" si="103"/>
        <v>0</v>
      </c>
      <c r="AJ466" s="162">
        <f>(X466*20)+Z466+AA466+AF466</f>
        <v>0</v>
      </c>
      <c r="AK466" s="163">
        <f t="shared" si="104"/>
        <v>0</v>
      </c>
      <c r="AL466" s="164">
        <f>IF(K466="x",AH466,0)</f>
        <v>0</v>
      </c>
      <c r="AM466" s="164">
        <f>IF(K466="x",AI466,0)</f>
        <v>0</v>
      </c>
      <c r="AN466" s="164">
        <f>IF(K466="x",AJ466,0)</f>
        <v>0</v>
      </c>
      <c r="AO466" s="164">
        <f>IF(K466="x",AK466,0)</f>
        <v>0</v>
      </c>
      <c r="AP466" s="610" t="str">
        <f t="shared" si="106"/>
        <v xml:space="preserve"> </v>
      </c>
      <c r="AQ466" s="613" t="str">
        <f t="shared" si="105"/>
        <v xml:space="preserve"> </v>
      </c>
      <c r="AR466" s="613" t="str">
        <f t="shared" si="107"/>
        <v xml:space="preserve"> </v>
      </c>
      <c r="AS466" s="613" t="str">
        <f t="shared" si="108"/>
        <v xml:space="preserve"> </v>
      </c>
      <c r="AT466" s="613" t="str">
        <f t="shared" si="109"/>
        <v xml:space="preserve"> </v>
      </c>
      <c r="AU466" s="613" t="str">
        <f t="shared" si="110"/>
        <v xml:space="preserve"> </v>
      </c>
      <c r="AV466" s="614" t="str">
        <f t="shared" si="111"/>
        <v xml:space="preserve"> </v>
      </c>
      <c r="AW466" s="196" t="str">
        <f>IF(N466&gt;0,N466,"")</f>
        <v/>
      </c>
      <c r="AX466" s="165" t="str">
        <f>IF(AND(K466="x",AW466&gt;0),AW466,"")</f>
        <v/>
      </c>
      <c r="AY466" s="193" t="str">
        <f>IF(OR(K466="x",F466="x",AW466&lt;=0),"",AW466)</f>
        <v/>
      </c>
      <c r="AZ466" s="183" t="str">
        <f>IF(AND(F466="x",AW466&gt;0),AW466,"")</f>
        <v/>
      </c>
      <c r="BA466" s="173" t="str">
        <f>IF(V466&gt;0,V466,"")</f>
        <v/>
      </c>
      <c r="BB466" s="174" t="str">
        <f>IF(AND(K466="x",BA466&gt;0),BA466,"")</f>
        <v/>
      </c>
      <c r="BC466" s="186" t="str">
        <f>IF(OR(K466="x",F466="X",BA466&lt;=0),"",BA466)</f>
        <v/>
      </c>
      <c r="BD466" s="174" t="str">
        <f>IF(AND(F466="x",BA466&gt;0),BA466,"")</f>
        <v/>
      </c>
      <c r="BE466" s="201" t="str">
        <f>IF(W466&gt;0,W466,"")</f>
        <v/>
      </c>
      <c r="BF466" s="174" t="str">
        <f>IF(AND(K466="x",BE466&gt;0),BE466,"")</f>
        <v/>
      </c>
      <c r="BG466" s="186" t="str">
        <f>IF(OR(K466="x",F466="x",BE466&lt;=0),"",BE466)</f>
        <v/>
      </c>
      <c r="BH466" s="175" t="str">
        <f>IF(AND(F466="x",BE466&gt;0),BE466,"")</f>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101"/>
        <v/>
      </c>
      <c r="O467" s="27"/>
      <c r="P467" s="27"/>
      <c r="Q467" s="27"/>
      <c r="R467" s="27"/>
      <c r="S467" s="27"/>
      <c r="T467" s="28"/>
      <c r="U467" s="29"/>
      <c r="V467" s="32"/>
      <c r="W467" s="318"/>
      <c r="X467" s="319"/>
      <c r="Y467" s="160">
        <f t="shared" si="100"/>
        <v>0</v>
      </c>
      <c r="Z467" s="159">
        <f t="shared" si="102"/>
        <v>0</v>
      </c>
      <c r="AA467" s="327"/>
      <c r="AB467" s="400">
        <f>IF(AND(Z467&gt;=0,F467="x"),0,IF(AND(Z467&gt;0,AC467="x"),0,IF(Z467&gt;0,0-30,0)))</f>
        <v>0</v>
      </c>
      <c r="AC467" s="371"/>
      <c r="AD467" s="226" t="str">
        <f>IF(F467="x",(0-((V467*10)+(W467*20))),"")</f>
        <v/>
      </c>
      <c r="AE467" s="368">
        <f>IF(AND(Z467&gt;0,F467="x"),0,IF(AND(Z467&gt;0,AC467="x"),Z467-60,IF(AND(Z467&gt;0,AB467=-30),Z467+AB467,0)))</f>
        <v>0</v>
      </c>
      <c r="AF467" s="339"/>
      <c r="AG467" s="338"/>
      <c r="AH467" s="336"/>
      <c r="AI467" s="161">
        <f t="shared" si="103"/>
        <v>0</v>
      </c>
      <c r="AJ467" s="162">
        <f>(X467*20)+Z467+AA467+AF467</f>
        <v>0</v>
      </c>
      <c r="AK467" s="163">
        <f t="shared" si="104"/>
        <v>0</v>
      </c>
      <c r="AL467" s="164">
        <f>IF(K467="x",AH467,0)</f>
        <v>0</v>
      </c>
      <c r="AM467" s="164">
        <f>IF(K467="x",AI467,0)</f>
        <v>0</v>
      </c>
      <c r="AN467" s="164">
        <f>IF(K467="x",AJ467,0)</f>
        <v>0</v>
      </c>
      <c r="AO467" s="164">
        <f>IF(K467="x",AK467,0)</f>
        <v>0</v>
      </c>
      <c r="AP467" s="610" t="str">
        <f t="shared" si="106"/>
        <v xml:space="preserve"> </v>
      </c>
      <c r="AQ467" s="613" t="str">
        <f t="shared" si="105"/>
        <v xml:space="preserve"> </v>
      </c>
      <c r="AR467" s="613" t="str">
        <f t="shared" si="107"/>
        <v xml:space="preserve"> </v>
      </c>
      <c r="AS467" s="613" t="str">
        <f t="shared" si="108"/>
        <v xml:space="preserve"> </v>
      </c>
      <c r="AT467" s="613" t="str">
        <f t="shared" si="109"/>
        <v xml:space="preserve"> </v>
      </c>
      <c r="AU467" s="613" t="str">
        <f t="shared" si="110"/>
        <v xml:space="preserve"> </v>
      </c>
      <c r="AV467" s="614" t="str">
        <f t="shared" si="111"/>
        <v xml:space="preserve"> </v>
      </c>
      <c r="AW467" s="196" t="str">
        <f>IF(N467&gt;0,N467,"")</f>
        <v/>
      </c>
      <c r="AX467" s="165" t="str">
        <f>IF(AND(K467="x",AW467&gt;0),AW467,"")</f>
        <v/>
      </c>
      <c r="AY467" s="193" t="str">
        <f>IF(OR(K467="x",F467="x",AW467&lt;=0),"",AW467)</f>
        <v/>
      </c>
      <c r="AZ467" s="183" t="str">
        <f>IF(AND(F467="x",AW467&gt;0),AW467,"")</f>
        <v/>
      </c>
      <c r="BA467" s="173" t="str">
        <f>IF(V467&gt;0,V467,"")</f>
        <v/>
      </c>
      <c r="BB467" s="174" t="str">
        <f>IF(AND(K467="x",BA467&gt;0),BA467,"")</f>
        <v/>
      </c>
      <c r="BC467" s="186" t="str">
        <f>IF(OR(K467="x",F467="X",BA467&lt;=0),"",BA467)</f>
        <v/>
      </c>
      <c r="BD467" s="174" t="str">
        <f>IF(AND(F467="x",BA467&gt;0),BA467,"")</f>
        <v/>
      </c>
      <c r="BE467" s="201" t="str">
        <f>IF(W467&gt;0,W467,"")</f>
        <v/>
      </c>
      <c r="BF467" s="174" t="str">
        <f>IF(AND(K467="x",BE467&gt;0),BE467,"")</f>
        <v/>
      </c>
      <c r="BG467" s="186" t="str">
        <f>IF(OR(K467="x",F467="x",BE467&lt;=0),"",BE467)</f>
        <v/>
      </c>
      <c r="BH467" s="175" t="str">
        <f>IF(AND(F467="x",BE467&gt;0),BE467,"")</f>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101"/>
        <v/>
      </c>
      <c r="O468" s="27"/>
      <c r="P468" s="27"/>
      <c r="Q468" s="27"/>
      <c r="R468" s="27"/>
      <c r="S468" s="27"/>
      <c r="T468" s="28"/>
      <c r="U468" s="29"/>
      <c r="V468" s="32"/>
      <c r="W468" s="318"/>
      <c r="X468" s="319"/>
      <c r="Y468" s="160">
        <f t="shared" si="100"/>
        <v>0</v>
      </c>
      <c r="Z468" s="159">
        <f t="shared" si="102"/>
        <v>0</v>
      </c>
      <c r="AA468" s="327"/>
      <c r="AB468" s="400">
        <f>IF(AND(Z468&gt;=0,F468="x"),0,IF(AND(Z468&gt;0,AC468="x"),0,IF(Z468&gt;0,0-30,0)))</f>
        <v>0</v>
      </c>
      <c r="AC468" s="371"/>
      <c r="AD468" s="226" t="str">
        <f>IF(F468="x",(0-((V468*10)+(W468*20))),"")</f>
        <v/>
      </c>
      <c r="AE468" s="368">
        <f>IF(AND(Z468&gt;0,F468="x"),0,IF(AND(Z468&gt;0,AC468="x"),Z468-60,IF(AND(Z468&gt;0,AB468=-30),Z468+AB468,0)))</f>
        <v>0</v>
      </c>
      <c r="AF468" s="339"/>
      <c r="AG468" s="338"/>
      <c r="AH468" s="336"/>
      <c r="AI468" s="161">
        <f t="shared" si="103"/>
        <v>0</v>
      </c>
      <c r="AJ468" s="162">
        <f>(X468*20)+Z468+AA468+AF468</f>
        <v>0</v>
      </c>
      <c r="AK468" s="163">
        <f t="shared" si="104"/>
        <v>0</v>
      </c>
      <c r="AL468" s="164">
        <f>IF(K468="x",AH468,0)</f>
        <v>0</v>
      </c>
      <c r="AM468" s="164">
        <f>IF(K468="x",AI468,0)</f>
        <v>0</v>
      </c>
      <c r="AN468" s="164">
        <f>IF(K468="x",AJ468,0)</f>
        <v>0</v>
      </c>
      <c r="AO468" s="164">
        <f>IF(K468="x",AK468,0)</f>
        <v>0</v>
      </c>
      <c r="AP468" s="610" t="str">
        <f t="shared" si="106"/>
        <v xml:space="preserve"> </v>
      </c>
      <c r="AQ468" s="613" t="str">
        <f t="shared" si="105"/>
        <v xml:space="preserve"> </v>
      </c>
      <c r="AR468" s="613" t="str">
        <f t="shared" si="107"/>
        <v xml:space="preserve"> </v>
      </c>
      <c r="AS468" s="613" t="str">
        <f t="shared" si="108"/>
        <v xml:space="preserve"> </v>
      </c>
      <c r="AT468" s="613" t="str">
        <f t="shared" si="109"/>
        <v xml:space="preserve"> </v>
      </c>
      <c r="AU468" s="613" t="str">
        <f t="shared" si="110"/>
        <v xml:space="preserve"> </v>
      </c>
      <c r="AV468" s="614" t="str">
        <f t="shared" si="111"/>
        <v xml:space="preserve"> </v>
      </c>
      <c r="AW468" s="196" t="str">
        <f>IF(N468&gt;0,N468,"")</f>
        <v/>
      </c>
      <c r="AX468" s="165" t="str">
        <f>IF(AND(K468="x",AW468&gt;0),AW468,"")</f>
        <v/>
      </c>
      <c r="AY468" s="193" t="str">
        <f>IF(OR(K468="x",F468="x",AW468&lt;=0),"",AW468)</f>
        <v/>
      </c>
      <c r="AZ468" s="183" t="str">
        <f>IF(AND(F468="x",AW468&gt;0),AW468,"")</f>
        <v/>
      </c>
      <c r="BA468" s="173" t="str">
        <f>IF(V468&gt;0,V468,"")</f>
        <v/>
      </c>
      <c r="BB468" s="174" t="str">
        <f>IF(AND(K468="x",BA468&gt;0),BA468,"")</f>
        <v/>
      </c>
      <c r="BC468" s="186" t="str">
        <f>IF(OR(K468="x",F468="X",BA468&lt;=0),"",BA468)</f>
        <v/>
      </c>
      <c r="BD468" s="174" t="str">
        <f>IF(AND(F468="x",BA468&gt;0),BA468,"")</f>
        <v/>
      </c>
      <c r="BE468" s="201" t="str">
        <f>IF(W468&gt;0,W468,"")</f>
        <v/>
      </c>
      <c r="BF468" s="174" t="str">
        <f>IF(AND(K468="x",BE468&gt;0),BE468,"")</f>
        <v/>
      </c>
      <c r="BG468" s="186" t="str">
        <f>IF(OR(K468="x",F468="x",BE468&lt;=0),"",BE468)</f>
        <v/>
      </c>
      <c r="BH468" s="175" t="str">
        <f>IF(AND(F468="x",BE468&gt;0),BE468,"")</f>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101"/>
        <v/>
      </c>
      <c r="O469" s="27"/>
      <c r="P469" s="27"/>
      <c r="Q469" s="27"/>
      <c r="R469" s="27"/>
      <c r="S469" s="27"/>
      <c r="T469" s="28"/>
      <c r="U469" s="29"/>
      <c r="V469" s="32"/>
      <c r="W469" s="318"/>
      <c r="X469" s="319"/>
      <c r="Y469" s="160">
        <f t="shared" si="100"/>
        <v>0</v>
      </c>
      <c r="Z469" s="159">
        <f t="shared" si="102"/>
        <v>0</v>
      </c>
      <c r="AA469" s="327"/>
      <c r="AB469" s="400">
        <f>IF(AND(Z469&gt;=0,F469="x"),0,IF(AND(Z469&gt;0,AC469="x"),0,IF(Z469&gt;0,0-30,0)))</f>
        <v>0</v>
      </c>
      <c r="AC469" s="371"/>
      <c r="AD469" s="226" t="str">
        <f>IF(F469="x",(0-((V469*10)+(W469*20))),"")</f>
        <v/>
      </c>
      <c r="AE469" s="368">
        <f>IF(AND(Z469&gt;0,F469="x"),0,IF(AND(Z469&gt;0,AC469="x"),Z469-60,IF(AND(Z469&gt;0,AB469=-30),Z469+AB469,0)))</f>
        <v>0</v>
      </c>
      <c r="AF469" s="339"/>
      <c r="AG469" s="338"/>
      <c r="AH469" s="336"/>
      <c r="AI469" s="161">
        <f t="shared" si="103"/>
        <v>0</v>
      </c>
      <c r="AJ469" s="162">
        <f>(X469*20)+Z469+AA469+AF469</f>
        <v>0</v>
      </c>
      <c r="AK469" s="163">
        <f t="shared" si="104"/>
        <v>0</v>
      </c>
      <c r="AL469" s="164">
        <f>IF(K469="x",AH469,0)</f>
        <v>0</v>
      </c>
      <c r="AM469" s="164">
        <f>IF(K469="x",AI469,0)</f>
        <v>0</v>
      </c>
      <c r="AN469" s="164">
        <f>IF(K469="x",AJ469,0)</f>
        <v>0</v>
      </c>
      <c r="AO469" s="164">
        <f>IF(K469="x",AK469,0)</f>
        <v>0</v>
      </c>
      <c r="AP469" s="610" t="str">
        <f t="shared" si="106"/>
        <v xml:space="preserve"> </v>
      </c>
      <c r="AQ469" s="613" t="str">
        <f t="shared" si="105"/>
        <v xml:space="preserve"> </v>
      </c>
      <c r="AR469" s="613" t="str">
        <f t="shared" si="107"/>
        <v xml:space="preserve"> </v>
      </c>
      <c r="AS469" s="613" t="str">
        <f t="shared" si="108"/>
        <v xml:space="preserve"> </v>
      </c>
      <c r="AT469" s="613" t="str">
        <f t="shared" si="109"/>
        <v xml:space="preserve"> </v>
      </c>
      <c r="AU469" s="613" t="str">
        <f t="shared" si="110"/>
        <v xml:space="preserve"> </v>
      </c>
      <c r="AV469" s="614" t="str">
        <f t="shared" si="111"/>
        <v xml:space="preserve"> </v>
      </c>
      <c r="AW469" s="196" t="str">
        <f>IF(N469&gt;0,N469,"")</f>
        <v/>
      </c>
      <c r="AX469" s="165" t="str">
        <f>IF(AND(K469="x",AW469&gt;0),AW469,"")</f>
        <v/>
      </c>
      <c r="AY469" s="193" t="str">
        <f>IF(OR(K469="x",F469="x",AW469&lt;=0),"",AW469)</f>
        <v/>
      </c>
      <c r="AZ469" s="183" t="str">
        <f>IF(AND(F469="x",AW469&gt;0),AW469,"")</f>
        <v/>
      </c>
      <c r="BA469" s="173" t="str">
        <f>IF(V469&gt;0,V469,"")</f>
        <v/>
      </c>
      <c r="BB469" s="174" t="str">
        <f>IF(AND(K469="x",BA469&gt;0),BA469,"")</f>
        <v/>
      </c>
      <c r="BC469" s="186" t="str">
        <f>IF(OR(K469="x",F469="X",BA469&lt;=0),"",BA469)</f>
        <v/>
      </c>
      <c r="BD469" s="174" t="str">
        <f>IF(AND(F469="x",BA469&gt;0),BA469,"")</f>
        <v/>
      </c>
      <c r="BE469" s="201" t="str">
        <f>IF(W469&gt;0,W469,"")</f>
        <v/>
      </c>
      <c r="BF469" s="174" t="str">
        <f>IF(AND(K469="x",BE469&gt;0),BE469,"")</f>
        <v/>
      </c>
      <c r="BG469" s="186" t="str">
        <f>IF(OR(K469="x",F469="x",BE469&lt;=0),"",BE469)</f>
        <v/>
      </c>
      <c r="BH469" s="175" t="str">
        <f>IF(AND(F469="x",BE469&gt;0),BE469,"")</f>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101"/>
        <v/>
      </c>
      <c r="O470" s="27"/>
      <c r="P470" s="27"/>
      <c r="Q470" s="27"/>
      <c r="R470" s="27"/>
      <c r="S470" s="27"/>
      <c r="T470" s="28"/>
      <c r="U470" s="29"/>
      <c r="V470" s="32"/>
      <c r="W470" s="318"/>
      <c r="X470" s="319"/>
      <c r="Y470" s="160">
        <f t="shared" si="100"/>
        <v>0</v>
      </c>
      <c r="Z470" s="159">
        <f t="shared" si="102"/>
        <v>0</v>
      </c>
      <c r="AA470" s="327"/>
      <c r="AB470" s="400">
        <f>IF(AND(Z470&gt;=0,F470="x"),0,IF(AND(Z470&gt;0,AC470="x"),0,IF(Z470&gt;0,0-30,0)))</f>
        <v>0</v>
      </c>
      <c r="AC470" s="371"/>
      <c r="AD470" s="226" t="str">
        <f>IF(F470="x",(0-((V470*10)+(W470*20))),"")</f>
        <v/>
      </c>
      <c r="AE470" s="368">
        <f>IF(AND(Z470&gt;0,F470="x"),0,IF(AND(Z470&gt;0,AC470="x"),Z470-60,IF(AND(Z470&gt;0,AB470=-30),Z470+AB470,0)))</f>
        <v>0</v>
      </c>
      <c r="AF470" s="339"/>
      <c r="AG470" s="338"/>
      <c r="AH470" s="336"/>
      <c r="AI470" s="161">
        <f t="shared" si="103"/>
        <v>0</v>
      </c>
      <c r="AJ470" s="162">
        <f>(X470*20)+Z470+AA470+AF470</f>
        <v>0</v>
      </c>
      <c r="AK470" s="163">
        <f t="shared" si="104"/>
        <v>0</v>
      </c>
      <c r="AL470" s="164">
        <f>IF(K470="x",AH470,0)</f>
        <v>0</v>
      </c>
      <c r="AM470" s="164">
        <f>IF(K470="x",AI470,0)</f>
        <v>0</v>
      </c>
      <c r="AN470" s="164">
        <f>IF(K470="x",AJ470,0)</f>
        <v>0</v>
      </c>
      <c r="AO470" s="164">
        <f>IF(K470="x",AK470,0)</f>
        <v>0</v>
      </c>
      <c r="AP470" s="610" t="str">
        <f t="shared" si="106"/>
        <v xml:space="preserve"> </v>
      </c>
      <c r="AQ470" s="613" t="str">
        <f t="shared" si="105"/>
        <v xml:space="preserve"> </v>
      </c>
      <c r="AR470" s="613" t="str">
        <f t="shared" si="107"/>
        <v xml:space="preserve"> </v>
      </c>
      <c r="AS470" s="613" t="str">
        <f t="shared" si="108"/>
        <v xml:space="preserve"> </v>
      </c>
      <c r="AT470" s="613" t="str">
        <f t="shared" si="109"/>
        <v xml:space="preserve"> </v>
      </c>
      <c r="AU470" s="613" t="str">
        <f t="shared" si="110"/>
        <v xml:space="preserve"> </v>
      </c>
      <c r="AV470" s="614" t="str">
        <f t="shared" si="111"/>
        <v xml:space="preserve"> </v>
      </c>
      <c r="AW470" s="196" t="str">
        <f>IF(N470&gt;0,N470,"")</f>
        <v/>
      </c>
      <c r="AX470" s="165" t="str">
        <f>IF(AND(K470="x",AW470&gt;0),AW470,"")</f>
        <v/>
      </c>
      <c r="AY470" s="193" t="str">
        <f>IF(OR(K470="x",F470="x",AW470&lt;=0),"",AW470)</f>
        <v/>
      </c>
      <c r="AZ470" s="183" t="str">
        <f>IF(AND(F470="x",AW470&gt;0),AW470,"")</f>
        <v/>
      </c>
      <c r="BA470" s="173" t="str">
        <f>IF(V470&gt;0,V470,"")</f>
        <v/>
      </c>
      <c r="BB470" s="174" t="str">
        <f>IF(AND(K470="x",BA470&gt;0),BA470,"")</f>
        <v/>
      </c>
      <c r="BC470" s="186" t="str">
        <f>IF(OR(K470="x",F470="X",BA470&lt;=0),"",BA470)</f>
        <v/>
      </c>
      <c r="BD470" s="174" t="str">
        <f>IF(AND(F470="x",BA470&gt;0),BA470,"")</f>
        <v/>
      </c>
      <c r="BE470" s="201" t="str">
        <f>IF(W470&gt;0,W470,"")</f>
        <v/>
      </c>
      <c r="BF470" s="174" t="str">
        <f>IF(AND(K470="x",BE470&gt;0),BE470,"")</f>
        <v/>
      </c>
      <c r="BG470" s="186" t="str">
        <f>IF(OR(K470="x",F470="x",BE470&lt;=0),"",BE470)</f>
        <v/>
      </c>
      <c r="BH470" s="175" t="str">
        <f>IF(AND(F470="x",BE470&gt;0),BE470,"")</f>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101"/>
        <v/>
      </c>
      <c r="O471" s="27"/>
      <c r="P471" s="27"/>
      <c r="Q471" s="27"/>
      <c r="R471" s="27"/>
      <c r="S471" s="27"/>
      <c r="T471" s="28"/>
      <c r="U471" s="29"/>
      <c r="V471" s="32"/>
      <c r="W471" s="318"/>
      <c r="X471" s="319"/>
      <c r="Y471" s="160">
        <f t="shared" si="100"/>
        <v>0</v>
      </c>
      <c r="Z471" s="159">
        <f t="shared" si="102"/>
        <v>0</v>
      </c>
      <c r="AA471" s="327"/>
      <c r="AB471" s="400">
        <f>IF(AND(Z471&gt;=0,F471="x"),0,IF(AND(Z471&gt;0,AC471="x"),0,IF(Z471&gt;0,0-30,0)))</f>
        <v>0</v>
      </c>
      <c r="AC471" s="371"/>
      <c r="AD471" s="226" t="str">
        <f>IF(F471="x",(0-((V471*10)+(W471*20))),"")</f>
        <v/>
      </c>
      <c r="AE471" s="368">
        <f>IF(AND(Z471&gt;0,F471="x"),0,IF(AND(Z471&gt;0,AC471="x"),Z471-60,IF(AND(Z471&gt;0,AB471=-30),Z471+AB471,0)))</f>
        <v>0</v>
      </c>
      <c r="AF471" s="339"/>
      <c r="AG471" s="338"/>
      <c r="AH471" s="336"/>
      <c r="AI471" s="161">
        <f t="shared" si="103"/>
        <v>0</v>
      </c>
      <c r="AJ471" s="162">
        <f>(X471*20)+Z471+AA471+AF471</f>
        <v>0</v>
      </c>
      <c r="AK471" s="163">
        <f t="shared" si="104"/>
        <v>0</v>
      </c>
      <c r="AL471" s="164">
        <f>IF(K471="x",AH471,0)</f>
        <v>0</v>
      </c>
      <c r="AM471" s="164">
        <f>IF(K471="x",AI471,0)</f>
        <v>0</v>
      </c>
      <c r="AN471" s="164">
        <f>IF(K471="x",AJ471,0)</f>
        <v>0</v>
      </c>
      <c r="AO471" s="164">
        <f>IF(K471="x",AK471,0)</f>
        <v>0</v>
      </c>
      <c r="AP471" s="610" t="str">
        <f t="shared" si="106"/>
        <v xml:space="preserve"> </v>
      </c>
      <c r="AQ471" s="613" t="str">
        <f t="shared" si="105"/>
        <v xml:space="preserve"> </v>
      </c>
      <c r="AR471" s="613" t="str">
        <f t="shared" si="107"/>
        <v xml:space="preserve"> </v>
      </c>
      <c r="AS471" s="613" t="str">
        <f t="shared" si="108"/>
        <v xml:space="preserve"> </v>
      </c>
      <c r="AT471" s="613" t="str">
        <f t="shared" si="109"/>
        <v xml:space="preserve"> </v>
      </c>
      <c r="AU471" s="613" t="str">
        <f t="shared" si="110"/>
        <v xml:space="preserve"> </v>
      </c>
      <c r="AV471" s="614" t="str">
        <f t="shared" si="111"/>
        <v xml:space="preserve"> </v>
      </c>
      <c r="AW471" s="196" t="str">
        <f>IF(N471&gt;0,N471,"")</f>
        <v/>
      </c>
      <c r="AX471" s="165" t="str">
        <f>IF(AND(K471="x",AW471&gt;0),AW471,"")</f>
        <v/>
      </c>
      <c r="AY471" s="193" t="str">
        <f>IF(OR(K471="x",F471="x",AW471&lt;=0),"",AW471)</f>
        <v/>
      </c>
      <c r="AZ471" s="183" t="str">
        <f>IF(AND(F471="x",AW471&gt;0),AW471,"")</f>
        <v/>
      </c>
      <c r="BA471" s="173" t="str">
        <f>IF(V471&gt;0,V471,"")</f>
        <v/>
      </c>
      <c r="BB471" s="174" t="str">
        <f>IF(AND(K471="x",BA471&gt;0),BA471,"")</f>
        <v/>
      </c>
      <c r="BC471" s="186" t="str">
        <f>IF(OR(K471="x",F471="X",BA471&lt;=0),"",BA471)</f>
        <v/>
      </c>
      <c r="BD471" s="174" t="str">
        <f>IF(AND(F471="x",BA471&gt;0),BA471,"")</f>
        <v/>
      </c>
      <c r="BE471" s="201" t="str">
        <f>IF(W471&gt;0,W471,"")</f>
        <v/>
      </c>
      <c r="BF471" s="174" t="str">
        <f>IF(AND(K471="x",BE471&gt;0),BE471,"")</f>
        <v/>
      </c>
      <c r="BG471" s="186" t="str">
        <f>IF(OR(K471="x",F471="x",BE471&lt;=0),"",BE471)</f>
        <v/>
      </c>
      <c r="BH471" s="175" t="str">
        <f>IF(AND(F471="x",BE471&gt;0),BE471,"")</f>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101"/>
        <v/>
      </c>
      <c r="O472" s="27"/>
      <c r="P472" s="27"/>
      <c r="Q472" s="27"/>
      <c r="R472" s="27"/>
      <c r="S472" s="27"/>
      <c r="T472" s="28"/>
      <c r="U472" s="29"/>
      <c r="V472" s="32"/>
      <c r="W472" s="318"/>
      <c r="X472" s="319"/>
      <c r="Y472" s="160">
        <f t="shared" si="100"/>
        <v>0</v>
      </c>
      <c r="Z472" s="159">
        <f t="shared" si="102"/>
        <v>0</v>
      </c>
      <c r="AA472" s="327"/>
      <c r="AB472" s="400">
        <f>IF(AND(Z472&gt;=0,F472="x"),0,IF(AND(Z472&gt;0,AC472="x"),0,IF(Z472&gt;0,0-30,0)))</f>
        <v>0</v>
      </c>
      <c r="AC472" s="371"/>
      <c r="AD472" s="226" t="str">
        <f>IF(F472="x",(0-((V472*10)+(W472*20))),"")</f>
        <v/>
      </c>
      <c r="AE472" s="368">
        <f>IF(AND(Z472&gt;0,F472="x"),0,IF(AND(Z472&gt;0,AC472="x"),Z472-60,IF(AND(Z472&gt;0,AB472=-30),Z472+AB472,0)))</f>
        <v>0</v>
      </c>
      <c r="AF472" s="339"/>
      <c r="AG472" s="338"/>
      <c r="AH472" s="336"/>
      <c r="AI472" s="161">
        <f t="shared" si="103"/>
        <v>0</v>
      </c>
      <c r="AJ472" s="162">
        <f>(X472*20)+Z472+AA472+AF472</f>
        <v>0</v>
      </c>
      <c r="AK472" s="163">
        <f t="shared" si="104"/>
        <v>0</v>
      </c>
      <c r="AL472" s="164">
        <f>IF(K472="x",AH472,0)</f>
        <v>0</v>
      </c>
      <c r="AM472" s="164">
        <f>IF(K472="x",AI472,0)</f>
        <v>0</v>
      </c>
      <c r="AN472" s="164">
        <f>IF(K472="x",AJ472,0)</f>
        <v>0</v>
      </c>
      <c r="AO472" s="164">
        <f>IF(K472="x",AK472,0)</f>
        <v>0</v>
      </c>
      <c r="AP472" s="610" t="str">
        <f t="shared" si="106"/>
        <v xml:space="preserve"> </v>
      </c>
      <c r="AQ472" s="613" t="str">
        <f t="shared" si="105"/>
        <v xml:space="preserve"> </v>
      </c>
      <c r="AR472" s="613" t="str">
        <f t="shared" si="107"/>
        <v xml:space="preserve"> </v>
      </c>
      <c r="AS472" s="613" t="str">
        <f t="shared" si="108"/>
        <v xml:space="preserve"> </v>
      </c>
      <c r="AT472" s="613" t="str">
        <f t="shared" si="109"/>
        <v xml:space="preserve"> </v>
      </c>
      <c r="AU472" s="613" t="str">
        <f t="shared" si="110"/>
        <v xml:space="preserve"> </v>
      </c>
      <c r="AV472" s="614" t="str">
        <f t="shared" si="111"/>
        <v xml:space="preserve"> </v>
      </c>
      <c r="AW472" s="196" t="str">
        <f>IF(N472&gt;0,N472,"")</f>
        <v/>
      </c>
      <c r="AX472" s="165" t="str">
        <f>IF(AND(K472="x",AW472&gt;0),AW472,"")</f>
        <v/>
      </c>
      <c r="AY472" s="193" t="str">
        <f>IF(OR(K472="x",F472="x",AW472&lt;=0),"",AW472)</f>
        <v/>
      </c>
      <c r="AZ472" s="183" t="str">
        <f>IF(AND(F472="x",AW472&gt;0),AW472,"")</f>
        <v/>
      </c>
      <c r="BA472" s="173" t="str">
        <f>IF(V472&gt;0,V472,"")</f>
        <v/>
      </c>
      <c r="BB472" s="174" t="str">
        <f>IF(AND(K472="x",BA472&gt;0),BA472,"")</f>
        <v/>
      </c>
      <c r="BC472" s="186" t="str">
        <f>IF(OR(K472="x",F472="X",BA472&lt;=0),"",BA472)</f>
        <v/>
      </c>
      <c r="BD472" s="174" t="str">
        <f>IF(AND(F472="x",BA472&gt;0),BA472,"")</f>
        <v/>
      </c>
      <c r="BE472" s="201" t="str">
        <f>IF(W472&gt;0,W472,"")</f>
        <v/>
      </c>
      <c r="BF472" s="174" t="str">
        <f>IF(AND(K472="x",BE472&gt;0),BE472,"")</f>
        <v/>
      </c>
      <c r="BG472" s="186" t="str">
        <f>IF(OR(K472="x",F472="x",BE472&lt;=0),"",BE472)</f>
        <v/>
      </c>
      <c r="BH472" s="175" t="str">
        <f>IF(AND(F472="x",BE472&gt;0),BE472,"")</f>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101"/>
        <v/>
      </c>
      <c r="O473" s="27"/>
      <c r="P473" s="27"/>
      <c r="Q473" s="27"/>
      <c r="R473" s="27"/>
      <c r="S473" s="27"/>
      <c r="T473" s="28"/>
      <c r="U473" s="29"/>
      <c r="V473" s="32"/>
      <c r="W473" s="318"/>
      <c r="X473" s="319"/>
      <c r="Y473" s="160">
        <f t="shared" si="100"/>
        <v>0</v>
      </c>
      <c r="Z473" s="159">
        <f t="shared" si="102"/>
        <v>0</v>
      </c>
      <c r="AA473" s="327"/>
      <c r="AB473" s="400">
        <f>IF(AND(Z473&gt;=0,F473="x"),0,IF(AND(Z473&gt;0,AC473="x"),0,IF(Z473&gt;0,0-30,0)))</f>
        <v>0</v>
      </c>
      <c r="AC473" s="371"/>
      <c r="AD473" s="226" t="str">
        <f>IF(F473="x",(0-((V473*10)+(W473*20))),"")</f>
        <v/>
      </c>
      <c r="AE473" s="368">
        <f>IF(AND(Z473&gt;0,F473="x"),0,IF(AND(Z473&gt;0,AC473="x"),Z473-60,IF(AND(Z473&gt;0,AB473=-30),Z473+AB473,0)))</f>
        <v>0</v>
      </c>
      <c r="AF473" s="339"/>
      <c r="AG473" s="338"/>
      <c r="AH473" s="336"/>
      <c r="AI473" s="161">
        <f t="shared" si="103"/>
        <v>0</v>
      </c>
      <c r="AJ473" s="162">
        <f>(X473*20)+Z473+AA473+AF473</f>
        <v>0</v>
      </c>
      <c r="AK473" s="163">
        <f t="shared" si="104"/>
        <v>0</v>
      </c>
      <c r="AL473" s="164">
        <f>IF(K473="x",AH473,0)</f>
        <v>0</v>
      </c>
      <c r="AM473" s="164">
        <f>IF(K473="x",AI473,0)</f>
        <v>0</v>
      </c>
      <c r="AN473" s="164">
        <f>IF(K473="x",AJ473,0)</f>
        <v>0</v>
      </c>
      <c r="AO473" s="164">
        <f>IF(K473="x",AK473,0)</f>
        <v>0</v>
      </c>
      <c r="AP473" s="610" t="str">
        <f t="shared" si="106"/>
        <v xml:space="preserve"> </v>
      </c>
      <c r="AQ473" s="613" t="str">
        <f t="shared" si="105"/>
        <v xml:space="preserve"> </v>
      </c>
      <c r="AR473" s="613" t="str">
        <f t="shared" si="107"/>
        <v xml:space="preserve"> </v>
      </c>
      <c r="AS473" s="613" t="str">
        <f t="shared" si="108"/>
        <v xml:space="preserve"> </v>
      </c>
      <c r="AT473" s="613" t="str">
        <f t="shared" si="109"/>
        <v xml:space="preserve"> </v>
      </c>
      <c r="AU473" s="613" t="str">
        <f t="shared" si="110"/>
        <v xml:space="preserve"> </v>
      </c>
      <c r="AV473" s="614" t="str">
        <f t="shared" si="111"/>
        <v xml:space="preserve"> </v>
      </c>
      <c r="AW473" s="196" t="str">
        <f>IF(N473&gt;0,N473,"")</f>
        <v/>
      </c>
      <c r="AX473" s="165" t="str">
        <f>IF(AND(K473="x",AW473&gt;0),AW473,"")</f>
        <v/>
      </c>
      <c r="AY473" s="193" t="str">
        <f>IF(OR(K473="x",F473="x",AW473&lt;=0),"",AW473)</f>
        <v/>
      </c>
      <c r="AZ473" s="183" t="str">
        <f>IF(AND(F473="x",AW473&gt;0),AW473,"")</f>
        <v/>
      </c>
      <c r="BA473" s="173" t="str">
        <f>IF(V473&gt;0,V473,"")</f>
        <v/>
      </c>
      <c r="BB473" s="174" t="str">
        <f>IF(AND(K473="x",BA473&gt;0),BA473,"")</f>
        <v/>
      </c>
      <c r="BC473" s="186" t="str">
        <f>IF(OR(K473="x",F473="X",BA473&lt;=0),"",BA473)</f>
        <v/>
      </c>
      <c r="BD473" s="174" t="str">
        <f>IF(AND(F473="x",BA473&gt;0),BA473,"")</f>
        <v/>
      </c>
      <c r="BE473" s="201" t="str">
        <f>IF(W473&gt;0,W473,"")</f>
        <v/>
      </c>
      <c r="BF473" s="174" t="str">
        <f>IF(AND(K473="x",BE473&gt;0),BE473,"")</f>
        <v/>
      </c>
      <c r="BG473" s="186" t="str">
        <f>IF(OR(K473="x",F473="x",BE473&lt;=0),"",BE473)</f>
        <v/>
      </c>
      <c r="BH473" s="175" t="str">
        <f>IF(AND(F473="x",BE473&gt;0),BE473,"")</f>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101"/>
        <v/>
      </c>
      <c r="O474" s="27"/>
      <c r="P474" s="27"/>
      <c r="Q474" s="27"/>
      <c r="R474" s="27"/>
      <c r="S474" s="27"/>
      <c r="T474" s="28"/>
      <c r="U474" s="29"/>
      <c r="V474" s="32"/>
      <c r="W474" s="318"/>
      <c r="X474" s="319"/>
      <c r="Y474" s="160">
        <f t="shared" si="100"/>
        <v>0</v>
      </c>
      <c r="Z474" s="159">
        <f t="shared" si="102"/>
        <v>0</v>
      </c>
      <c r="AA474" s="327"/>
      <c r="AB474" s="400">
        <f>IF(AND(Z474&gt;=0,F474="x"),0,IF(AND(Z474&gt;0,AC474="x"),0,IF(Z474&gt;0,0-30,0)))</f>
        <v>0</v>
      </c>
      <c r="AC474" s="371"/>
      <c r="AD474" s="226" t="str">
        <f>IF(F474="x",(0-((V474*10)+(W474*20))),"")</f>
        <v/>
      </c>
      <c r="AE474" s="368">
        <f>IF(AND(Z474&gt;0,F474="x"),0,IF(AND(Z474&gt;0,AC474="x"),Z474-60,IF(AND(Z474&gt;0,AB474=-30),Z474+AB474,0)))</f>
        <v>0</v>
      </c>
      <c r="AF474" s="339"/>
      <c r="AG474" s="338"/>
      <c r="AH474" s="336"/>
      <c r="AI474" s="161">
        <f t="shared" si="103"/>
        <v>0</v>
      </c>
      <c r="AJ474" s="162">
        <f>(X474*20)+Z474+AA474+AF474</f>
        <v>0</v>
      </c>
      <c r="AK474" s="163">
        <f t="shared" si="104"/>
        <v>0</v>
      </c>
      <c r="AL474" s="164">
        <f>IF(K474="x",AH474,0)</f>
        <v>0</v>
      </c>
      <c r="AM474" s="164">
        <f>IF(K474="x",AI474,0)</f>
        <v>0</v>
      </c>
      <c r="AN474" s="164">
        <f>IF(K474="x",AJ474,0)</f>
        <v>0</v>
      </c>
      <c r="AO474" s="164">
        <f>IF(K474="x",AK474,0)</f>
        <v>0</v>
      </c>
      <c r="AP474" s="610" t="str">
        <f t="shared" si="106"/>
        <v xml:space="preserve"> </v>
      </c>
      <c r="AQ474" s="613" t="str">
        <f t="shared" si="105"/>
        <v xml:space="preserve"> </v>
      </c>
      <c r="AR474" s="613" t="str">
        <f t="shared" si="107"/>
        <v xml:space="preserve"> </v>
      </c>
      <c r="AS474" s="613" t="str">
        <f t="shared" si="108"/>
        <v xml:space="preserve"> </v>
      </c>
      <c r="AT474" s="613" t="str">
        <f t="shared" si="109"/>
        <v xml:space="preserve"> </v>
      </c>
      <c r="AU474" s="613" t="str">
        <f t="shared" si="110"/>
        <v xml:space="preserve"> </v>
      </c>
      <c r="AV474" s="614" t="str">
        <f t="shared" si="111"/>
        <v xml:space="preserve"> </v>
      </c>
      <c r="AW474" s="196" t="str">
        <f>IF(N474&gt;0,N474,"")</f>
        <v/>
      </c>
      <c r="AX474" s="165" t="str">
        <f>IF(AND(K474="x",AW474&gt;0),AW474,"")</f>
        <v/>
      </c>
      <c r="AY474" s="193" t="str">
        <f>IF(OR(K474="x",F474="x",AW474&lt;=0),"",AW474)</f>
        <v/>
      </c>
      <c r="AZ474" s="183" t="str">
        <f>IF(AND(F474="x",AW474&gt;0),AW474,"")</f>
        <v/>
      </c>
      <c r="BA474" s="173" t="str">
        <f>IF(V474&gt;0,V474,"")</f>
        <v/>
      </c>
      <c r="BB474" s="174" t="str">
        <f>IF(AND(K474="x",BA474&gt;0),BA474,"")</f>
        <v/>
      </c>
      <c r="BC474" s="186" t="str">
        <f>IF(OR(K474="x",F474="X",BA474&lt;=0),"",BA474)</f>
        <v/>
      </c>
      <c r="BD474" s="174" t="str">
        <f>IF(AND(F474="x",BA474&gt;0),BA474,"")</f>
        <v/>
      </c>
      <c r="BE474" s="201" t="str">
        <f>IF(W474&gt;0,W474,"")</f>
        <v/>
      </c>
      <c r="BF474" s="174" t="str">
        <f>IF(AND(K474="x",BE474&gt;0),BE474,"")</f>
        <v/>
      </c>
      <c r="BG474" s="186" t="str">
        <f>IF(OR(K474="x",F474="x",BE474&lt;=0),"",BE474)</f>
        <v/>
      </c>
      <c r="BH474" s="175" t="str">
        <f>IF(AND(F474="x",BE474&gt;0),BE474,"")</f>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101"/>
        <v/>
      </c>
      <c r="O475" s="27"/>
      <c r="P475" s="27"/>
      <c r="Q475" s="27"/>
      <c r="R475" s="27"/>
      <c r="S475" s="27"/>
      <c r="T475" s="28"/>
      <c r="U475" s="29"/>
      <c r="V475" s="32"/>
      <c r="W475" s="318"/>
      <c r="X475" s="319"/>
      <c r="Y475" s="160">
        <f t="shared" si="100"/>
        <v>0</v>
      </c>
      <c r="Z475" s="159">
        <f t="shared" si="102"/>
        <v>0</v>
      </c>
      <c r="AA475" s="327"/>
      <c r="AB475" s="400">
        <f>IF(AND(Z475&gt;=0,F475="x"),0,IF(AND(Z475&gt;0,AC475="x"),0,IF(Z475&gt;0,0-30,0)))</f>
        <v>0</v>
      </c>
      <c r="AC475" s="371"/>
      <c r="AD475" s="226" t="str">
        <f>IF(F475="x",(0-((V475*10)+(W475*20))),"")</f>
        <v/>
      </c>
      <c r="AE475" s="368">
        <f>IF(AND(Z475&gt;0,F475="x"),0,IF(AND(Z475&gt;0,AC475="x"),Z475-60,IF(AND(Z475&gt;0,AB475=-30),Z475+AB475,0)))</f>
        <v>0</v>
      </c>
      <c r="AF475" s="339"/>
      <c r="AG475" s="338"/>
      <c r="AH475" s="336"/>
      <c r="AI475" s="161">
        <f t="shared" si="103"/>
        <v>0</v>
      </c>
      <c r="AJ475" s="162">
        <f>(X475*20)+Z475+AA475+AF475</f>
        <v>0</v>
      </c>
      <c r="AK475" s="163">
        <f t="shared" si="104"/>
        <v>0</v>
      </c>
      <c r="AL475" s="164">
        <f>IF(K475="x",AH475,0)</f>
        <v>0</v>
      </c>
      <c r="AM475" s="164">
        <f>IF(K475="x",AI475,0)</f>
        <v>0</v>
      </c>
      <c r="AN475" s="164">
        <f>IF(K475="x",AJ475,0)</f>
        <v>0</v>
      </c>
      <c r="AO475" s="164">
        <f>IF(K475="x",AK475,0)</f>
        <v>0</v>
      </c>
      <c r="AP475" s="610" t="str">
        <f t="shared" si="106"/>
        <v xml:space="preserve"> </v>
      </c>
      <c r="AQ475" s="613" t="str">
        <f t="shared" si="105"/>
        <v xml:space="preserve"> </v>
      </c>
      <c r="AR475" s="613" t="str">
        <f t="shared" si="107"/>
        <v xml:space="preserve"> </v>
      </c>
      <c r="AS475" s="613" t="str">
        <f t="shared" si="108"/>
        <v xml:space="preserve"> </v>
      </c>
      <c r="AT475" s="613" t="str">
        <f t="shared" si="109"/>
        <v xml:space="preserve"> </v>
      </c>
      <c r="AU475" s="613" t="str">
        <f t="shared" si="110"/>
        <v xml:space="preserve"> </v>
      </c>
      <c r="AV475" s="614" t="str">
        <f t="shared" si="111"/>
        <v xml:space="preserve"> </v>
      </c>
      <c r="AW475" s="196" t="str">
        <f>IF(N475&gt;0,N475,"")</f>
        <v/>
      </c>
      <c r="AX475" s="165" t="str">
        <f>IF(AND(K475="x",AW475&gt;0),AW475,"")</f>
        <v/>
      </c>
      <c r="AY475" s="193" t="str">
        <f>IF(OR(K475="x",F475="x",AW475&lt;=0),"",AW475)</f>
        <v/>
      </c>
      <c r="AZ475" s="183" t="str">
        <f>IF(AND(F475="x",AW475&gt;0),AW475,"")</f>
        <v/>
      </c>
      <c r="BA475" s="173" t="str">
        <f>IF(V475&gt;0,V475,"")</f>
        <v/>
      </c>
      <c r="BB475" s="174" t="str">
        <f>IF(AND(K475="x",BA475&gt;0),BA475,"")</f>
        <v/>
      </c>
      <c r="BC475" s="186" t="str">
        <f>IF(OR(K475="x",F475="X",BA475&lt;=0),"",BA475)</f>
        <v/>
      </c>
      <c r="BD475" s="174" t="str">
        <f>IF(AND(F475="x",BA475&gt;0),BA475,"")</f>
        <v/>
      </c>
      <c r="BE475" s="201" t="str">
        <f>IF(W475&gt;0,W475,"")</f>
        <v/>
      </c>
      <c r="BF475" s="174" t="str">
        <f>IF(AND(K475="x",BE475&gt;0),BE475,"")</f>
        <v/>
      </c>
      <c r="BG475" s="186" t="str">
        <f>IF(OR(K475="x",F475="x",BE475&lt;=0),"",BE475)</f>
        <v/>
      </c>
      <c r="BH475" s="175" t="str">
        <f>IF(AND(F475="x",BE475&gt;0),BE475,"")</f>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101"/>
        <v/>
      </c>
      <c r="O476" s="27"/>
      <c r="P476" s="27"/>
      <c r="Q476" s="27"/>
      <c r="R476" s="27"/>
      <c r="S476" s="27"/>
      <c r="T476" s="28"/>
      <c r="U476" s="29"/>
      <c r="V476" s="32"/>
      <c r="W476" s="318"/>
      <c r="X476" s="319"/>
      <c r="Y476" s="160">
        <f t="shared" si="100"/>
        <v>0</v>
      </c>
      <c r="Z476" s="159">
        <f t="shared" si="102"/>
        <v>0</v>
      </c>
      <c r="AA476" s="327"/>
      <c r="AB476" s="400">
        <f>IF(AND(Z476&gt;=0,F476="x"),0,IF(AND(Z476&gt;0,AC476="x"),0,IF(Z476&gt;0,0-30,0)))</f>
        <v>0</v>
      </c>
      <c r="AC476" s="371"/>
      <c r="AD476" s="226" t="str">
        <f>IF(F476="x",(0-((V476*10)+(W476*20))),"")</f>
        <v/>
      </c>
      <c r="AE476" s="368">
        <f>IF(AND(Z476&gt;0,F476="x"),0,IF(AND(Z476&gt;0,AC476="x"),Z476-60,IF(AND(Z476&gt;0,AB476=-30),Z476+AB476,0)))</f>
        <v>0</v>
      </c>
      <c r="AF476" s="339"/>
      <c r="AG476" s="338"/>
      <c r="AH476" s="336"/>
      <c r="AI476" s="161">
        <f t="shared" si="103"/>
        <v>0</v>
      </c>
      <c r="AJ476" s="162">
        <f>(X476*20)+Z476+AA476+AF476</f>
        <v>0</v>
      </c>
      <c r="AK476" s="163">
        <f t="shared" si="104"/>
        <v>0</v>
      </c>
      <c r="AL476" s="164">
        <f>IF(K476="x",AH476,0)</f>
        <v>0</v>
      </c>
      <c r="AM476" s="164">
        <f>IF(K476="x",AI476,0)</f>
        <v>0</v>
      </c>
      <c r="AN476" s="164">
        <f>IF(K476="x",AJ476,0)</f>
        <v>0</v>
      </c>
      <c r="AO476" s="164">
        <f>IF(K476="x",AK476,0)</f>
        <v>0</v>
      </c>
      <c r="AP476" s="610" t="str">
        <f t="shared" si="106"/>
        <v xml:space="preserve"> </v>
      </c>
      <c r="AQ476" s="613" t="str">
        <f t="shared" si="105"/>
        <v xml:space="preserve"> </v>
      </c>
      <c r="AR476" s="613" t="str">
        <f t="shared" si="107"/>
        <v xml:space="preserve"> </v>
      </c>
      <c r="AS476" s="613" t="str">
        <f t="shared" si="108"/>
        <v xml:space="preserve"> </v>
      </c>
      <c r="AT476" s="613" t="str">
        <f t="shared" si="109"/>
        <v xml:space="preserve"> </v>
      </c>
      <c r="AU476" s="613" t="str">
        <f t="shared" si="110"/>
        <v xml:space="preserve"> </v>
      </c>
      <c r="AV476" s="614" t="str">
        <f t="shared" si="111"/>
        <v xml:space="preserve"> </v>
      </c>
      <c r="AW476" s="196" t="str">
        <f>IF(N476&gt;0,N476,"")</f>
        <v/>
      </c>
      <c r="AX476" s="165" t="str">
        <f>IF(AND(K476="x",AW476&gt;0),AW476,"")</f>
        <v/>
      </c>
      <c r="AY476" s="193" t="str">
        <f>IF(OR(K476="x",F476="x",AW476&lt;=0),"",AW476)</f>
        <v/>
      </c>
      <c r="AZ476" s="183" t="str">
        <f>IF(AND(F476="x",AW476&gt;0),AW476,"")</f>
        <v/>
      </c>
      <c r="BA476" s="173" t="str">
        <f>IF(V476&gt;0,V476,"")</f>
        <v/>
      </c>
      <c r="BB476" s="174" t="str">
        <f>IF(AND(K476="x",BA476&gt;0),BA476,"")</f>
        <v/>
      </c>
      <c r="BC476" s="186" t="str">
        <f>IF(OR(K476="x",F476="X",BA476&lt;=0),"",BA476)</f>
        <v/>
      </c>
      <c r="BD476" s="174" t="str">
        <f>IF(AND(F476="x",BA476&gt;0),BA476,"")</f>
        <v/>
      </c>
      <c r="BE476" s="201" t="str">
        <f>IF(W476&gt;0,W476,"")</f>
        <v/>
      </c>
      <c r="BF476" s="174" t="str">
        <f>IF(AND(K476="x",BE476&gt;0),BE476,"")</f>
        <v/>
      </c>
      <c r="BG476" s="186" t="str">
        <f>IF(OR(K476="x",F476="x",BE476&lt;=0),"",BE476)</f>
        <v/>
      </c>
      <c r="BH476" s="175" t="str">
        <f>IF(AND(F476="x",BE476&gt;0),BE476,"")</f>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101"/>
        <v/>
      </c>
      <c r="O477" s="27"/>
      <c r="P477" s="27"/>
      <c r="Q477" s="27"/>
      <c r="R477" s="27"/>
      <c r="S477" s="27"/>
      <c r="T477" s="28"/>
      <c r="U477" s="29"/>
      <c r="V477" s="32"/>
      <c r="W477" s="318"/>
      <c r="X477" s="319"/>
      <c r="Y477" s="160">
        <f t="shared" si="100"/>
        <v>0</v>
      </c>
      <c r="Z477" s="159">
        <f t="shared" si="102"/>
        <v>0</v>
      </c>
      <c r="AA477" s="327"/>
      <c r="AB477" s="400">
        <f>IF(AND(Z477&gt;=0,F477="x"),0,IF(AND(Z477&gt;0,AC477="x"),0,IF(Z477&gt;0,0-30,0)))</f>
        <v>0</v>
      </c>
      <c r="AC477" s="371"/>
      <c r="AD477" s="226" t="str">
        <f>IF(F477="x",(0-((V477*10)+(W477*20))),"")</f>
        <v/>
      </c>
      <c r="AE477" s="368">
        <f>IF(AND(Z477&gt;0,F477="x"),0,IF(AND(Z477&gt;0,AC477="x"),Z477-60,IF(AND(Z477&gt;0,AB477=-30),Z477+AB477,0)))</f>
        <v>0</v>
      </c>
      <c r="AF477" s="339"/>
      <c r="AG477" s="338"/>
      <c r="AH477" s="336"/>
      <c r="AI477" s="161">
        <f t="shared" si="103"/>
        <v>0</v>
      </c>
      <c r="AJ477" s="162">
        <f>(X477*20)+Z477+AA477+AF477</f>
        <v>0</v>
      </c>
      <c r="AK477" s="163">
        <f t="shared" si="104"/>
        <v>0</v>
      </c>
      <c r="AL477" s="164">
        <f>IF(K477="x",AH477,0)</f>
        <v>0</v>
      </c>
      <c r="AM477" s="164">
        <f>IF(K477="x",AI477,0)</f>
        <v>0</v>
      </c>
      <c r="AN477" s="164">
        <f>IF(K477="x",AJ477,0)</f>
        <v>0</v>
      </c>
      <c r="AO477" s="164">
        <f>IF(K477="x",AK477,0)</f>
        <v>0</v>
      </c>
      <c r="AP477" s="610" t="str">
        <f t="shared" si="106"/>
        <v xml:space="preserve"> </v>
      </c>
      <c r="AQ477" s="613" t="str">
        <f t="shared" si="105"/>
        <v xml:space="preserve"> </v>
      </c>
      <c r="AR477" s="613" t="str">
        <f t="shared" si="107"/>
        <v xml:space="preserve"> </v>
      </c>
      <c r="AS477" s="613" t="str">
        <f t="shared" si="108"/>
        <v xml:space="preserve"> </v>
      </c>
      <c r="AT477" s="613" t="str">
        <f t="shared" si="109"/>
        <v xml:space="preserve"> </v>
      </c>
      <c r="AU477" s="613" t="str">
        <f t="shared" si="110"/>
        <v xml:space="preserve"> </v>
      </c>
      <c r="AV477" s="614" t="str">
        <f t="shared" si="111"/>
        <v xml:space="preserve"> </v>
      </c>
      <c r="AW477" s="196" t="str">
        <f>IF(N477&gt;0,N477,"")</f>
        <v/>
      </c>
      <c r="AX477" s="165" t="str">
        <f>IF(AND(K477="x",AW477&gt;0),AW477,"")</f>
        <v/>
      </c>
      <c r="AY477" s="193" t="str">
        <f>IF(OR(K477="x",F477="x",AW477&lt;=0),"",AW477)</f>
        <v/>
      </c>
      <c r="AZ477" s="183" t="str">
        <f>IF(AND(F477="x",AW477&gt;0),AW477,"")</f>
        <v/>
      </c>
      <c r="BA477" s="173" t="str">
        <f>IF(V477&gt;0,V477,"")</f>
        <v/>
      </c>
      <c r="BB477" s="174" t="str">
        <f>IF(AND(K477="x",BA477&gt;0),BA477,"")</f>
        <v/>
      </c>
      <c r="BC477" s="186" t="str">
        <f>IF(OR(K477="x",F477="X",BA477&lt;=0),"",BA477)</f>
        <v/>
      </c>
      <c r="BD477" s="174" t="str">
        <f>IF(AND(F477="x",BA477&gt;0),BA477,"")</f>
        <v/>
      </c>
      <c r="BE477" s="201" t="str">
        <f>IF(W477&gt;0,W477,"")</f>
        <v/>
      </c>
      <c r="BF477" s="174" t="str">
        <f>IF(AND(K477="x",BE477&gt;0),BE477,"")</f>
        <v/>
      </c>
      <c r="BG477" s="186" t="str">
        <f>IF(OR(K477="x",F477="x",BE477&lt;=0),"",BE477)</f>
        <v/>
      </c>
      <c r="BH477" s="175" t="str">
        <f>IF(AND(F477="x",BE477&gt;0),BE477,"")</f>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101"/>
        <v/>
      </c>
      <c r="O478" s="27"/>
      <c r="P478" s="27"/>
      <c r="Q478" s="27"/>
      <c r="R478" s="27"/>
      <c r="S478" s="27"/>
      <c r="T478" s="28"/>
      <c r="U478" s="29"/>
      <c r="V478" s="32"/>
      <c r="W478" s="318"/>
      <c r="X478" s="319"/>
      <c r="Y478" s="160">
        <f t="shared" si="100"/>
        <v>0</v>
      </c>
      <c r="Z478" s="159">
        <f t="shared" si="102"/>
        <v>0</v>
      </c>
      <c r="AA478" s="327"/>
      <c r="AB478" s="400">
        <f>IF(AND(Z478&gt;=0,F478="x"),0,IF(AND(Z478&gt;0,AC478="x"),0,IF(Z478&gt;0,0-30,0)))</f>
        <v>0</v>
      </c>
      <c r="AC478" s="371"/>
      <c r="AD478" s="226" t="str">
        <f>IF(F478="x",(0-((V478*10)+(W478*20))),"")</f>
        <v/>
      </c>
      <c r="AE478" s="368">
        <f>IF(AND(Z478&gt;0,F478="x"),0,IF(AND(Z478&gt;0,AC478="x"),Z478-60,IF(AND(Z478&gt;0,AB478=-30),Z478+AB478,0)))</f>
        <v>0</v>
      </c>
      <c r="AF478" s="339"/>
      <c r="AG478" s="338"/>
      <c r="AH478" s="336"/>
      <c r="AI478" s="161">
        <f t="shared" si="103"/>
        <v>0</v>
      </c>
      <c r="AJ478" s="162">
        <f>(X478*20)+Z478+AA478+AF478</f>
        <v>0</v>
      </c>
      <c r="AK478" s="163">
        <f t="shared" si="104"/>
        <v>0</v>
      </c>
      <c r="AL478" s="164">
        <f>IF(K478="x",AH478,0)</f>
        <v>0</v>
      </c>
      <c r="AM478" s="164">
        <f>IF(K478="x",AI478,0)</f>
        <v>0</v>
      </c>
      <c r="AN478" s="164">
        <f>IF(K478="x",AJ478,0)</f>
        <v>0</v>
      </c>
      <c r="AO478" s="164">
        <f>IF(K478="x",AK478,0)</f>
        <v>0</v>
      </c>
      <c r="AP478" s="610" t="str">
        <f t="shared" si="106"/>
        <v xml:space="preserve"> </v>
      </c>
      <c r="AQ478" s="613" t="str">
        <f t="shared" si="105"/>
        <v xml:space="preserve"> </v>
      </c>
      <c r="AR478" s="613" t="str">
        <f t="shared" si="107"/>
        <v xml:space="preserve"> </v>
      </c>
      <c r="AS478" s="613" t="str">
        <f t="shared" si="108"/>
        <v xml:space="preserve"> </v>
      </c>
      <c r="AT478" s="613" t="str">
        <f t="shared" si="109"/>
        <v xml:space="preserve"> </v>
      </c>
      <c r="AU478" s="613" t="str">
        <f t="shared" si="110"/>
        <v xml:space="preserve"> </v>
      </c>
      <c r="AV478" s="614" t="str">
        <f t="shared" si="111"/>
        <v xml:space="preserve"> </v>
      </c>
      <c r="AW478" s="196" t="str">
        <f>IF(N478&gt;0,N478,"")</f>
        <v/>
      </c>
      <c r="AX478" s="165" t="str">
        <f>IF(AND(K478="x",AW478&gt;0),AW478,"")</f>
        <v/>
      </c>
      <c r="AY478" s="193" t="str">
        <f>IF(OR(K478="x",F478="x",AW478&lt;=0),"",AW478)</f>
        <v/>
      </c>
      <c r="AZ478" s="183" t="str">
        <f>IF(AND(F478="x",AW478&gt;0),AW478,"")</f>
        <v/>
      </c>
      <c r="BA478" s="173" t="str">
        <f>IF(V478&gt;0,V478,"")</f>
        <v/>
      </c>
      <c r="BB478" s="174" t="str">
        <f>IF(AND(K478="x",BA478&gt;0),BA478,"")</f>
        <v/>
      </c>
      <c r="BC478" s="186" t="str">
        <f>IF(OR(K478="x",F478="X",BA478&lt;=0),"",BA478)</f>
        <v/>
      </c>
      <c r="BD478" s="174" t="str">
        <f>IF(AND(F478="x",BA478&gt;0),BA478,"")</f>
        <v/>
      </c>
      <c r="BE478" s="201" t="str">
        <f>IF(W478&gt;0,W478,"")</f>
        <v/>
      </c>
      <c r="BF478" s="174" t="str">
        <f>IF(AND(K478="x",BE478&gt;0),BE478,"")</f>
        <v/>
      </c>
      <c r="BG478" s="186" t="str">
        <f>IF(OR(K478="x",F478="x",BE478&lt;=0),"",BE478)</f>
        <v/>
      </c>
      <c r="BH478" s="175" t="str">
        <f>IF(AND(F478="x",BE478&gt;0),BE478,"")</f>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101"/>
        <v/>
      </c>
      <c r="O479" s="27"/>
      <c r="P479" s="27"/>
      <c r="Q479" s="27"/>
      <c r="R479" s="27"/>
      <c r="S479" s="27"/>
      <c r="T479" s="28"/>
      <c r="U479" s="29"/>
      <c r="V479" s="32"/>
      <c r="W479" s="318"/>
      <c r="X479" s="319"/>
      <c r="Y479" s="160">
        <f t="shared" si="100"/>
        <v>0</v>
      </c>
      <c r="Z479" s="159">
        <f t="shared" si="102"/>
        <v>0</v>
      </c>
      <c r="AA479" s="327"/>
      <c r="AB479" s="400">
        <f>IF(AND(Z479&gt;=0,F479="x"),0,IF(AND(Z479&gt;0,AC479="x"),0,IF(Z479&gt;0,0-30,0)))</f>
        <v>0</v>
      </c>
      <c r="AC479" s="371"/>
      <c r="AD479" s="226" t="str">
        <f>IF(F479="x",(0-((V479*10)+(W479*20))),"")</f>
        <v/>
      </c>
      <c r="AE479" s="368">
        <f>IF(AND(Z479&gt;0,F479="x"),0,IF(AND(Z479&gt;0,AC479="x"),Z479-60,IF(AND(Z479&gt;0,AB479=-30),Z479+AB479,0)))</f>
        <v>0</v>
      </c>
      <c r="AF479" s="339"/>
      <c r="AG479" s="338"/>
      <c r="AH479" s="336"/>
      <c r="AI479" s="161">
        <f t="shared" si="103"/>
        <v>0</v>
      </c>
      <c r="AJ479" s="162">
        <f>(X479*20)+Z479+AA479+AF479</f>
        <v>0</v>
      </c>
      <c r="AK479" s="163">
        <f t="shared" si="104"/>
        <v>0</v>
      </c>
      <c r="AL479" s="164">
        <f>IF(K479="x",AH479,0)</f>
        <v>0</v>
      </c>
      <c r="AM479" s="164">
        <f>IF(K479="x",AI479,0)</f>
        <v>0</v>
      </c>
      <c r="AN479" s="164">
        <f>IF(K479="x",AJ479,0)</f>
        <v>0</v>
      </c>
      <c r="AO479" s="164">
        <f>IF(K479="x",AK479,0)</f>
        <v>0</v>
      </c>
      <c r="AP479" s="610" t="str">
        <f t="shared" si="106"/>
        <v xml:space="preserve"> </v>
      </c>
      <c r="AQ479" s="613" t="str">
        <f t="shared" si="105"/>
        <v xml:space="preserve"> </v>
      </c>
      <c r="AR479" s="613" t="str">
        <f t="shared" si="107"/>
        <v xml:space="preserve"> </v>
      </c>
      <c r="AS479" s="613" t="str">
        <f t="shared" si="108"/>
        <v xml:space="preserve"> </v>
      </c>
      <c r="AT479" s="613" t="str">
        <f t="shared" si="109"/>
        <v xml:space="preserve"> </v>
      </c>
      <c r="AU479" s="613" t="str">
        <f t="shared" si="110"/>
        <v xml:space="preserve"> </v>
      </c>
      <c r="AV479" s="614" t="str">
        <f t="shared" si="111"/>
        <v xml:space="preserve"> </v>
      </c>
      <c r="AW479" s="196" t="str">
        <f>IF(N479&gt;0,N479,"")</f>
        <v/>
      </c>
      <c r="AX479" s="165" t="str">
        <f>IF(AND(K479="x",AW479&gt;0),AW479,"")</f>
        <v/>
      </c>
      <c r="AY479" s="193" t="str">
        <f>IF(OR(K479="x",F479="x",AW479&lt;=0),"",AW479)</f>
        <v/>
      </c>
      <c r="AZ479" s="183" t="str">
        <f>IF(AND(F479="x",AW479&gt;0),AW479,"")</f>
        <v/>
      </c>
      <c r="BA479" s="173" t="str">
        <f>IF(V479&gt;0,V479,"")</f>
        <v/>
      </c>
      <c r="BB479" s="174" t="str">
        <f>IF(AND(K479="x",BA479&gt;0),BA479,"")</f>
        <v/>
      </c>
      <c r="BC479" s="186" t="str">
        <f>IF(OR(K479="x",F479="X",BA479&lt;=0),"",BA479)</f>
        <v/>
      </c>
      <c r="BD479" s="174" t="str">
        <f>IF(AND(F479="x",BA479&gt;0),BA479,"")</f>
        <v/>
      </c>
      <c r="BE479" s="201" t="str">
        <f>IF(W479&gt;0,W479,"")</f>
        <v/>
      </c>
      <c r="BF479" s="174" t="str">
        <f>IF(AND(K479="x",BE479&gt;0),BE479,"")</f>
        <v/>
      </c>
      <c r="BG479" s="186" t="str">
        <f>IF(OR(K479="x",F479="x",BE479&lt;=0),"",BE479)</f>
        <v/>
      </c>
      <c r="BH479" s="175" t="str">
        <f>IF(AND(F479="x",BE479&gt;0),BE479,"")</f>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101"/>
        <v/>
      </c>
      <c r="O480" s="27"/>
      <c r="P480" s="27"/>
      <c r="Q480" s="27"/>
      <c r="R480" s="27"/>
      <c r="S480" s="27"/>
      <c r="T480" s="28"/>
      <c r="U480" s="29"/>
      <c r="V480" s="32"/>
      <c r="W480" s="318"/>
      <c r="X480" s="319"/>
      <c r="Y480" s="160">
        <f t="shared" si="100"/>
        <v>0</v>
      </c>
      <c r="Z480" s="159">
        <f t="shared" si="102"/>
        <v>0</v>
      </c>
      <c r="AA480" s="327"/>
      <c r="AB480" s="400">
        <f>IF(AND(Z480&gt;=0,F480="x"),0,IF(AND(Z480&gt;0,AC480="x"),0,IF(Z480&gt;0,0-30,0)))</f>
        <v>0</v>
      </c>
      <c r="AC480" s="371"/>
      <c r="AD480" s="226" t="str">
        <f>IF(F480="x",(0-((V480*10)+(W480*20))),"")</f>
        <v/>
      </c>
      <c r="AE480" s="368">
        <f>IF(AND(Z480&gt;0,F480="x"),0,IF(AND(Z480&gt;0,AC480="x"),Z480-60,IF(AND(Z480&gt;0,AB480=-30),Z480+AB480,0)))</f>
        <v>0</v>
      </c>
      <c r="AF480" s="339"/>
      <c r="AG480" s="338"/>
      <c r="AH480" s="336"/>
      <c r="AI480" s="161">
        <f t="shared" si="103"/>
        <v>0</v>
      </c>
      <c r="AJ480" s="162">
        <f>(X480*20)+Z480+AA480+AF480</f>
        <v>0</v>
      </c>
      <c r="AK480" s="163">
        <f t="shared" si="104"/>
        <v>0</v>
      </c>
      <c r="AL480" s="164">
        <f>IF(K480="x",AH480,0)</f>
        <v>0</v>
      </c>
      <c r="AM480" s="164">
        <f>IF(K480="x",AI480,0)</f>
        <v>0</v>
      </c>
      <c r="AN480" s="164">
        <f>IF(K480="x",AJ480,0)</f>
        <v>0</v>
      </c>
      <c r="AO480" s="164">
        <f>IF(K480="x",AK480,0)</f>
        <v>0</v>
      </c>
      <c r="AP480" s="610" t="str">
        <f t="shared" si="106"/>
        <v xml:space="preserve"> </v>
      </c>
      <c r="AQ480" s="613" t="str">
        <f t="shared" si="105"/>
        <v xml:space="preserve"> </v>
      </c>
      <c r="AR480" s="613" t="str">
        <f t="shared" si="107"/>
        <v xml:space="preserve"> </v>
      </c>
      <c r="AS480" s="613" t="str">
        <f t="shared" si="108"/>
        <v xml:space="preserve"> </v>
      </c>
      <c r="AT480" s="613" t="str">
        <f t="shared" si="109"/>
        <v xml:space="preserve"> </v>
      </c>
      <c r="AU480" s="613" t="str">
        <f t="shared" si="110"/>
        <v xml:space="preserve"> </v>
      </c>
      <c r="AV480" s="614" t="str">
        <f t="shared" si="111"/>
        <v xml:space="preserve"> </v>
      </c>
      <c r="AW480" s="196" t="str">
        <f>IF(N480&gt;0,N480,"")</f>
        <v/>
      </c>
      <c r="AX480" s="165" t="str">
        <f>IF(AND(K480="x",AW480&gt;0),AW480,"")</f>
        <v/>
      </c>
      <c r="AY480" s="193" t="str">
        <f>IF(OR(K480="x",F480="x",AW480&lt;=0),"",AW480)</f>
        <v/>
      </c>
      <c r="AZ480" s="183" t="str">
        <f>IF(AND(F480="x",AW480&gt;0),AW480,"")</f>
        <v/>
      </c>
      <c r="BA480" s="173" t="str">
        <f>IF(V480&gt;0,V480,"")</f>
        <v/>
      </c>
      <c r="BB480" s="174" t="str">
        <f>IF(AND(K480="x",BA480&gt;0),BA480,"")</f>
        <v/>
      </c>
      <c r="BC480" s="186" t="str">
        <f>IF(OR(K480="x",F480="X",BA480&lt;=0),"",BA480)</f>
        <v/>
      </c>
      <c r="BD480" s="174" t="str">
        <f>IF(AND(F480="x",BA480&gt;0),BA480,"")</f>
        <v/>
      </c>
      <c r="BE480" s="201" t="str">
        <f>IF(W480&gt;0,W480,"")</f>
        <v/>
      </c>
      <c r="BF480" s="174" t="str">
        <f>IF(AND(K480="x",BE480&gt;0),BE480,"")</f>
        <v/>
      </c>
      <c r="BG480" s="186" t="str">
        <f>IF(OR(K480="x",F480="x",BE480&lt;=0),"",BE480)</f>
        <v/>
      </c>
      <c r="BH480" s="175" t="str">
        <f>IF(AND(F480="x",BE480&gt;0),BE480,"")</f>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101"/>
        <v/>
      </c>
      <c r="O481" s="27"/>
      <c r="P481" s="27"/>
      <c r="Q481" s="27"/>
      <c r="R481" s="27"/>
      <c r="S481" s="27"/>
      <c r="T481" s="28"/>
      <c r="U481" s="29"/>
      <c r="V481" s="32"/>
      <c r="W481" s="318"/>
      <c r="X481" s="319"/>
      <c r="Y481" s="160">
        <f t="shared" si="100"/>
        <v>0</v>
      </c>
      <c r="Z481" s="159">
        <f t="shared" si="102"/>
        <v>0</v>
      </c>
      <c r="AA481" s="327"/>
      <c r="AB481" s="400">
        <f>IF(AND(Z481&gt;=0,F481="x"),0,IF(AND(Z481&gt;0,AC481="x"),0,IF(Z481&gt;0,0-30,0)))</f>
        <v>0</v>
      </c>
      <c r="AC481" s="371"/>
      <c r="AD481" s="226" t="str">
        <f>IF(F481="x",(0-((V481*10)+(W481*20))),"")</f>
        <v/>
      </c>
      <c r="AE481" s="368">
        <f>IF(AND(Z481&gt;0,F481="x"),0,IF(AND(Z481&gt;0,AC481="x"),Z481-60,IF(AND(Z481&gt;0,AB481=-30),Z481+AB481,0)))</f>
        <v>0</v>
      </c>
      <c r="AF481" s="339"/>
      <c r="AG481" s="338"/>
      <c r="AH481" s="336"/>
      <c r="AI481" s="161">
        <f t="shared" si="103"/>
        <v>0</v>
      </c>
      <c r="AJ481" s="162">
        <f>(X481*20)+Z481+AA481+AF481</f>
        <v>0</v>
      </c>
      <c r="AK481" s="163">
        <f t="shared" si="104"/>
        <v>0</v>
      </c>
      <c r="AL481" s="164">
        <f>IF(K481="x",AH481,0)</f>
        <v>0</v>
      </c>
      <c r="AM481" s="164">
        <f>IF(K481="x",AI481,0)</f>
        <v>0</v>
      </c>
      <c r="AN481" s="164">
        <f>IF(K481="x",AJ481,0)</f>
        <v>0</v>
      </c>
      <c r="AO481" s="164">
        <f>IF(K481="x",AK481,0)</f>
        <v>0</v>
      </c>
      <c r="AP481" s="610" t="str">
        <f t="shared" si="106"/>
        <v xml:space="preserve"> </v>
      </c>
      <c r="AQ481" s="613" t="str">
        <f t="shared" si="105"/>
        <v xml:space="preserve"> </v>
      </c>
      <c r="AR481" s="613" t="str">
        <f t="shared" si="107"/>
        <v xml:space="preserve"> </v>
      </c>
      <c r="AS481" s="613" t="str">
        <f t="shared" si="108"/>
        <v xml:space="preserve"> </v>
      </c>
      <c r="AT481" s="613" t="str">
        <f t="shared" si="109"/>
        <v xml:space="preserve"> </v>
      </c>
      <c r="AU481" s="613" t="str">
        <f t="shared" si="110"/>
        <v xml:space="preserve"> </v>
      </c>
      <c r="AV481" s="614" t="str">
        <f t="shared" si="111"/>
        <v xml:space="preserve"> </v>
      </c>
      <c r="AW481" s="196" t="str">
        <f>IF(N481&gt;0,N481,"")</f>
        <v/>
      </c>
      <c r="AX481" s="165" t="str">
        <f>IF(AND(K481="x",AW481&gt;0),AW481,"")</f>
        <v/>
      </c>
      <c r="AY481" s="193" t="str">
        <f>IF(OR(K481="x",F481="x",AW481&lt;=0),"",AW481)</f>
        <v/>
      </c>
      <c r="AZ481" s="183" t="str">
        <f>IF(AND(F481="x",AW481&gt;0),AW481,"")</f>
        <v/>
      </c>
      <c r="BA481" s="173" t="str">
        <f>IF(V481&gt;0,V481,"")</f>
        <v/>
      </c>
      <c r="BB481" s="174" t="str">
        <f>IF(AND(K481="x",BA481&gt;0),BA481,"")</f>
        <v/>
      </c>
      <c r="BC481" s="186" t="str">
        <f>IF(OR(K481="x",F481="X",BA481&lt;=0),"",BA481)</f>
        <v/>
      </c>
      <c r="BD481" s="174" t="str">
        <f>IF(AND(F481="x",BA481&gt;0),BA481,"")</f>
        <v/>
      </c>
      <c r="BE481" s="201" t="str">
        <f>IF(W481&gt;0,W481,"")</f>
        <v/>
      </c>
      <c r="BF481" s="174" t="str">
        <f>IF(AND(K481="x",BE481&gt;0),BE481,"")</f>
        <v/>
      </c>
      <c r="BG481" s="186" t="str">
        <f>IF(OR(K481="x",F481="x",BE481&lt;=0),"",BE481)</f>
        <v/>
      </c>
      <c r="BH481" s="175" t="str">
        <f>IF(AND(F481="x",BE481&gt;0),BE481,"")</f>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101"/>
        <v/>
      </c>
      <c r="O482" s="27"/>
      <c r="P482" s="27"/>
      <c r="Q482" s="27"/>
      <c r="R482" s="27"/>
      <c r="S482" s="27"/>
      <c r="T482" s="28"/>
      <c r="U482" s="29"/>
      <c r="V482" s="32"/>
      <c r="W482" s="318"/>
      <c r="X482" s="319"/>
      <c r="Y482" s="160">
        <f t="shared" si="100"/>
        <v>0</v>
      </c>
      <c r="Z482" s="159">
        <f t="shared" si="102"/>
        <v>0</v>
      </c>
      <c r="AA482" s="327"/>
      <c r="AB482" s="400">
        <f>IF(AND(Z482&gt;=0,F482="x"),0,IF(AND(Z482&gt;0,AC482="x"),0,IF(Z482&gt;0,0-30,0)))</f>
        <v>0</v>
      </c>
      <c r="AC482" s="371"/>
      <c r="AD482" s="226" t="str">
        <f>IF(F482="x",(0-((V482*10)+(W482*20))),"")</f>
        <v/>
      </c>
      <c r="AE482" s="368">
        <f>IF(AND(Z482&gt;0,F482="x"),0,IF(AND(Z482&gt;0,AC482="x"),Z482-60,IF(AND(Z482&gt;0,AB482=-30),Z482+AB482,0)))</f>
        <v>0</v>
      </c>
      <c r="AF482" s="339"/>
      <c r="AG482" s="338"/>
      <c r="AH482" s="336"/>
      <c r="AI482" s="161">
        <f t="shared" si="103"/>
        <v>0</v>
      </c>
      <c r="AJ482" s="162">
        <f>(X482*20)+Z482+AA482+AF482</f>
        <v>0</v>
      </c>
      <c r="AK482" s="163">
        <f t="shared" si="104"/>
        <v>0</v>
      </c>
      <c r="AL482" s="164">
        <f>IF(K482="x",AH482,0)</f>
        <v>0</v>
      </c>
      <c r="AM482" s="164">
        <f>IF(K482="x",AI482,0)</f>
        <v>0</v>
      </c>
      <c r="AN482" s="164">
        <f>IF(K482="x",AJ482,0)</f>
        <v>0</v>
      </c>
      <c r="AO482" s="164">
        <f>IF(K482="x",AK482,0)</f>
        <v>0</v>
      </c>
      <c r="AP482" s="610" t="str">
        <f t="shared" si="106"/>
        <v xml:space="preserve"> </v>
      </c>
      <c r="AQ482" s="613" t="str">
        <f t="shared" si="105"/>
        <v xml:space="preserve"> </v>
      </c>
      <c r="AR482" s="613" t="str">
        <f t="shared" si="107"/>
        <v xml:space="preserve"> </v>
      </c>
      <c r="AS482" s="613" t="str">
        <f t="shared" si="108"/>
        <v xml:space="preserve"> </v>
      </c>
      <c r="AT482" s="613" t="str">
        <f t="shared" si="109"/>
        <v xml:space="preserve"> </v>
      </c>
      <c r="AU482" s="613" t="str">
        <f t="shared" si="110"/>
        <v xml:space="preserve"> </v>
      </c>
      <c r="AV482" s="614" t="str">
        <f t="shared" si="111"/>
        <v xml:space="preserve"> </v>
      </c>
      <c r="AW482" s="196" t="str">
        <f>IF(N482&gt;0,N482,"")</f>
        <v/>
      </c>
      <c r="AX482" s="165" t="str">
        <f>IF(AND(K482="x",AW482&gt;0),AW482,"")</f>
        <v/>
      </c>
      <c r="AY482" s="193" t="str">
        <f>IF(OR(K482="x",F482="x",AW482&lt;=0),"",AW482)</f>
        <v/>
      </c>
      <c r="AZ482" s="183" t="str">
        <f>IF(AND(F482="x",AW482&gt;0),AW482,"")</f>
        <v/>
      </c>
      <c r="BA482" s="173" t="str">
        <f>IF(V482&gt;0,V482,"")</f>
        <v/>
      </c>
      <c r="BB482" s="174" t="str">
        <f>IF(AND(K482="x",BA482&gt;0),BA482,"")</f>
        <v/>
      </c>
      <c r="BC482" s="186" t="str">
        <f>IF(OR(K482="x",F482="X",BA482&lt;=0),"",BA482)</f>
        <v/>
      </c>
      <c r="BD482" s="174" t="str">
        <f>IF(AND(F482="x",BA482&gt;0),BA482,"")</f>
        <v/>
      </c>
      <c r="BE482" s="201" t="str">
        <f>IF(W482&gt;0,W482,"")</f>
        <v/>
      </c>
      <c r="BF482" s="174" t="str">
        <f>IF(AND(K482="x",BE482&gt;0),BE482,"")</f>
        <v/>
      </c>
      <c r="BG482" s="186" t="str">
        <f>IF(OR(K482="x",F482="x",BE482&lt;=0),"",BE482)</f>
        <v/>
      </c>
      <c r="BH482" s="175" t="str">
        <f>IF(AND(F482="x",BE482&gt;0),BE482,"")</f>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101"/>
        <v/>
      </c>
      <c r="O483" s="27"/>
      <c r="P483" s="27"/>
      <c r="Q483" s="27"/>
      <c r="R483" s="27"/>
      <c r="S483" s="27"/>
      <c r="T483" s="28"/>
      <c r="U483" s="29"/>
      <c r="V483" s="32"/>
      <c r="W483" s="318"/>
      <c r="X483" s="319"/>
      <c r="Y483" s="160">
        <f t="shared" si="100"/>
        <v>0</v>
      </c>
      <c r="Z483" s="159">
        <f t="shared" si="102"/>
        <v>0</v>
      </c>
      <c r="AA483" s="327"/>
      <c r="AB483" s="400">
        <f>IF(AND(Z483&gt;=0,F483="x"),0,IF(AND(Z483&gt;0,AC483="x"),0,IF(Z483&gt;0,0-30,0)))</f>
        <v>0</v>
      </c>
      <c r="AC483" s="371"/>
      <c r="AD483" s="226" t="str">
        <f>IF(F483="x",(0-((V483*10)+(W483*20))),"")</f>
        <v/>
      </c>
      <c r="AE483" s="368">
        <f>IF(AND(Z483&gt;0,F483="x"),0,IF(AND(Z483&gt;0,AC483="x"),Z483-60,IF(AND(Z483&gt;0,AB483=-30),Z483+AB483,0)))</f>
        <v>0</v>
      </c>
      <c r="AF483" s="339"/>
      <c r="AG483" s="338"/>
      <c r="AH483" s="336"/>
      <c r="AI483" s="161">
        <f t="shared" si="103"/>
        <v>0</v>
      </c>
      <c r="AJ483" s="162">
        <f>(X483*20)+Z483+AA483+AF483</f>
        <v>0</v>
      </c>
      <c r="AK483" s="163">
        <f t="shared" si="104"/>
        <v>0</v>
      </c>
      <c r="AL483" s="164">
        <f>IF(K483="x",AH483,0)</f>
        <v>0</v>
      </c>
      <c r="AM483" s="164">
        <f>IF(K483="x",AI483,0)</f>
        <v>0</v>
      </c>
      <c r="AN483" s="164">
        <f>IF(K483="x",AJ483,0)</f>
        <v>0</v>
      </c>
      <c r="AO483" s="164">
        <f>IF(K483="x",AK483,0)</f>
        <v>0</v>
      </c>
      <c r="AP483" s="610" t="str">
        <f t="shared" si="106"/>
        <v xml:space="preserve"> </v>
      </c>
      <c r="AQ483" s="613" t="str">
        <f t="shared" si="105"/>
        <v xml:space="preserve"> </v>
      </c>
      <c r="AR483" s="613" t="str">
        <f t="shared" si="107"/>
        <v xml:space="preserve"> </v>
      </c>
      <c r="AS483" s="613" t="str">
        <f t="shared" si="108"/>
        <v xml:space="preserve"> </v>
      </c>
      <c r="AT483" s="613" t="str">
        <f t="shared" si="109"/>
        <v xml:space="preserve"> </v>
      </c>
      <c r="AU483" s="613" t="str">
        <f t="shared" si="110"/>
        <v xml:space="preserve"> </v>
      </c>
      <c r="AV483" s="614" t="str">
        <f t="shared" si="111"/>
        <v xml:space="preserve"> </v>
      </c>
      <c r="AW483" s="196" t="str">
        <f>IF(N483&gt;0,N483,"")</f>
        <v/>
      </c>
      <c r="AX483" s="165" t="str">
        <f>IF(AND(K483="x",AW483&gt;0),AW483,"")</f>
        <v/>
      </c>
      <c r="AY483" s="193" t="str">
        <f>IF(OR(K483="x",F483="x",AW483&lt;=0),"",AW483)</f>
        <v/>
      </c>
      <c r="AZ483" s="183" t="str">
        <f>IF(AND(F483="x",AW483&gt;0),AW483,"")</f>
        <v/>
      </c>
      <c r="BA483" s="173" t="str">
        <f>IF(V483&gt;0,V483,"")</f>
        <v/>
      </c>
      <c r="BB483" s="174" t="str">
        <f>IF(AND(K483="x",BA483&gt;0),BA483,"")</f>
        <v/>
      </c>
      <c r="BC483" s="186" t="str">
        <f>IF(OR(K483="x",F483="X",BA483&lt;=0),"",BA483)</f>
        <v/>
      </c>
      <c r="BD483" s="174" t="str">
        <f>IF(AND(F483="x",BA483&gt;0),BA483,"")</f>
        <v/>
      </c>
      <c r="BE483" s="201" t="str">
        <f>IF(W483&gt;0,W483,"")</f>
        <v/>
      </c>
      <c r="BF483" s="174" t="str">
        <f>IF(AND(K483="x",BE483&gt;0),BE483,"")</f>
        <v/>
      </c>
      <c r="BG483" s="186" t="str">
        <f>IF(OR(K483="x",F483="x",BE483&lt;=0),"",BE483)</f>
        <v/>
      </c>
      <c r="BH483" s="175" t="str">
        <f>IF(AND(F483="x",BE483&gt;0),BE483,"")</f>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101"/>
        <v/>
      </c>
      <c r="O484" s="27"/>
      <c r="P484" s="27"/>
      <c r="Q484" s="27"/>
      <c r="R484" s="27"/>
      <c r="S484" s="27"/>
      <c r="T484" s="28"/>
      <c r="U484" s="29"/>
      <c r="V484" s="32"/>
      <c r="W484" s="318"/>
      <c r="X484" s="319"/>
      <c r="Y484" s="160">
        <f t="shared" si="100"/>
        <v>0</v>
      </c>
      <c r="Z484" s="159">
        <f t="shared" si="102"/>
        <v>0</v>
      </c>
      <c r="AA484" s="327"/>
      <c r="AB484" s="400">
        <f>IF(AND(Z484&gt;=0,F484="x"),0,IF(AND(Z484&gt;0,AC484="x"),0,IF(Z484&gt;0,0-30,0)))</f>
        <v>0</v>
      </c>
      <c r="AC484" s="371"/>
      <c r="AD484" s="226" t="str">
        <f>IF(F484="x",(0-((V484*10)+(W484*20))),"")</f>
        <v/>
      </c>
      <c r="AE484" s="368">
        <f>IF(AND(Z484&gt;0,F484="x"),0,IF(AND(Z484&gt;0,AC484="x"),Z484-60,IF(AND(Z484&gt;0,AB484=-30),Z484+AB484,0)))</f>
        <v>0</v>
      </c>
      <c r="AF484" s="339"/>
      <c r="AG484" s="338"/>
      <c r="AH484" s="336"/>
      <c r="AI484" s="161">
        <f t="shared" si="103"/>
        <v>0</v>
      </c>
      <c r="AJ484" s="162">
        <f>(X484*20)+Z484+AA484+AF484</f>
        <v>0</v>
      </c>
      <c r="AK484" s="163">
        <f t="shared" si="104"/>
        <v>0</v>
      </c>
      <c r="AL484" s="164">
        <f>IF(K484="x",AH484,0)</f>
        <v>0</v>
      </c>
      <c r="AM484" s="164">
        <f>IF(K484="x",AI484,0)</f>
        <v>0</v>
      </c>
      <c r="AN484" s="164">
        <f>IF(K484="x",AJ484,0)</f>
        <v>0</v>
      </c>
      <c r="AO484" s="164">
        <f>IF(K484="x",AK484,0)</f>
        <v>0</v>
      </c>
      <c r="AP484" s="610" t="str">
        <f t="shared" si="106"/>
        <v xml:space="preserve"> </v>
      </c>
      <c r="AQ484" s="613" t="str">
        <f t="shared" si="105"/>
        <v xml:space="preserve"> </v>
      </c>
      <c r="AR484" s="613" t="str">
        <f t="shared" si="107"/>
        <v xml:space="preserve"> </v>
      </c>
      <c r="AS484" s="613" t="str">
        <f t="shared" si="108"/>
        <v xml:space="preserve"> </v>
      </c>
      <c r="AT484" s="613" t="str">
        <f t="shared" si="109"/>
        <v xml:space="preserve"> </v>
      </c>
      <c r="AU484" s="613" t="str">
        <f t="shared" si="110"/>
        <v xml:space="preserve"> </v>
      </c>
      <c r="AV484" s="614" t="str">
        <f t="shared" si="111"/>
        <v xml:space="preserve"> </v>
      </c>
      <c r="AW484" s="196" t="str">
        <f>IF(N484&gt;0,N484,"")</f>
        <v/>
      </c>
      <c r="AX484" s="165" t="str">
        <f>IF(AND(K484="x",AW484&gt;0),AW484,"")</f>
        <v/>
      </c>
      <c r="AY484" s="193" t="str">
        <f>IF(OR(K484="x",F484="x",AW484&lt;=0),"",AW484)</f>
        <v/>
      </c>
      <c r="AZ484" s="183" t="str">
        <f>IF(AND(F484="x",AW484&gt;0),AW484,"")</f>
        <v/>
      </c>
      <c r="BA484" s="173" t="str">
        <f>IF(V484&gt;0,V484,"")</f>
        <v/>
      </c>
      <c r="BB484" s="174" t="str">
        <f>IF(AND(K484="x",BA484&gt;0),BA484,"")</f>
        <v/>
      </c>
      <c r="BC484" s="186" t="str">
        <f>IF(OR(K484="x",F484="X",BA484&lt;=0),"",BA484)</f>
        <v/>
      </c>
      <c r="BD484" s="174" t="str">
        <f>IF(AND(F484="x",BA484&gt;0),BA484,"")</f>
        <v/>
      </c>
      <c r="BE484" s="201" t="str">
        <f>IF(W484&gt;0,W484,"")</f>
        <v/>
      </c>
      <c r="BF484" s="174" t="str">
        <f>IF(AND(K484="x",BE484&gt;0),BE484,"")</f>
        <v/>
      </c>
      <c r="BG484" s="186" t="str">
        <f>IF(OR(K484="x",F484="x",BE484&lt;=0),"",BE484)</f>
        <v/>
      </c>
      <c r="BH484" s="175" t="str">
        <f>IF(AND(F484="x",BE484&gt;0),BE484,"")</f>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101"/>
        <v/>
      </c>
      <c r="O485" s="27"/>
      <c r="P485" s="27"/>
      <c r="Q485" s="27"/>
      <c r="R485" s="27"/>
      <c r="S485" s="27"/>
      <c r="T485" s="28"/>
      <c r="U485" s="29"/>
      <c r="V485" s="32"/>
      <c r="W485" s="318"/>
      <c r="X485" s="319"/>
      <c r="Y485" s="160">
        <f t="shared" si="100"/>
        <v>0</v>
      </c>
      <c r="Z485" s="159">
        <f t="shared" si="102"/>
        <v>0</v>
      </c>
      <c r="AA485" s="327"/>
      <c r="AB485" s="400">
        <f>IF(AND(Z485&gt;=0,F485="x"),0,IF(AND(Z485&gt;0,AC485="x"),0,IF(Z485&gt;0,0-30,0)))</f>
        <v>0</v>
      </c>
      <c r="AC485" s="371"/>
      <c r="AD485" s="226" t="str">
        <f>IF(F485="x",(0-((V485*10)+(W485*20))),"")</f>
        <v/>
      </c>
      <c r="AE485" s="368">
        <f>IF(AND(Z485&gt;0,F485="x"),0,IF(AND(Z485&gt;0,AC485="x"),Z485-60,IF(AND(Z485&gt;0,AB485=-30),Z485+AB485,0)))</f>
        <v>0</v>
      </c>
      <c r="AF485" s="339"/>
      <c r="AG485" s="338"/>
      <c r="AH485" s="336"/>
      <c r="AI485" s="161">
        <f t="shared" si="103"/>
        <v>0</v>
      </c>
      <c r="AJ485" s="162">
        <f>(X485*20)+Z485+AA485+AF485</f>
        <v>0</v>
      </c>
      <c r="AK485" s="163">
        <f t="shared" si="104"/>
        <v>0</v>
      </c>
      <c r="AL485" s="164">
        <f>IF(K485="x",AH485,0)</f>
        <v>0</v>
      </c>
      <c r="AM485" s="164">
        <f>IF(K485="x",AI485,0)</f>
        <v>0</v>
      </c>
      <c r="AN485" s="164">
        <f>IF(K485="x",AJ485,0)</f>
        <v>0</v>
      </c>
      <c r="AO485" s="164">
        <f>IF(K485="x",AK485,0)</f>
        <v>0</v>
      </c>
      <c r="AP485" s="610" t="str">
        <f t="shared" si="106"/>
        <v xml:space="preserve"> </v>
      </c>
      <c r="AQ485" s="613" t="str">
        <f t="shared" si="105"/>
        <v xml:space="preserve"> </v>
      </c>
      <c r="AR485" s="613" t="str">
        <f t="shared" si="107"/>
        <v xml:space="preserve"> </v>
      </c>
      <c r="AS485" s="613" t="str">
        <f t="shared" si="108"/>
        <v xml:space="preserve"> </v>
      </c>
      <c r="AT485" s="613" t="str">
        <f t="shared" si="109"/>
        <v xml:space="preserve"> </v>
      </c>
      <c r="AU485" s="613" t="str">
        <f t="shared" si="110"/>
        <v xml:space="preserve"> </v>
      </c>
      <c r="AV485" s="614" t="str">
        <f t="shared" si="111"/>
        <v xml:space="preserve"> </v>
      </c>
      <c r="AW485" s="196" t="str">
        <f>IF(N485&gt;0,N485,"")</f>
        <v/>
      </c>
      <c r="AX485" s="165" t="str">
        <f>IF(AND(K485="x",AW485&gt;0),AW485,"")</f>
        <v/>
      </c>
      <c r="AY485" s="193" t="str">
        <f>IF(OR(K485="x",F485="x",AW485&lt;=0),"",AW485)</f>
        <v/>
      </c>
      <c r="AZ485" s="183" t="str">
        <f>IF(AND(F485="x",AW485&gt;0),AW485,"")</f>
        <v/>
      </c>
      <c r="BA485" s="173" t="str">
        <f>IF(V485&gt;0,V485,"")</f>
        <v/>
      </c>
      <c r="BB485" s="174" t="str">
        <f>IF(AND(K485="x",BA485&gt;0),BA485,"")</f>
        <v/>
      </c>
      <c r="BC485" s="186" t="str">
        <f>IF(OR(K485="x",F485="X",BA485&lt;=0),"",BA485)</f>
        <v/>
      </c>
      <c r="BD485" s="174" t="str">
        <f>IF(AND(F485="x",BA485&gt;0),BA485,"")</f>
        <v/>
      </c>
      <c r="BE485" s="201" t="str">
        <f>IF(W485&gt;0,W485,"")</f>
        <v/>
      </c>
      <c r="BF485" s="174" t="str">
        <f>IF(AND(K485="x",BE485&gt;0),BE485,"")</f>
        <v/>
      </c>
      <c r="BG485" s="186" t="str">
        <f>IF(OR(K485="x",F485="x",BE485&lt;=0),"",BE485)</f>
        <v/>
      </c>
      <c r="BH485" s="175" t="str">
        <f>IF(AND(F485="x",BE485&gt;0),BE485,"")</f>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101"/>
        <v/>
      </c>
      <c r="O486" s="27"/>
      <c r="P486" s="27"/>
      <c r="Q486" s="27"/>
      <c r="R486" s="27"/>
      <c r="S486" s="27"/>
      <c r="T486" s="28"/>
      <c r="U486" s="29"/>
      <c r="V486" s="32"/>
      <c r="W486" s="318"/>
      <c r="X486" s="319"/>
      <c r="Y486" s="160">
        <f t="shared" si="100"/>
        <v>0</v>
      </c>
      <c r="Z486" s="159">
        <f t="shared" si="102"/>
        <v>0</v>
      </c>
      <c r="AA486" s="327"/>
      <c r="AB486" s="400">
        <f>IF(AND(Z486&gt;=0,F486="x"),0,IF(AND(Z486&gt;0,AC486="x"),0,IF(Z486&gt;0,0-30,0)))</f>
        <v>0</v>
      </c>
      <c r="AC486" s="371"/>
      <c r="AD486" s="226" t="str">
        <f>IF(F486="x",(0-((V486*10)+(W486*20))),"")</f>
        <v/>
      </c>
      <c r="AE486" s="368">
        <f>IF(AND(Z486&gt;0,F486="x"),0,IF(AND(Z486&gt;0,AC486="x"),Z486-60,IF(AND(Z486&gt;0,AB486=-30),Z486+AB486,0)))</f>
        <v>0</v>
      </c>
      <c r="AF486" s="339"/>
      <c r="AG486" s="338"/>
      <c r="AH486" s="336"/>
      <c r="AI486" s="161">
        <f t="shared" si="103"/>
        <v>0</v>
      </c>
      <c r="AJ486" s="162">
        <f>(X486*20)+Z486+AA486+AF486</f>
        <v>0</v>
      </c>
      <c r="AK486" s="163">
        <f t="shared" si="104"/>
        <v>0</v>
      </c>
      <c r="AL486" s="164">
        <f>IF(K486="x",AH486,0)</f>
        <v>0</v>
      </c>
      <c r="AM486" s="164">
        <f>IF(K486="x",AI486,0)</f>
        <v>0</v>
      </c>
      <c r="AN486" s="164">
        <f>IF(K486="x",AJ486,0)</f>
        <v>0</v>
      </c>
      <c r="AO486" s="164">
        <f>IF(K486="x",AK486,0)</f>
        <v>0</v>
      </c>
      <c r="AP486" s="610" t="str">
        <f t="shared" si="106"/>
        <v xml:space="preserve"> </v>
      </c>
      <c r="AQ486" s="613" t="str">
        <f t="shared" si="105"/>
        <v xml:space="preserve"> </v>
      </c>
      <c r="AR486" s="613" t="str">
        <f t="shared" si="107"/>
        <v xml:space="preserve"> </v>
      </c>
      <c r="AS486" s="613" t="str">
        <f t="shared" si="108"/>
        <v xml:space="preserve"> </v>
      </c>
      <c r="AT486" s="613" t="str">
        <f t="shared" si="109"/>
        <v xml:space="preserve"> </v>
      </c>
      <c r="AU486" s="613" t="str">
        <f t="shared" si="110"/>
        <v xml:space="preserve"> </v>
      </c>
      <c r="AV486" s="614" t="str">
        <f t="shared" si="111"/>
        <v xml:space="preserve"> </v>
      </c>
      <c r="AW486" s="196" t="str">
        <f>IF(N486&gt;0,N486,"")</f>
        <v/>
      </c>
      <c r="AX486" s="165" t="str">
        <f>IF(AND(K486="x",AW486&gt;0),AW486,"")</f>
        <v/>
      </c>
      <c r="AY486" s="193" t="str">
        <f>IF(OR(K486="x",F486="x",AW486&lt;=0),"",AW486)</f>
        <v/>
      </c>
      <c r="AZ486" s="183" t="str">
        <f>IF(AND(F486="x",AW486&gt;0),AW486,"")</f>
        <v/>
      </c>
      <c r="BA486" s="173" t="str">
        <f>IF(V486&gt;0,V486,"")</f>
        <v/>
      </c>
      <c r="BB486" s="174" t="str">
        <f>IF(AND(K486="x",BA486&gt;0),BA486,"")</f>
        <v/>
      </c>
      <c r="BC486" s="186" t="str">
        <f>IF(OR(K486="x",F486="X",BA486&lt;=0),"",BA486)</f>
        <v/>
      </c>
      <c r="BD486" s="174" t="str">
        <f>IF(AND(F486="x",BA486&gt;0),BA486,"")</f>
        <v/>
      </c>
      <c r="BE486" s="201" t="str">
        <f>IF(W486&gt;0,W486,"")</f>
        <v/>
      </c>
      <c r="BF486" s="174" t="str">
        <f>IF(AND(K486="x",BE486&gt;0),BE486,"")</f>
        <v/>
      </c>
      <c r="BG486" s="186" t="str">
        <f>IF(OR(K486="x",F486="x",BE486&lt;=0),"",BE486)</f>
        <v/>
      </c>
      <c r="BH486" s="175" t="str">
        <f>IF(AND(F486="x",BE486&gt;0),BE486,"")</f>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101"/>
        <v/>
      </c>
      <c r="O487" s="27"/>
      <c r="P487" s="27"/>
      <c r="Q487" s="27"/>
      <c r="R487" s="27"/>
      <c r="S487" s="27"/>
      <c r="T487" s="28"/>
      <c r="U487" s="29"/>
      <c r="V487" s="32"/>
      <c r="W487" s="318"/>
      <c r="X487" s="319"/>
      <c r="Y487" s="160">
        <f t="shared" si="100"/>
        <v>0</v>
      </c>
      <c r="Z487" s="159">
        <f t="shared" si="102"/>
        <v>0</v>
      </c>
      <c r="AA487" s="327"/>
      <c r="AB487" s="400">
        <f>IF(AND(Z487&gt;=0,F487="x"),0,IF(AND(Z487&gt;0,AC487="x"),0,IF(Z487&gt;0,0-30,0)))</f>
        <v>0</v>
      </c>
      <c r="AC487" s="371"/>
      <c r="AD487" s="226" t="str">
        <f>IF(F487="x",(0-((V487*10)+(W487*20))),"")</f>
        <v/>
      </c>
      <c r="AE487" s="368">
        <f>IF(AND(Z487&gt;0,F487="x"),0,IF(AND(Z487&gt;0,AC487="x"),Z487-60,IF(AND(Z487&gt;0,AB487=-30),Z487+AB487,0)))</f>
        <v>0</v>
      </c>
      <c r="AF487" s="339"/>
      <c r="AG487" s="338"/>
      <c r="AH487" s="336"/>
      <c r="AI487" s="161">
        <f t="shared" si="103"/>
        <v>0</v>
      </c>
      <c r="AJ487" s="162">
        <f>(X487*20)+Z487+AA487+AF487</f>
        <v>0</v>
      </c>
      <c r="AK487" s="163">
        <f t="shared" si="104"/>
        <v>0</v>
      </c>
      <c r="AL487" s="164">
        <f>IF(K487="x",AH487,0)</f>
        <v>0</v>
      </c>
      <c r="AM487" s="164">
        <f>IF(K487="x",AI487,0)</f>
        <v>0</v>
      </c>
      <c r="AN487" s="164">
        <f>IF(K487="x",AJ487,0)</f>
        <v>0</v>
      </c>
      <c r="AO487" s="164">
        <f>IF(K487="x",AK487,0)</f>
        <v>0</v>
      </c>
      <c r="AP487" s="610" t="str">
        <f t="shared" si="106"/>
        <v xml:space="preserve"> </v>
      </c>
      <c r="AQ487" s="613" t="str">
        <f t="shared" si="105"/>
        <v xml:space="preserve"> </v>
      </c>
      <c r="AR487" s="613" t="str">
        <f t="shared" si="107"/>
        <v xml:space="preserve"> </v>
      </c>
      <c r="AS487" s="613" t="str">
        <f t="shared" si="108"/>
        <v xml:space="preserve"> </v>
      </c>
      <c r="AT487" s="613" t="str">
        <f t="shared" si="109"/>
        <v xml:space="preserve"> </v>
      </c>
      <c r="AU487" s="613" t="str">
        <f t="shared" si="110"/>
        <v xml:space="preserve"> </v>
      </c>
      <c r="AV487" s="614" t="str">
        <f t="shared" si="111"/>
        <v xml:space="preserve"> </v>
      </c>
      <c r="AW487" s="196" t="str">
        <f>IF(N487&gt;0,N487,"")</f>
        <v/>
      </c>
      <c r="AX487" s="165" t="str">
        <f>IF(AND(K487="x",AW487&gt;0),AW487,"")</f>
        <v/>
      </c>
      <c r="AY487" s="193" t="str">
        <f>IF(OR(K487="x",F487="x",AW487&lt;=0),"",AW487)</f>
        <v/>
      </c>
      <c r="AZ487" s="183" t="str">
        <f>IF(AND(F487="x",AW487&gt;0),AW487,"")</f>
        <v/>
      </c>
      <c r="BA487" s="173" t="str">
        <f>IF(V487&gt;0,V487,"")</f>
        <v/>
      </c>
      <c r="BB487" s="174" t="str">
        <f>IF(AND(K487="x",BA487&gt;0),BA487,"")</f>
        <v/>
      </c>
      <c r="BC487" s="186" t="str">
        <f>IF(OR(K487="x",F487="X",BA487&lt;=0),"",BA487)</f>
        <v/>
      </c>
      <c r="BD487" s="174" t="str">
        <f>IF(AND(F487="x",BA487&gt;0),BA487,"")</f>
        <v/>
      </c>
      <c r="BE487" s="201" t="str">
        <f>IF(W487&gt;0,W487,"")</f>
        <v/>
      </c>
      <c r="BF487" s="174" t="str">
        <f>IF(AND(K487="x",BE487&gt;0),BE487,"")</f>
        <v/>
      </c>
      <c r="BG487" s="186" t="str">
        <f>IF(OR(K487="x",F487="x",BE487&lt;=0),"",BE487)</f>
        <v/>
      </c>
      <c r="BH487" s="175" t="str">
        <f>IF(AND(F487="x",BE487&gt;0),BE487,"")</f>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101"/>
        <v/>
      </c>
      <c r="O488" s="27"/>
      <c r="P488" s="27"/>
      <c r="Q488" s="27"/>
      <c r="R488" s="27"/>
      <c r="S488" s="27"/>
      <c r="T488" s="28"/>
      <c r="U488" s="29"/>
      <c r="V488" s="32"/>
      <c r="W488" s="318"/>
      <c r="X488" s="319"/>
      <c r="Y488" s="160">
        <f t="shared" si="100"/>
        <v>0</v>
      </c>
      <c r="Z488" s="159">
        <f t="shared" si="102"/>
        <v>0</v>
      </c>
      <c r="AA488" s="327"/>
      <c r="AB488" s="400">
        <f>IF(AND(Z488&gt;=0,F488="x"),0,IF(AND(Z488&gt;0,AC488="x"),0,IF(Z488&gt;0,0-30,0)))</f>
        <v>0</v>
      </c>
      <c r="AC488" s="371"/>
      <c r="AD488" s="226" t="str">
        <f>IF(F488="x",(0-((V488*10)+(W488*20))),"")</f>
        <v/>
      </c>
      <c r="AE488" s="368">
        <f>IF(AND(Z488&gt;0,F488="x"),0,IF(AND(Z488&gt;0,AC488="x"),Z488-60,IF(AND(Z488&gt;0,AB488=-30),Z488+AB488,0)))</f>
        <v>0</v>
      </c>
      <c r="AF488" s="339"/>
      <c r="AG488" s="338"/>
      <c r="AH488" s="336"/>
      <c r="AI488" s="161">
        <f t="shared" si="103"/>
        <v>0</v>
      </c>
      <c r="AJ488" s="162">
        <f>(X488*20)+Z488+AA488+AF488</f>
        <v>0</v>
      </c>
      <c r="AK488" s="163">
        <f t="shared" si="104"/>
        <v>0</v>
      </c>
      <c r="AL488" s="164">
        <f>IF(K488="x",AH488,0)</f>
        <v>0</v>
      </c>
      <c r="AM488" s="164">
        <f>IF(K488="x",AI488,0)</f>
        <v>0</v>
      </c>
      <c r="AN488" s="164">
        <f>IF(K488="x",AJ488,0)</f>
        <v>0</v>
      </c>
      <c r="AO488" s="164">
        <f>IF(K488="x",AK488,0)</f>
        <v>0</v>
      </c>
      <c r="AP488" s="610" t="str">
        <f t="shared" si="106"/>
        <v xml:space="preserve"> </v>
      </c>
      <c r="AQ488" s="613" t="str">
        <f t="shared" si="105"/>
        <v xml:space="preserve"> </v>
      </c>
      <c r="AR488" s="613" t="str">
        <f t="shared" si="107"/>
        <v xml:space="preserve"> </v>
      </c>
      <c r="AS488" s="613" t="str">
        <f t="shared" si="108"/>
        <v xml:space="preserve"> </v>
      </c>
      <c r="AT488" s="613" t="str">
        <f t="shared" si="109"/>
        <v xml:space="preserve"> </v>
      </c>
      <c r="AU488" s="613" t="str">
        <f t="shared" si="110"/>
        <v xml:space="preserve"> </v>
      </c>
      <c r="AV488" s="614" t="str">
        <f t="shared" si="111"/>
        <v xml:space="preserve"> </v>
      </c>
      <c r="AW488" s="196" t="str">
        <f>IF(N488&gt;0,N488,"")</f>
        <v/>
      </c>
      <c r="AX488" s="165" t="str">
        <f>IF(AND(K488="x",AW488&gt;0),AW488,"")</f>
        <v/>
      </c>
      <c r="AY488" s="193" t="str">
        <f>IF(OR(K488="x",F488="x",AW488&lt;=0),"",AW488)</f>
        <v/>
      </c>
      <c r="AZ488" s="183" t="str">
        <f>IF(AND(F488="x",AW488&gt;0),AW488,"")</f>
        <v/>
      </c>
      <c r="BA488" s="173" t="str">
        <f>IF(V488&gt;0,V488,"")</f>
        <v/>
      </c>
      <c r="BB488" s="174" t="str">
        <f>IF(AND(K488="x",BA488&gt;0),BA488,"")</f>
        <v/>
      </c>
      <c r="BC488" s="186" t="str">
        <f>IF(OR(K488="x",F488="X",BA488&lt;=0),"",BA488)</f>
        <v/>
      </c>
      <c r="BD488" s="174" t="str">
        <f>IF(AND(F488="x",BA488&gt;0),BA488,"")</f>
        <v/>
      </c>
      <c r="BE488" s="201" t="str">
        <f>IF(W488&gt;0,W488,"")</f>
        <v/>
      </c>
      <c r="BF488" s="174" t="str">
        <f>IF(AND(K488="x",BE488&gt;0),BE488,"")</f>
        <v/>
      </c>
      <c r="BG488" s="186" t="str">
        <f>IF(OR(K488="x",F488="x",BE488&lt;=0),"",BE488)</f>
        <v/>
      </c>
      <c r="BH488" s="175" t="str">
        <f>IF(AND(F488="x",BE488&gt;0),BE488,"")</f>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101"/>
        <v/>
      </c>
      <c r="O489" s="27"/>
      <c r="P489" s="27"/>
      <c r="Q489" s="27"/>
      <c r="R489" s="27"/>
      <c r="S489" s="27"/>
      <c r="T489" s="28"/>
      <c r="U489" s="29"/>
      <c r="V489" s="32"/>
      <c r="W489" s="318"/>
      <c r="X489" s="319"/>
      <c r="Y489" s="160">
        <f t="shared" si="100"/>
        <v>0</v>
      </c>
      <c r="Z489" s="159">
        <f t="shared" si="102"/>
        <v>0</v>
      </c>
      <c r="AA489" s="327"/>
      <c r="AB489" s="400">
        <f>IF(AND(Z489&gt;=0,F489="x"),0,IF(AND(Z489&gt;0,AC489="x"),0,IF(Z489&gt;0,0-30,0)))</f>
        <v>0</v>
      </c>
      <c r="AC489" s="371"/>
      <c r="AD489" s="226" t="str">
        <f>IF(F489="x",(0-((V489*10)+(W489*20))),"")</f>
        <v/>
      </c>
      <c r="AE489" s="368">
        <f>IF(AND(Z489&gt;0,F489="x"),0,IF(AND(Z489&gt;0,AC489="x"),Z489-60,IF(AND(Z489&gt;0,AB489=-30),Z489+AB489,0)))</f>
        <v>0</v>
      </c>
      <c r="AF489" s="339"/>
      <c r="AG489" s="338"/>
      <c r="AH489" s="336"/>
      <c r="AI489" s="161">
        <f t="shared" si="103"/>
        <v>0</v>
      </c>
      <c r="AJ489" s="162">
        <f>(X489*20)+Z489+AA489+AF489</f>
        <v>0</v>
      </c>
      <c r="AK489" s="163">
        <f t="shared" si="104"/>
        <v>0</v>
      </c>
      <c r="AL489" s="164">
        <f>IF(K489="x",AH489,0)</f>
        <v>0</v>
      </c>
      <c r="AM489" s="164">
        <f>IF(K489="x",AI489,0)</f>
        <v>0</v>
      </c>
      <c r="AN489" s="164">
        <f>IF(K489="x",AJ489,0)</f>
        <v>0</v>
      </c>
      <c r="AO489" s="164">
        <f>IF(K489="x",AK489,0)</f>
        <v>0</v>
      </c>
      <c r="AP489" s="610" t="str">
        <f t="shared" si="106"/>
        <v xml:space="preserve"> </v>
      </c>
      <c r="AQ489" s="613" t="str">
        <f t="shared" si="105"/>
        <v xml:space="preserve"> </v>
      </c>
      <c r="AR489" s="613" t="str">
        <f t="shared" si="107"/>
        <v xml:space="preserve"> </v>
      </c>
      <c r="AS489" s="613" t="str">
        <f t="shared" si="108"/>
        <v xml:space="preserve"> </v>
      </c>
      <c r="AT489" s="613" t="str">
        <f t="shared" si="109"/>
        <v xml:space="preserve"> </v>
      </c>
      <c r="AU489" s="613" t="str">
        <f t="shared" si="110"/>
        <v xml:space="preserve"> </v>
      </c>
      <c r="AV489" s="614" t="str">
        <f t="shared" si="111"/>
        <v xml:space="preserve"> </v>
      </c>
      <c r="AW489" s="196" t="str">
        <f>IF(N489&gt;0,N489,"")</f>
        <v/>
      </c>
      <c r="AX489" s="165" t="str">
        <f>IF(AND(K489="x",AW489&gt;0),AW489,"")</f>
        <v/>
      </c>
      <c r="AY489" s="193" t="str">
        <f>IF(OR(K489="x",F489="x",AW489&lt;=0),"",AW489)</f>
        <v/>
      </c>
      <c r="AZ489" s="183" t="str">
        <f>IF(AND(F489="x",AW489&gt;0),AW489,"")</f>
        <v/>
      </c>
      <c r="BA489" s="173" t="str">
        <f>IF(V489&gt;0,V489,"")</f>
        <v/>
      </c>
      <c r="BB489" s="174" t="str">
        <f>IF(AND(K489="x",BA489&gt;0),BA489,"")</f>
        <v/>
      </c>
      <c r="BC489" s="186" t="str">
        <f>IF(OR(K489="x",F489="X",BA489&lt;=0),"",BA489)</f>
        <v/>
      </c>
      <c r="BD489" s="174" t="str">
        <f>IF(AND(F489="x",BA489&gt;0),BA489,"")</f>
        <v/>
      </c>
      <c r="BE489" s="201" t="str">
        <f>IF(W489&gt;0,W489,"")</f>
        <v/>
      </c>
      <c r="BF489" s="174" t="str">
        <f>IF(AND(K489="x",BE489&gt;0),BE489,"")</f>
        <v/>
      </c>
      <c r="BG489" s="186" t="str">
        <f>IF(OR(K489="x",F489="x",BE489&lt;=0),"",BE489)</f>
        <v/>
      </c>
      <c r="BH489" s="175" t="str">
        <f>IF(AND(F489="x",BE489&gt;0),BE489,"")</f>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101"/>
        <v/>
      </c>
      <c r="O490" s="27"/>
      <c r="P490" s="27"/>
      <c r="Q490" s="27"/>
      <c r="R490" s="27"/>
      <c r="S490" s="27"/>
      <c r="T490" s="28"/>
      <c r="U490" s="29"/>
      <c r="V490" s="32"/>
      <c r="W490" s="318"/>
      <c r="X490" s="319"/>
      <c r="Y490" s="160">
        <f t="shared" si="100"/>
        <v>0</v>
      </c>
      <c r="Z490" s="159">
        <f t="shared" si="102"/>
        <v>0</v>
      </c>
      <c r="AA490" s="327"/>
      <c r="AB490" s="400">
        <f>IF(AND(Z490&gt;=0,F490="x"),0,IF(AND(Z490&gt;0,AC490="x"),0,IF(Z490&gt;0,0-30,0)))</f>
        <v>0</v>
      </c>
      <c r="AC490" s="371"/>
      <c r="AD490" s="226" t="str">
        <f>IF(F490="x",(0-((V490*10)+(W490*20))),"")</f>
        <v/>
      </c>
      <c r="AE490" s="368">
        <f>IF(AND(Z490&gt;0,F490="x"),0,IF(AND(Z490&gt;0,AC490="x"),Z490-60,IF(AND(Z490&gt;0,AB490=-30),Z490+AB490,0)))</f>
        <v>0</v>
      </c>
      <c r="AF490" s="339"/>
      <c r="AG490" s="338"/>
      <c r="AH490" s="336"/>
      <c r="AI490" s="161">
        <f t="shared" si="103"/>
        <v>0</v>
      </c>
      <c r="AJ490" s="162">
        <f>(X490*20)+Z490+AA490+AF490</f>
        <v>0</v>
      </c>
      <c r="AK490" s="163">
        <f t="shared" si="104"/>
        <v>0</v>
      </c>
      <c r="AL490" s="164">
        <f>IF(K490="x",AH490,0)</f>
        <v>0</v>
      </c>
      <c r="AM490" s="164">
        <f>IF(K490="x",AI490,0)</f>
        <v>0</v>
      </c>
      <c r="AN490" s="164">
        <f>IF(K490="x",AJ490,0)</f>
        <v>0</v>
      </c>
      <c r="AO490" s="164">
        <f>IF(K490="x",AK490,0)</f>
        <v>0</v>
      </c>
      <c r="AP490" s="610" t="str">
        <f t="shared" si="106"/>
        <v xml:space="preserve"> </v>
      </c>
      <c r="AQ490" s="613" t="str">
        <f t="shared" si="105"/>
        <v xml:space="preserve"> </v>
      </c>
      <c r="AR490" s="613" t="str">
        <f t="shared" si="107"/>
        <v xml:space="preserve"> </v>
      </c>
      <c r="AS490" s="613" t="str">
        <f t="shared" si="108"/>
        <v xml:space="preserve"> </v>
      </c>
      <c r="AT490" s="613" t="str">
        <f t="shared" si="109"/>
        <v xml:space="preserve"> </v>
      </c>
      <c r="AU490" s="613" t="str">
        <f t="shared" si="110"/>
        <v xml:space="preserve"> </v>
      </c>
      <c r="AV490" s="614" t="str">
        <f t="shared" si="111"/>
        <v xml:space="preserve"> </v>
      </c>
      <c r="AW490" s="196" t="str">
        <f>IF(N490&gt;0,N490,"")</f>
        <v/>
      </c>
      <c r="AX490" s="165" t="str">
        <f>IF(AND(K490="x",AW490&gt;0),AW490,"")</f>
        <v/>
      </c>
      <c r="AY490" s="193" t="str">
        <f>IF(OR(K490="x",F490="x",AW490&lt;=0),"",AW490)</f>
        <v/>
      </c>
      <c r="AZ490" s="183" t="str">
        <f>IF(AND(F490="x",AW490&gt;0),AW490,"")</f>
        <v/>
      </c>
      <c r="BA490" s="173" t="str">
        <f>IF(V490&gt;0,V490,"")</f>
        <v/>
      </c>
      <c r="BB490" s="174" t="str">
        <f>IF(AND(K490="x",BA490&gt;0),BA490,"")</f>
        <v/>
      </c>
      <c r="BC490" s="186" t="str">
        <f>IF(OR(K490="x",F490="X",BA490&lt;=0),"",BA490)</f>
        <v/>
      </c>
      <c r="BD490" s="174" t="str">
        <f>IF(AND(F490="x",BA490&gt;0),BA490,"")</f>
        <v/>
      </c>
      <c r="BE490" s="201" t="str">
        <f>IF(W490&gt;0,W490,"")</f>
        <v/>
      </c>
      <c r="BF490" s="174" t="str">
        <f>IF(AND(K490="x",BE490&gt;0),BE490,"")</f>
        <v/>
      </c>
      <c r="BG490" s="186" t="str">
        <f>IF(OR(K490="x",F490="x",BE490&lt;=0),"",BE490)</f>
        <v/>
      </c>
      <c r="BH490" s="175" t="str">
        <f>IF(AND(F490="x",BE490&gt;0),BE490,"")</f>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101"/>
        <v/>
      </c>
      <c r="O491" s="27"/>
      <c r="P491" s="27"/>
      <c r="Q491" s="27"/>
      <c r="R491" s="27"/>
      <c r="S491" s="27"/>
      <c r="T491" s="28"/>
      <c r="U491" s="29"/>
      <c r="V491" s="32"/>
      <c r="W491" s="318"/>
      <c r="X491" s="319"/>
      <c r="Y491" s="160">
        <f t="shared" si="100"/>
        <v>0</v>
      </c>
      <c r="Z491" s="159">
        <f t="shared" si="102"/>
        <v>0</v>
      </c>
      <c r="AA491" s="327"/>
      <c r="AB491" s="400">
        <f>IF(AND(Z491&gt;=0,F491="x"),0,IF(AND(Z491&gt;0,AC491="x"),0,IF(Z491&gt;0,0-30,0)))</f>
        <v>0</v>
      </c>
      <c r="AC491" s="371"/>
      <c r="AD491" s="226" t="str">
        <f>IF(F491="x",(0-((V491*10)+(W491*20))),"")</f>
        <v/>
      </c>
      <c r="AE491" s="368">
        <f>IF(AND(Z491&gt;0,F491="x"),0,IF(AND(Z491&gt;0,AC491="x"),Z491-60,IF(AND(Z491&gt;0,AB491=-30),Z491+AB491,0)))</f>
        <v>0</v>
      </c>
      <c r="AF491" s="339"/>
      <c r="AG491" s="338"/>
      <c r="AH491" s="336"/>
      <c r="AI491" s="161">
        <f t="shared" si="103"/>
        <v>0</v>
      </c>
      <c r="AJ491" s="162">
        <f>(X491*20)+Z491+AA491+AF491</f>
        <v>0</v>
      </c>
      <c r="AK491" s="163">
        <f t="shared" si="104"/>
        <v>0</v>
      </c>
      <c r="AL491" s="164">
        <f>IF(K491="x",AH491,0)</f>
        <v>0</v>
      </c>
      <c r="AM491" s="164">
        <f>IF(K491="x",AI491,0)</f>
        <v>0</v>
      </c>
      <c r="AN491" s="164">
        <f>IF(K491="x",AJ491,0)</f>
        <v>0</v>
      </c>
      <c r="AO491" s="164">
        <f>IF(K491="x",AK491,0)</f>
        <v>0</v>
      </c>
      <c r="AP491" s="610" t="str">
        <f t="shared" si="106"/>
        <v xml:space="preserve"> </v>
      </c>
      <c r="AQ491" s="613" t="str">
        <f t="shared" si="105"/>
        <v xml:space="preserve"> </v>
      </c>
      <c r="AR491" s="613" t="str">
        <f t="shared" si="107"/>
        <v xml:space="preserve"> </v>
      </c>
      <c r="AS491" s="613" t="str">
        <f t="shared" si="108"/>
        <v xml:space="preserve"> </v>
      </c>
      <c r="AT491" s="613" t="str">
        <f t="shared" si="109"/>
        <v xml:space="preserve"> </v>
      </c>
      <c r="AU491" s="613" t="str">
        <f t="shared" si="110"/>
        <v xml:space="preserve"> </v>
      </c>
      <c r="AV491" s="614" t="str">
        <f t="shared" si="111"/>
        <v xml:space="preserve"> </v>
      </c>
      <c r="AW491" s="196" t="str">
        <f>IF(N491&gt;0,N491,"")</f>
        <v/>
      </c>
      <c r="AX491" s="165" t="str">
        <f>IF(AND(K491="x",AW491&gt;0),AW491,"")</f>
        <v/>
      </c>
      <c r="AY491" s="193" t="str">
        <f>IF(OR(K491="x",F491="x",AW491&lt;=0),"",AW491)</f>
        <v/>
      </c>
      <c r="AZ491" s="183" t="str">
        <f>IF(AND(F491="x",AW491&gt;0),AW491,"")</f>
        <v/>
      </c>
      <c r="BA491" s="173" t="str">
        <f>IF(V491&gt;0,V491,"")</f>
        <v/>
      </c>
      <c r="BB491" s="174" t="str">
        <f>IF(AND(K491="x",BA491&gt;0),BA491,"")</f>
        <v/>
      </c>
      <c r="BC491" s="186" t="str">
        <f>IF(OR(K491="x",F491="X",BA491&lt;=0),"",BA491)</f>
        <v/>
      </c>
      <c r="BD491" s="174" t="str">
        <f>IF(AND(F491="x",BA491&gt;0),BA491,"")</f>
        <v/>
      </c>
      <c r="BE491" s="201" t="str">
        <f>IF(W491&gt;0,W491,"")</f>
        <v/>
      </c>
      <c r="BF491" s="174" t="str">
        <f>IF(AND(K491="x",BE491&gt;0),BE491,"")</f>
        <v/>
      </c>
      <c r="BG491" s="186" t="str">
        <f>IF(OR(K491="x",F491="x",BE491&lt;=0),"",BE491)</f>
        <v/>
      </c>
      <c r="BH491" s="175" t="str">
        <f>IF(AND(F491="x",BE491&gt;0),BE491,"")</f>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101"/>
        <v/>
      </c>
      <c r="O492" s="27"/>
      <c r="P492" s="27"/>
      <c r="Q492" s="27"/>
      <c r="R492" s="27"/>
      <c r="S492" s="27"/>
      <c r="T492" s="28"/>
      <c r="U492" s="29"/>
      <c r="V492" s="32"/>
      <c r="W492" s="318"/>
      <c r="X492" s="319"/>
      <c r="Y492" s="160">
        <f t="shared" si="100"/>
        <v>0</v>
      </c>
      <c r="Z492" s="159">
        <f t="shared" si="102"/>
        <v>0</v>
      </c>
      <c r="AA492" s="327"/>
      <c r="AB492" s="400">
        <f>IF(AND(Z492&gt;=0,F492="x"),0,IF(AND(Z492&gt;0,AC492="x"),0,IF(Z492&gt;0,0-30,0)))</f>
        <v>0</v>
      </c>
      <c r="AC492" s="371"/>
      <c r="AD492" s="226" t="str">
        <f>IF(F492="x",(0-((V492*10)+(W492*20))),"")</f>
        <v/>
      </c>
      <c r="AE492" s="368">
        <f>IF(AND(Z492&gt;0,F492="x"),0,IF(AND(Z492&gt;0,AC492="x"),Z492-60,IF(AND(Z492&gt;0,AB492=-30),Z492+AB492,0)))</f>
        <v>0</v>
      </c>
      <c r="AF492" s="339"/>
      <c r="AG492" s="338"/>
      <c r="AH492" s="336"/>
      <c r="AI492" s="161">
        <f t="shared" si="103"/>
        <v>0</v>
      </c>
      <c r="AJ492" s="162">
        <f>(X492*20)+Z492+AA492+AF492</f>
        <v>0</v>
      </c>
      <c r="AK492" s="163">
        <f t="shared" si="104"/>
        <v>0</v>
      </c>
      <c r="AL492" s="164">
        <f>IF(K492="x",AH492,0)</f>
        <v>0</v>
      </c>
      <c r="AM492" s="164">
        <f>IF(K492="x",AI492,0)</f>
        <v>0</v>
      </c>
      <c r="AN492" s="164">
        <f>IF(K492="x",AJ492,0)</f>
        <v>0</v>
      </c>
      <c r="AO492" s="164">
        <f>IF(K492="x",AK492,0)</f>
        <v>0</v>
      </c>
      <c r="AP492" s="610" t="str">
        <f t="shared" si="106"/>
        <v xml:space="preserve"> </v>
      </c>
      <c r="AQ492" s="613" t="str">
        <f t="shared" si="105"/>
        <v xml:space="preserve"> </v>
      </c>
      <c r="AR492" s="613" t="str">
        <f t="shared" si="107"/>
        <v xml:space="preserve"> </v>
      </c>
      <c r="AS492" s="613" t="str">
        <f t="shared" si="108"/>
        <v xml:space="preserve"> </v>
      </c>
      <c r="AT492" s="613" t="str">
        <f t="shared" si="109"/>
        <v xml:space="preserve"> </v>
      </c>
      <c r="AU492" s="613" t="str">
        <f t="shared" si="110"/>
        <v xml:space="preserve"> </v>
      </c>
      <c r="AV492" s="614" t="str">
        <f t="shared" si="111"/>
        <v xml:space="preserve"> </v>
      </c>
      <c r="AW492" s="196" t="str">
        <f>IF(N492&gt;0,N492,"")</f>
        <v/>
      </c>
      <c r="AX492" s="165" t="str">
        <f>IF(AND(K492="x",AW492&gt;0),AW492,"")</f>
        <v/>
      </c>
      <c r="AY492" s="193" t="str">
        <f>IF(OR(K492="x",F492="x",AW492&lt;=0),"",AW492)</f>
        <v/>
      </c>
      <c r="AZ492" s="183" t="str">
        <f>IF(AND(F492="x",AW492&gt;0),AW492,"")</f>
        <v/>
      </c>
      <c r="BA492" s="173" t="str">
        <f>IF(V492&gt;0,V492,"")</f>
        <v/>
      </c>
      <c r="BB492" s="174" t="str">
        <f>IF(AND(K492="x",BA492&gt;0),BA492,"")</f>
        <v/>
      </c>
      <c r="BC492" s="186" t="str">
        <f>IF(OR(K492="x",F492="X",BA492&lt;=0),"",BA492)</f>
        <v/>
      </c>
      <c r="BD492" s="174" t="str">
        <f>IF(AND(F492="x",BA492&gt;0),BA492,"")</f>
        <v/>
      </c>
      <c r="BE492" s="201" t="str">
        <f>IF(W492&gt;0,W492,"")</f>
        <v/>
      </c>
      <c r="BF492" s="174" t="str">
        <f>IF(AND(K492="x",BE492&gt;0),BE492,"")</f>
        <v/>
      </c>
      <c r="BG492" s="186" t="str">
        <f>IF(OR(K492="x",F492="x",BE492&lt;=0),"",BE492)</f>
        <v/>
      </c>
      <c r="BH492" s="175" t="str">
        <f>IF(AND(F492="x",BE492&gt;0),BE492,"")</f>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101"/>
        <v/>
      </c>
      <c r="O493" s="27"/>
      <c r="P493" s="27"/>
      <c r="Q493" s="27"/>
      <c r="R493" s="27"/>
      <c r="S493" s="27"/>
      <c r="T493" s="28"/>
      <c r="U493" s="29"/>
      <c r="V493" s="32"/>
      <c r="W493" s="318"/>
      <c r="X493" s="319"/>
      <c r="Y493" s="160">
        <f t="shared" si="100"/>
        <v>0</v>
      </c>
      <c r="Z493" s="159">
        <f t="shared" si="102"/>
        <v>0</v>
      </c>
      <c r="AA493" s="327"/>
      <c r="AB493" s="400">
        <f>IF(AND(Z493&gt;=0,F493="x"),0,IF(AND(Z493&gt;0,AC493="x"),0,IF(Z493&gt;0,0-30,0)))</f>
        <v>0</v>
      </c>
      <c r="AC493" s="371"/>
      <c r="AD493" s="226" t="str">
        <f>IF(F493="x",(0-((V493*10)+(W493*20))),"")</f>
        <v/>
      </c>
      <c r="AE493" s="368">
        <f>IF(AND(Z493&gt;0,F493="x"),0,IF(AND(Z493&gt;0,AC493="x"),Z493-60,IF(AND(Z493&gt;0,AB493=-30),Z493+AB493,0)))</f>
        <v>0</v>
      </c>
      <c r="AF493" s="339"/>
      <c r="AG493" s="338"/>
      <c r="AH493" s="336"/>
      <c r="AI493" s="161">
        <f t="shared" si="103"/>
        <v>0</v>
      </c>
      <c r="AJ493" s="162">
        <f>(X493*20)+Z493+AA493+AF493</f>
        <v>0</v>
      </c>
      <c r="AK493" s="163">
        <f t="shared" si="104"/>
        <v>0</v>
      </c>
      <c r="AL493" s="164">
        <f>IF(K493="x",AH493,0)</f>
        <v>0</v>
      </c>
      <c r="AM493" s="164">
        <f>IF(K493="x",AI493,0)</f>
        <v>0</v>
      </c>
      <c r="AN493" s="164">
        <f>IF(K493="x",AJ493,0)</f>
        <v>0</v>
      </c>
      <c r="AO493" s="164">
        <f>IF(K493="x",AK493,0)</f>
        <v>0</v>
      </c>
      <c r="AP493" s="610" t="str">
        <f t="shared" si="106"/>
        <v xml:space="preserve"> </v>
      </c>
      <c r="AQ493" s="613" t="str">
        <f t="shared" si="105"/>
        <v xml:space="preserve"> </v>
      </c>
      <c r="AR493" s="613" t="str">
        <f t="shared" si="107"/>
        <v xml:space="preserve"> </v>
      </c>
      <c r="AS493" s="613" t="str">
        <f t="shared" si="108"/>
        <v xml:space="preserve"> </v>
      </c>
      <c r="AT493" s="613" t="str">
        <f t="shared" si="109"/>
        <v xml:space="preserve"> </v>
      </c>
      <c r="AU493" s="613" t="str">
        <f t="shared" si="110"/>
        <v xml:space="preserve"> </v>
      </c>
      <c r="AV493" s="614" t="str">
        <f t="shared" si="111"/>
        <v xml:space="preserve"> </v>
      </c>
      <c r="AW493" s="196" t="str">
        <f>IF(N493&gt;0,N493,"")</f>
        <v/>
      </c>
      <c r="AX493" s="165" t="str">
        <f>IF(AND(K493="x",AW493&gt;0),AW493,"")</f>
        <v/>
      </c>
      <c r="AY493" s="193" t="str">
        <f>IF(OR(K493="x",F493="x",AW493&lt;=0),"",AW493)</f>
        <v/>
      </c>
      <c r="AZ493" s="183" t="str">
        <f>IF(AND(F493="x",AW493&gt;0),AW493,"")</f>
        <v/>
      </c>
      <c r="BA493" s="173" t="str">
        <f>IF(V493&gt;0,V493,"")</f>
        <v/>
      </c>
      <c r="BB493" s="174" t="str">
        <f>IF(AND(K493="x",BA493&gt;0),BA493,"")</f>
        <v/>
      </c>
      <c r="BC493" s="186" t="str">
        <f>IF(OR(K493="x",F493="X",BA493&lt;=0),"",BA493)</f>
        <v/>
      </c>
      <c r="BD493" s="174" t="str">
        <f>IF(AND(F493="x",BA493&gt;0),BA493,"")</f>
        <v/>
      </c>
      <c r="BE493" s="201" t="str">
        <f>IF(W493&gt;0,W493,"")</f>
        <v/>
      </c>
      <c r="BF493" s="174" t="str">
        <f>IF(AND(K493="x",BE493&gt;0),BE493,"")</f>
        <v/>
      </c>
      <c r="BG493" s="186" t="str">
        <f>IF(OR(K493="x",F493="x",BE493&lt;=0),"",BE493)</f>
        <v/>
      </c>
      <c r="BH493" s="175" t="str">
        <f>IF(AND(F493="x",BE493&gt;0),BE493,"")</f>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101"/>
        <v/>
      </c>
      <c r="O494" s="27"/>
      <c r="P494" s="27"/>
      <c r="Q494" s="27"/>
      <c r="R494" s="27"/>
      <c r="S494" s="27"/>
      <c r="T494" s="28"/>
      <c r="U494" s="29"/>
      <c r="V494" s="32"/>
      <c r="W494" s="318"/>
      <c r="X494" s="319"/>
      <c r="Y494" s="160">
        <f t="shared" si="100"/>
        <v>0</v>
      </c>
      <c r="Z494" s="159">
        <f t="shared" si="102"/>
        <v>0</v>
      </c>
      <c r="AA494" s="327"/>
      <c r="AB494" s="400">
        <f>IF(AND(Z494&gt;=0,F494="x"),0,IF(AND(Z494&gt;0,AC494="x"),0,IF(Z494&gt;0,0-30,0)))</f>
        <v>0</v>
      </c>
      <c r="AC494" s="371"/>
      <c r="AD494" s="226" t="str">
        <f>IF(F494="x",(0-((V494*10)+(W494*20))),"")</f>
        <v/>
      </c>
      <c r="AE494" s="368">
        <f>IF(AND(Z494&gt;0,F494="x"),0,IF(AND(Z494&gt;0,AC494="x"),Z494-60,IF(AND(Z494&gt;0,AB494=-30),Z494+AB494,0)))</f>
        <v>0</v>
      </c>
      <c r="AF494" s="339"/>
      <c r="AG494" s="338"/>
      <c r="AH494" s="336"/>
      <c r="AI494" s="161">
        <f t="shared" si="103"/>
        <v>0</v>
      </c>
      <c r="AJ494" s="162">
        <f>(X494*20)+Z494+AA494+AF494</f>
        <v>0</v>
      </c>
      <c r="AK494" s="163">
        <f t="shared" si="104"/>
        <v>0</v>
      </c>
      <c r="AL494" s="164">
        <f>IF(K494="x",AH494,0)</f>
        <v>0</v>
      </c>
      <c r="AM494" s="164">
        <f>IF(K494="x",AI494,0)</f>
        <v>0</v>
      </c>
      <c r="AN494" s="164">
        <f>IF(K494="x",AJ494,0)</f>
        <v>0</v>
      </c>
      <c r="AO494" s="164">
        <f>IF(K494="x",AK494,0)</f>
        <v>0</v>
      </c>
      <c r="AP494" s="610" t="str">
        <f t="shared" si="106"/>
        <v xml:space="preserve"> </v>
      </c>
      <c r="AQ494" s="613" t="str">
        <f t="shared" si="105"/>
        <v xml:space="preserve"> </v>
      </c>
      <c r="AR494" s="613" t="str">
        <f t="shared" si="107"/>
        <v xml:space="preserve"> </v>
      </c>
      <c r="AS494" s="613" t="str">
        <f t="shared" si="108"/>
        <v xml:space="preserve"> </v>
      </c>
      <c r="AT494" s="613" t="str">
        <f t="shared" si="109"/>
        <v xml:space="preserve"> </v>
      </c>
      <c r="AU494" s="613" t="str">
        <f t="shared" si="110"/>
        <v xml:space="preserve"> </v>
      </c>
      <c r="AV494" s="614" t="str">
        <f t="shared" si="111"/>
        <v xml:space="preserve"> </v>
      </c>
      <c r="AW494" s="196" t="str">
        <f>IF(N494&gt;0,N494,"")</f>
        <v/>
      </c>
      <c r="AX494" s="165" t="str">
        <f>IF(AND(K494="x",AW494&gt;0),AW494,"")</f>
        <v/>
      </c>
      <c r="AY494" s="193" t="str">
        <f>IF(OR(K494="x",F494="x",AW494&lt;=0),"",AW494)</f>
        <v/>
      </c>
      <c r="AZ494" s="183" t="str">
        <f>IF(AND(F494="x",AW494&gt;0),AW494,"")</f>
        <v/>
      </c>
      <c r="BA494" s="173" t="str">
        <f>IF(V494&gt;0,V494,"")</f>
        <v/>
      </c>
      <c r="BB494" s="174" t="str">
        <f>IF(AND(K494="x",BA494&gt;0),BA494,"")</f>
        <v/>
      </c>
      <c r="BC494" s="186" t="str">
        <f>IF(OR(K494="x",F494="X",BA494&lt;=0),"",BA494)</f>
        <v/>
      </c>
      <c r="BD494" s="174" t="str">
        <f>IF(AND(F494="x",BA494&gt;0),BA494,"")</f>
        <v/>
      </c>
      <c r="BE494" s="201" t="str">
        <f>IF(W494&gt;0,W494,"")</f>
        <v/>
      </c>
      <c r="BF494" s="174" t="str">
        <f>IF(AND(K494="x",BE494&gt;0),BE494,"")</f>
        <v/>
      </c>
      <c r="BG494" s="186" t="str">
        <f>IF(OR(K494="x",F494="x",BE494&lt;=0),"",BE494)</f>
        <v/>
      </c>
      <c r="BH494" s="175" t="str">
        <f>IF(AND(F494="x",BE494&gt;0),BE494,"")</f>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101"/>
        <v/>
      </c>
      <c r="O495" s="27"/>
      <c r="P495" s="27"/>
      <c r="Q495" s="27"/>
      <c r="R495" s="27"/>
      <c r="S495" s="27"/>
      <c r="T495" s="28"/>
      <c r="U495" s="29"/>
      <c r="V495" s="32"/>
      <c r="W495" s="318"/>
      <c r="X495" s="319"/>
      <c r="Y495" s="160">
        <f t="shared" si="100"/>
        <v>0</v>
      </c>
      <c r="Z495" s="159">
        <f t="shared" si="102"/>
        <v>0</v>
      </c>
      <c r="AA495" s="327"/>
      <c r="AB495" s="400">
        <f>IF(AND(Z495&gt;=0,F495="x"),0,IF(AND(Z495&gt;0,AC495="x"),0,IF(Z495&gt;0,0-30,0)))</f>
        <v>0</v>
      </c>
      <c r="AC495" s="371"/>
      <c r="AD495" s="226" t="str">
        <f>IF(F495="x",(0-((V495*10)+(W495*20))),"")</f>
        <v/>
      </c>
      <c r="AE495" s="368">
        <f>IF(AND(Z495&gt;0,F495="x"),0,IF(AND(Z495&gt;0,AC495="x"),Z495-60,IF(AND(Z495&gt;0,AB495=-30),Z495+AB495,0)))</f>
        <v>0</v>
      </c>
      <c r="AF495" s="339"/>
      <c r="AG495" s="338"/>
      <c r="AH495" s="336"/>
      <c r="AI495" s="161">
        <f t="shared" si="103"/>
        <v>0</v>
      </c>
      <c r="AJ495" s="162">
        <f>(X495*20)+Z495+AA495+AF495</f>
        <v>0</v>
      </c>
      <c r="AK495" s="163">
        <f t="shared" si="104"/>
        <v>0</v>
      </c>
      <c r="AL495" s="164">
        <f>IF(K495="x",AH495,0)</f>
        <v>0</v>
      </c>
      <c r="AM495" s="164">
        <f>IF(K495="x",AI495,0)</f>
        <v>0</v>
      </c>
      <c r="AN495" s="164">
        <f>IF(K495="x",AJ495,0)</f>
        <v>0</v>
      </c>
      <c r="AO495" s="164">
        <f>IF(K495="x",AK495,0)</f>
        <v>0</v>
      </c>
      <c r="AP495" s="610" t="str">
        <f t="shared" si="106"/>
        <v xml:space="preserve"> </v>
      </c>
      <c r="AQ495" s="613" t="str">
        <f t="shared" si="105"/>
        <v xml:space="preserve"> </v>
      </c>
      <c r="AR495" s="613" t="str">
        <f t="shared" si="107"/>
        <v xml:space="preserve"> </v>
      </c>
      <c r="AS495" s="613" t="str">
        <f t="shared" si="108"/>
        <v xml:space="preserve"> </v>
      </c>
      <c r="AT495" s="613" t="str">
        <f t="shared" si="109"/>
        <v xml:space="preserve"> </v>
      </c>
      <c r="AU495" s="613" t="str">
        <f t="shared" si="110"/>
        <v xml:space="preserve"> </v>
      </c>
      <c r="AV495" s="614" t="str">
        <f t="shared" si="111"/>
        <v xml:space="preserve"> </v>
      </c>
      <c r="AW495" s="196" t="str">
        <f>IF(N495&gt;0,N495,"")</f>
        <v/>
      </c>
      <c r="AX495" s="165" t="str">
        <f>IF(AND(K495="x",AW495&gt;0),AW495,"")</f>
        <v/>
      </c>
      <c r="AY495" s="193" t="str">
        <f>IF(OR(K495="x",F495="x",AW495&lt;=0),"",AW495)</f>
        <v/>
      </c>
      <c r="AZ495" s="183" t="str">
        <f>IF(AND(F495="x",AW495&gt;0),AW495,"")</f>
        <v/>
      </c>
      <c r="BA495" s="173" t="str">
        <f>IF(V495&gt;0,V495,"")</f>
        <v/>
      </c>
      <c r="BB495" s="174" t="str">
        <f>IF(AND(K495="x",BA495&gt;0),BA495,"")</f>
        <v/>
      </c>
      <c r="BC495" s="186" t="str">
        <f>IF(OR(K495="x",F495="X",BA495&lt;=0),"",BA495)</f>
        <v/>
      </c>
      <c r="BD495" s="174" t="str">
        <f>IF(AND(F495="x",BA495&gt;0),BA495,"")</f>
        <v/>
      </c>
      <c r="BE495" s="201" t="str">
        <f>IF(W495&gt;0,W495,"")</f>
        <v/>
      </c>
      <c r="BF495" s="174" t="str">
        <f>IF(AND(K495="x",BE495&gt;0),BE495,"")</f>
        <v/>
      </c>
      <c r="BG495" s="186" t="str">
        <f>IF(OR(K495="x",F495="x",BE495&lt;=0),"",BE495)</f>
        <v/>
      </c>
      <c r="BH495" s="175" t="str">
        <f>IF(AND(F495="x",BE495&gt;0),BE495,"")</f>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101"/>
        <v/>
      </c>
      <c r="O496" s="27"/>
      <c r="P496" s="27"/>
      <c r="Q496" s="27"/>
      <c r="R496" s="27"/>
      <c r="S496" s="27"/>
      <c r="T496" s="28"/>
      <c r="U496" s="29"/>
      <c r="V496" s="32"/>
      <c r="W496" s="318"/>
      <c r="X496" s="319"/>
      <c r="Y496" s="160">
        <f t="shared" si="100"/>
        <v>0</v>
      </c>
      <c r="Z496" s="159">
        <f t="shared" si="102"/>
        <v>0</v>
      </c>
      <c r="AA496" s="327"/>
      <c r="AB496" s="400">
        <f>IF(AND(Z496&gt;=0,F496="x"),0,IF(AND(Z496&gt;0,AC496="x"),0,IF(Z496&gt;0,0-30,0)))</f>
        <v>0</v>
      </c>
      <c r="AC496" s="371"/>
      <c r="AD496" s="226" t="str">
        <f>IF(F496="x",(0-((V496*10)+(W496*20))),"")</f>
        <v/>
      </c>
      <c r="AE496" s="368">
        <f>IF(AND(Z496&gt;0,F496="x"),0,IF(AND(Z496&gt;0,AC496="x"),Z496-60,IF(AND(Z496&gt;0,AB496=-30),Z496+AB496,0)))</f>
        <v>0</v>
      </c>
      <c r="AF496" s="339"/>
      <c r="AG496" s="338"/>
      <c r="AH496" s="336"/>
      <c r="AI496" s="161">
        <f t="shared" si="103"/>
        <v>0</v>
      </c>
      <c r="AJ496" s="162">
        <f>(X496*20)+Z496+AA496+AF496</f>
        <v>0</v>
      </c>
      <c r="AK496" s="163">
        <f t="shared" si="104"/>
        <v>0</v>
      </c>
      <c r="AL496" s="164">
        <f>IF(K496="x",AH496,0)</f>
        <v>0</v>
      </c>
      <c r="AM496" s="164">
        <f>IF(K496="x",AI496,0)</f>
        <v>0</v>
      </c>
      <c r="AN496" s="164">
        <f>IF(K496="x",AJ496,0)</f>
        <v>0</v>
      </c>
      <c r="AO496" s="164">
        <f>IF(K496="x",AK496,0)</f>
        <v>0</v>
      </c>
      <c r="AP496" s="610" t="str">
        <f t="shared" si="106"/>
        <v xml:space="preserve"> </v>
      </c>
      <c r="AQ496" s="613" t="str">
        <f t="shared" si="105"/>
        <v xml:space="preserve"> </v>
      </c>
      <c r="AR496" s="613" t="str">
        <f t="shared" si="107"/>
        <v xml:space="preserve"> </v>
      </c>
      <c r="AS496" s="613" t="str">
        <f t="shared" si="108"/>
        <v xml:space="preserve"> </v>
      </c>
      <c r="AT496" s="613" t="str">
        <f t="shared" si="109"/>
        <v xml:space="preserve"> </v>
      </c>
      <c r="AU496" s="613" t="str">
        <f t="shared" si="110"/>
        <v xml:space="preserve"> </v>
      </c>
      <c r="AV496" s="614" t="str">
        <f t="shared" si="111"/>
        <v xml:space="preserve"> </v>
      </c>
      <c r="AW496" s="196" t="str">
        <f>IF(N496&gt;0,N496,"")</f>
        <v/>
      </c>
      <c r="AX496" s="165" t="str">
        <f>IF(AND(K496="x",AW496&gt;0),AW496,"")</f>
        <v/>
      </c>
      <c r="AY496" s="193" t="str">
        <f>IF(OR(K496="x",F496="x",AW496&lt;=0),"",AW496)</f>
        <v/>
      </c>
      <c r="AZ496" s="183" t="str">
        <f>IF(AND(F496="x",AW496&gt;0),AW496,"")</f>
        <v/>
      </c>
      <c r="BA496" s="173" t="str">
        <f>IF(V496&gt;0,V496,"")</f>
        <v/>
      </c>
      <c r="BB496" s="174" t="str">
        <f>IF(AND(K496="x",BA496&gt;0),BA496,"")</f>
        <v/>
      </c>
      <c r="BC496" s="186" t="str">
        <f>IF(OR(K496="x",F496="X",BA496&lt;=0),"",BA496)</f>
        <v/>
      </c>
      <c r="BD496" s="174" t="str">
        <f>IF(AND(F496="x",BA496&gt;0),BA496,"")</f>
        <v/>
      </c>
      <c r="BE496" s="201" t="str">
        <f>IF(W496&gt;0,W496,"")</f>
        <v/>
      </c>
      <c r="BF496" s="174" t="str">
        <f>IF(AND(K496="x",BE496&gt;0),BE496,"")</f>
        <v/>
      </c>
      <c r="BG496" s="186" t="str">
        <f>IF(OR(K496="x",F496="x",BE496&lt;=0),"",BE496)</f>
        <v/>
      </c>
      <c r="BH496" s="175" t="str">
        <f>IF(AND(F496="x",BE496&gt;0),BE496,"")</f>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101"/>
        <v/>
      </c>
      <c r="O497" s="27"/>
      <c r="P497" s="27"/>
      <c r="Q497" s="27"/>
      <c r="R497" s="27"/>
      <c r="S497" s="27"/>
      <c r="T497" s="28"/>
      <c r="U497" s="29"/>
      <c r="V497" s="32"/>
      <c r="W497" s="318"/>
      <c r="X497" s="319"/>
      <c r="Y497" s="160">
        <f t="shared" si="100"/>
        <v>0</v>
      </c>
      <c r="Z497" s="159">
        <f t="shared" si="102"/>
        <v>0</v>
      </c>
      <c r="AA497" s="327"/>
      <c r="AB497" s="400">
        <f>IF(AND(Z497&gt;=0,F497="x"),0,IF(AND(Z497&gt;0,AC497="x"),0,IF(Z497&gt;0,0-30,0)))</f>
        <v>0</v>
      </c>
      <c r="AC497" s="371"/>
      <c r="AD497" s="226" t="str">
        <f>IF(F497="x",(0-((V497*10)+(W497*20))),"")</f>
        <v/>
      </c>
      <c r="AE497" s="368">
        <f>IF(AND(Z497&gt;0,F497="x"),0,IF(AND(Z497&gt;0,AC497="x"),Z497-60,IF(AND(Z497&gt;0,AB497=-30),Z497+AB497,0)))</f>
        <v>0</v>
      </c>
      <c r="AF497" s="339"/>
      <c r="AG497" s="338"/>
      <c r="AH497" s="336"/>
      <c r="AI497" s="161">
        <f t="shared" si="103"/>
        <v>0</v>
      </c>
      <c r="AJ497" s="162">
        <f>(X497*20)+Z497+AA497+AF497</f>
        <v>0</v>
      </c>
      <c r="AK497" s="163">
        <f t="shared" si="104"/>
        <v>0</v>
      </c>
      <c r="AL497" s="164">
        <f>IF(K497="x",AH497,0)</f>
        <v>0</v>
      </c>
      <c r="AM497" s="164">
        <f>IF(K497="x",AI497,0)</f>
        <v>0</v>
      </c>
      <c r="AN497" s="164">
        <f>IF(K497="x",AJ497,0)</f>
        <v>0</v>
      </c>
      <c r="AO497" s="164">
        <f>IF(K497="x",AK497,0)</f>
        <v>0</v>
      </c>
      <c r="AP497" s="610" t="str">
        <f t="shared" si="106"/>
        <v xml:space="preserve"> </v>
      </c>
      <c r="AQ497" s="613" t="str">
        <f t="shared" si="105"/>
        <v xml:space="preserve"> </v>
      </c>
      <c r="AR497" s="613" t="str">
        <f t="shared" si="107"/>
        <v xml:space="preserve"> </v>
      </c>
      <c r="AS497" s="613" t="str">
        <f t="shared" si="108"/>
        <v xml:space="preserve"> </v>
      </c>
      <c r="AT497" s="613" t="str">
        <f t="shared" si="109"/>
        <v xml:space="preserve"> </v>
      </c>
      <c r="AU497" s="613" t="str">
        <f t="shared" si="110"/>
        <v xml:space="preserve"> </v>
      </c>
      <c r="AV497" s="614" t="str">
        <f t="shared" si="111"/>
        <v xml:space="preserve"> </v>
      </c>
      <c r="AW497" s="196" t="str">
        <f>IF(N497&gt;0,N497,"")</f>
        <v/>
      </c>
      <c r="AX497" s="165" t="str">
        <f>IF(AND(K497="x",AW497&gt;0),AW497,"")</f>
        <v/>
      </c>
      <c r="AY497" s="193" t="str">
        <f>IF(OR(K497="x",F497="x",AW497&lt;=0),"",AW497)</f>
        <v/>
      </c>
      <c r="AZ497" s="183" t="str">
        <f>IF(AND(F497="x",AW497&gt;0),AW497,"")</f>
        <v/>
      </c>
      <c r="BA497" s="173" t="str">
        <f>IF(V497&gt;0,V497,"")</f>
        <v/>
      </c>
      <c r="BB497" s="174" t="str">
        <f>IF(AND(K497="x",BA497&gt;0),BA497,"")</f>
        <v/>
      </c>
      <c r="BC497" s="186" t="str">
        <f>IF(OR(K497="x",F497="X",BA497&lt;=0),"",BA497)</f>
        <v/>
      </c>
      <c r="BD497" s="174" t="str">
        <f>IF(AND(F497="x",BA497&gt;0),BA497,"")</f>
        <v/>
      </c>
      <c r="BE497" s="201" t="str">
        <f>IF(W497&gt;0,W497,"")</f>
        <v/>
      </c>
      <c r="BF497" s="174" t="str">
        <f>IF(AND(K497="x",BE497&gt;0),BE497,"")</f>
        <v/>
      </c>
      <c r="BG497" s="186" t="str">
        <f>IF(OR(K497="x",F497="x",BE497&lt;=0),"",BE497)</f>
        <v/>
      </c>
      <c r="BH497" s="175" t="str">
        <f>IF(AND(F497="x",BE497&gt;0),BE497,"")</f>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101"/>
        <v/>
      </c>
      <c r="O498" s="27"/>
      <c r="P498" s="27"/>
      <c r="Q498" s="27"/>
      <c r="R498" s="27"/>
      <c r="S498" s="27"/>
      <c r="T498" s="28"/>
      <c r="U498" s="29"/>
      <c r="V498" s="32"/>
      <c r="W498" s="318"/>
      <c r="X498" s="319"/>
      <c r="Y498" s="160">
        <f t="shared" si="100"/>
        <v>0</v>
      </c>
      <c r="Z498" s="159">
        <f t="shared" si="102"/>
        <v>0</v>
      </c>
      <c r="AA498" s="327"/>
      <c r="AB498" s="400">
        <f>IF(AND(Z498&gt;=0,F498="x"),0,IF(AND(Z498&gt;0,AC498="x"),0,IF(Z498&gt;0,0-30,0)))</f>
        <v>0</v>
      </c>
      <c r="AC498" s="371"/>
      <c r="AD498" s="226" t="str">
        <f>IF(F498="x",(0-((V498*10)+(W498*20))),"")</f>
        <v/>
      </c>
      <c r="AE498" s="368">
        <f>IF(AND(Z498&gt;0,F498="x"),0,IF(AND(Z498&gt;0,AC498="x"),Z498-60,IF(AND(Z498&gt;0,AB498=-30),Z498+AB498,0)))</f>
        <v>0</v>
      </c>
      <c r="AF498" s="339"/>
      <c r="AG498" s="338"/>
      <c r="AH498" s="336"/>
      <c r="AI498" s="161">
        <f t="shared" si="103"/>
        <v>0</v>
      </c>
      <c r="AJ498" s="162">
        <f>(X498*20)+Z498+AA498+AF498</f>
        <v>0</v>
      </c>
      <c r="AK498" s="163">
        <f t="shared" si="104"/>
        <v>0</v>
      </c>
      <c r="AL498" s="164">
        <f>IF(K498="x",AH498,0)</f>
        <v>0</v>
      </c>
      <c r="AM498" s="164">
        <f>IF(K498="x",AI498,0)</f>
        <v>0</v>
      </c>
      <c r="AN498" s="164">
        <f>IF(K498="x",AJ498,0)</f>
        <v>0</v>
      </c>
      <c r="AO498" s="164">
        <f>IF(K498="x",AK498,0)</f>
        <v>0</v>
      </c>
      <c r="AP498" s="610" t="str">
        <f t="shared" si="106"/>
        <v xml:space="preserve"> </v>
      </c>
      <c r="AQ498" s="613" t="str">
        <f t="shared" si="105"/>
        <v xml:space="preserve"> </v>
      </c>
      <c r="AR498" s="613" t="str">
        <f t="shared" si="107"/>
        <v xml:space="preserve"> </v>
      </c>
      <c r="AS498" s="613" t="str">
        <f t="shared" si="108"/>
        <v xml:space="preserve"> </v>
      </c>
      <c r="AT498" s="613" t="str">
        <f t="shared" si="109"/>
        <v xml:space="preserve"> </v>
      </c>
      <c r="AU498" s="613" t="str">
        <f t="shared" si="110"/>
        <v xml:space="preserve"> </v>
      </c>
      <c r="AV498" s="614" t="str">
        <f t="shared" si="111"/>
        <v xml:space="preserve"> </v>
      </c>
      <c r="AW498" s="196" t="str">
        <f>IF(N498&gt;0,N498,"")</f>
        <v/>
      </c>
      <c r="AX498" s="165" t="str">
        <f>IF(AND(K498="x",AW498&gt;0),AW498,"")</f>
        <v/>
      </c>
      <c r="AY498" s="193" t="str">
        <f>IF(OR(K498="x",F498="x",AW498&lt;=0),"",AW498)</f>
        <v/>
      </c>
      <c r="AZ498" s="183" t="str">
        <f>IF(AND(F498="x",AW498&gt;0),AW498,"")</f>
        <v/>
      </c>
      <c r="BA498" s="173" t="str">
        <f>IF(V498&gt;0,V498,"")</f>
        <v/>
      </c>
      <c r="BB498" s="174" t="str">
        <f>IF(AND(K498="x",BA498&gt;0),BA498,"")</f>
        <v/>
      </c>
      <c r="BC498" s="186" t="str">
        <f>IF(OR(K498="x",F498="X",BA498&lt;=0),"",BA498)</f>
        <v/>
      </c>
      <c r="BD498" s="174" t="str">
        <f>IF(AND(F498="x",BA498&gt;0),BA498,"")</f>
        <v/>
      </c>
      <c r="BE498" s="201" t="str">
        <f>IF(W498&gt;0,W498,"")</f>
        <v/>
      </c>
      <c r="BF498" s="174" t="str">
        <f>IF(AND(K498="x",BE498&gt;0),BE498,"")</f>
        <v/>
      </c>
      <c r="BG498" s="186" t="str">
        <f>IF(OR(K498="x",F498="x",BE498&lt;=0),"",BE498)</f>
        <v/>
      </c>
      <c r="BH498" s="175" t="str">
        <f>IF(AND(F498="x",BE498&gt;0),BE498,"")</f>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101"/>
        <v/>
      </c>
      <c r="O499" s="27"/>
      <c r="P499" s="27"/>
      <c r="Q499" s="27"/>
      <c r="R499" s="27"/>
      <c r="S499" s="27"/>
      <c r="T499" s="28"/>
      <c r="U499" s="29"/>
      <c r="V499" s="32"/>
      <c r="W499" s="318"/>
      <c r="X499" s="319"/>
      <c r="Y499" s="160">
        <f t="shared" si="100"/>
        <v>0</v>
      </c>
      <c r="Z499" s="159">
        <f t="shared" si="102"/>
        <v>0</v>
      </c>
      <c r="AA499" s="327"/>
      <c r="AB499" s="400">
        <f>IF(AND(Z499&gt;=0,F499="x"),0,IF(AND(Z499&gt;0,AC499="x"),0,IF(Z499&gt;0,0-30,0)))</f>
        <v>0</v>
      </c>
      <c r="AC499" s="371"/>
      <c r="AD499" s="226" t="str">
        <f>IF(F499="x",(0-((V499*10)+(W499*20))),"")</f>
        <v/>
      </c>
      <c r="AE499" s="368">
        <f>IF(AND(Z499&gt;0,F499="x"),0,IF(AND(Z499&gt;0,AC499="x"),Z499-60,IF(AND(Z499&gt;0,AB499=-30),Z499+AB499,0)))</f>
        <v>0</v>
      </c>
      <c r="AF499" s="339"/>
      <c r="AG499" s="338"/>
      <c r="AH499" s="336"/>
      <c r="AI499" s="161">
        <f t="shared" si="103"/>
        <v>0</v>
      </c>
      <c r="AJ499" s="162">
        <f>(X499*20)+Z499+AA499+AF499</f>
        <v>0</v>
      </c>
      <c r="AK499" s="163">
        <f t="shared" si="104"/>
        <v>0</v>
      </c>
      <c r="AL499" s="164">
        <f>IF(K499="x",AH499,0)</f>
        <v>0</v>
      </c>
      <c r="AM499" s="164">
        <f>IF(K499="x",AI499,0)</f>
        <v>0</v>
      </c>
      <c r="AN499" s="164">
        <f>IF(K499="x",AJ499,0)</f>
        <v>0</v>
      </c>
      <c r="AO499" s="164">
        <f>IF(K499="x",AK499,0)</f>
        <v>0</v>
      </c>
      <c r="AP499" s="610" t="str">
        <f t="shared" si="106"/>
        <v xml:space="preserve"> </v>
      </c>
      <c r="AQ499" s="613" t="str">
        <f t="shared" si="105"/>
        <v xml:space="preserve"> </v>
      </c>
      <c r="AR499" s="613" t="str">
        <f t="shared" si="107"/>
        <v xml:space="preserve"> </v>
      </c>
      <c r="AS499" s="613" t="str">
        <f t="shared" si="108"/>
        <v xml:space="preserve"> </v>
      </c>
      <c r="AT499" s="613" t="str">
        <f t="shared" si="109"/>
        <v xml:space="preserve"> </v>
      </c>
      <c r="AU499" s="613" t="str">
        <f t="shared" si="110"/>
        <v xml:space="preserve"> </v>
      </c>
      <c r="AV499" s="614" t="str">
        <f t="shared" si="111"/>
        <v xml:space="preserve"> </v>
      </c>
      <c r="AW499" s="196" t="str">
        <f>IF(N499&gt;0,N499,"")</f>
        <v/>
      </c>
      <c r="AX499" s="165" t="str">
        <f>IF(AND(K499="x",AW499&gt;0),AW499,"")</f>
        <v/>
      </c>
      <c r="AY499" s="193" t="str">
        <f>IF(OR(K499="x",F499="x",AW499&lt;=0),"",AW499)</f>
        <v/>
      </c>
      <c r="AZ499" s="183" t="str">
        <f>IF(AND(F499="x",AW499&gt;0),AW499,"")</f>
        <v/>
      </c>
      <c r="BA499" s="173" t="str">
        <f>IF(V499&gt;0,V499,"")</f>
        <v/>
      </c>
      <c r="BB499" s="174" t="str">
        <f>IF(AND(K499="x",BA499&gt;0),BA499,"")</f>
        <v/>
      </c>
      <c r="BC499" s="186" t="str">
        <f>IF(OR(K499="x",F499="X",BA499&lt;=0),"",BA499)</f>
        <v/>
      </c>
      <c r="BD499" s="174" t="str">
        <f>IF(AND(F499="x",BA499&gt;0),BA499,"")</f>
        <v/>
      </c>
      <c r="BE499" s="201" t="str">
        <f>IF(W499&gt;0,W499,"")</f>
        <v/>
      </c>
      <c r="BF499" s="174" t="str">
        <f>IF(AND(K499="x",BE499&gt;0),BE499,"")</f>
        <v/>
      </c>
      <c r="BG499" s="186" t="str">
        <f>IF(OR(K499="x",F499="x",BE499&lt;=0),"",BE499)</f>
        <v/>
      </c>
      <c r="BH499" s="175" t="str">
        <f>IF(AND(F499="x",BE499&gt;0),BE499,"")</f>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101"/>
        <v/>
      </c>
      <c r="O500" s="27"/>
      <c r="P500" s="27"/>
      <c r="Q500" s="27"/>
      <c r="R500" s="27"/>
      <c r="S500" s="27"/>
      <c r="T500" s="28"/>
      <c r="U500" s="29"/>
      <c r="V500" s="32"/>
      <c r="W500" s="318"/>
      <c r="X500" s="319"/>
      <c r="Y500" s="160">
        <f t="shared" si="100"/>
        <v>0</v>
      </c>
      <c r="Z500" s="159">
        <f t="shared" si="102"/>
        <v>0</v>
      </c>
      <c r="AA500" s="327"/>
      <c r="AB500" s="400">
        <f>IF(AND(Z500&gt;=0,F500="x"),0,IF(AND(Z500&gt;0,AC500="x"),0,IF(Z500&gt;0,0-30,0)))</f>
        <v>0</v>
      </c>
      <c r="AC500" s="371"/>
      <c r="AD500" s="226" t="str">
        <f>IF(F500="x",(0-((V500*10)+(W500*20))),"")</f>
        <v/>
      </c>
      <c r="AE500" s="368">
        <f>IF(AND(Z500&gt;0,F500="x"),0,IF(AND(Z500&gt;0,AC500="x"),Z500-60,IF(AND(Z500&gt;0,AB500=-30),Z500+AB500,0)))</f>
        <v>0</v>
      </c>
      <c r="AF500" s="339"/>
      <c r="AG500" s="338"/>
      <c r="AH500" s="336"/>
      <c r="AI500" s="161">
        <f t="shared" si="103"/>
        <v>0</v>
      </c>
      <c r="AJ500" s="162">
        <f>(X500*20)+Z500+AA500+AF500</f>
        <v>0</v>
      </c>
      <c r="AK500" s="163">
        <f t="shared" si="104"/>
        <v>0</v>
      </c>
      <c r="AL500" s="164">
        <f>IF(K500="x",AH500,0)</f>
        <v>0</v>
      </c>
      <c r="AM500" s="164">
        <f>IF(K500="x",AI500,0)</f>
        <v>0</v>
      </c>
      <c r="AN500" s="164">
        <f>IF(K500="x",AJ500,0)</f>
        <v>0</v>
      </c>
      <c r="AO500" s="164">
        <f>IF(K500="x",AK500,0)</f>
        <v>0</v>
      </c>
      <c r="AP500" s="610" t="str">
        <f t="shared" si="106"/>
        <v xml:space="preserve"> </v>
      </c>
      <c r="AQ500" s="613" t="str">
        <f t="shared" si="105"/>
        <v xml:space="preserve"> </v>
      </c>
      <c r="AR500" s="613" t="str">
        <f t="shared" si="107"/>
        <v xml:space="preserve"> </v>
      </c>
      <c r="AS500" s="613" t="str">
        <f t="shared" si="108"/>
        <v xml:space="preserve"> </v>
      </c>
      <c r="AT500" s="613" t="str">
        <f t="shared" si="109"/>
        <v xml:space="preserve"> </v>
      </c>
      <c r="AU500" s="613" t="str">
        <f t="shared" si="110"/>
        <v xml:space="preserve"> </v>
      </c>
      <c r="AV500" s="614" t="str">
        <f t="shared" si="111"/>
        <v xml:space="preserve"> </v>
      </c>
      <c r="AW500" s="196" t="str">
        <f>IF(N500&gt;0,N500,"")</f>
        <v/>
      </c>
      <c r="AX500" s="165" t="str">
        <f>IF(AND(K500="x",AW500&gt;0),AW500,"")</f>
        <v/>
      </c>
      <c r="AY500" s="193" t="str">
        <f>IF(OR(K500="x",F500="x",AW500&lt;=0),"",AW500)</f>
        <v/>
      </c>
      <c r="AZ500" s="183" t="str">
        <f>IF(AND(F500="x",AW500&gt;0),AW500,"")</f>
        <v/>
      </c>
      <c r="BA500" s="173" t="str">
        <f>IF(V500&gt;0,V500,"")</f>
        <v/>
      </c>
      <c r="BB500" s="174" t="str">
        <f>IF(AND(K500="x",BA500&gt;0),BA500,"")</f>
        <v/>
      </c>
      <c r="BC500" s="186" t="str">
        <f>IF(OR(K500="x",F500="X",BA500&lt;=0),"",BA500)</f>
        <v/>
      </c>
      <c r="BD500" s="174" t="str">
        <f>IF(AND(F500="x",BA500&gt;0),BA500,"")</f>
        <v/>
      </c>
      <c r="BE500" s="201" t="str">
        <f>IF(W500&gt;0,W500,"")</f>
        <v/>
      </c>
      <c r="BF500" s="174" t="str">
        <f>IF(AND(K500="x",BE500&gt;0),BE500,"")</f>
        <v/>
      </c>
      <c r="BG500" s="186" t="str">
        <f>IF(OR(K500="x",F500="x",BE500&lt;=0),"",BE500)</f>
        <v/>
      </c>
      <c r="BH500" s="175" t="str">
        <f>IF(AND(F500="x",BE500&gt;0),BE500,"")</f>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101"/>
        <v/>
      </c>
      <c r="O501" s="27"/>
      <c r="P501" s="27"/>
      <c r="Q501" s="27"/>
      <c r="R501" s="27"/>
      <c r="S501" s="27"/>
      <c r="T501" s="28"/>
      <c r="U501" s="29"/>
      <c r="V501" s="32"/>
      <c r="W501" s="318"/>
      <c r="X501" s="319"/>
      <c r="Y501" s="160">
        <f t="shared" si="100"/>
        <v>0</v>
      </c>
      <c r="Z501" s="159">
        <f t="shared" si="102"/>
        <v>0</v>
      </c>
      <c r="AA501" s="327"/>
      <c r="AB501" s="400">
        <f>IF(AND(Z501&gt;=0,F501="x"),0,IF(AND(Z501&gt;0,AC501="x"),0,IF(Z501&gt;0,0-30,0)))</f>
        <v>0</v>
      </c>
      <c r="AC501" s="371"/>
      <c r="AD501" s="226" t="str">
        <f>IF(F501="x",(0-((V501*10)+(W501*20))),"")</f>
        <v/>
      </c>
      <c r="AE501" s="368">
        <f>IF(AND(Z501&gt;0,F501="x"),0,IF(AND(Z501&gt;0,AC501="x"),Z501-60,IF(AND(Z501&gt;0,AB501=-30),Z501+AB501,0)))</f>
        <v>0</v>
      </c>
      <c r="AF501" s="339"/>
      <c r="AG501" s="338"/>
      <c r="AH501" s="336"/>
      <c r="AI501" s="161">
        <f t="shared" si="103"/>
        <v>0</v>
      </c>
      <c r="AJ501" s="162">
        <f>(X501*20)+Z501+AA501+AF501</f>
        <v>0</v>
      </c>
      <c r="AK501" s="163">
        <f t="shared" si="104"/>
        <v>0</v>
      </c>
      <c r="AL501" s="164">
        <f>IF(K501="x",AH501,0)</f>
        <v>0</v>
      </c>
      <c r="AM501" s="164">
        <f>IF(K501="x",AI501,0)</f>
        <v>0</v>
      </c>
      <c r="AN501" s="164">
        <f>IF(K501="x",AJ501,0)</f>
        <v>0</v>
      </c>
      <c r="AO501" s="164">
        <f>IF(K501="x",AK501,0)</f>
        <v>0</v>
      </c>
      <c r="AP501" s="610" t="str">
        <f t="shared" si="106"/>
        <v xml:space="preserve"> </v>
      </c>
      <c r="AQ501" s="613" t="str">
        <f t="shared" si="105"/>
        <v xml:space="preserve"> </v>
      </c>
      <c r="AR501" s="613" t="str">
        <f t="shared" si="107"/>
        <v xml:space="preserve"> </v>
      </c>
      <c r="AS501" s="613" t="str">
        <f t="shared" si="108"/>
        <v xml:space="preserve"> </v>
      </c>
      <c r="AT501" s="613" t="str">
        <f t="shared" si="109"/>
        <v xml:space="preserve"> </v>
      </c>
      <c r="AU501" s="613" t="str">
        <f t="shared" si="110"/>
        <v xml:space="preserve"> </v>
      </c>
      <c r="AV501" s="614" t="str">
        <f t="shared" si="111"/>
        <v xml:space="preserve"> </v>
      </c>
      <c r="AW501" s="196" t="str">
        <f>IF(N501&gt;0,N501,"")</f>
        <v/>
      </c>
      <c r="AX501" s="165" t="str">
        <f>IF(AND(K501="x",AW501&gt;0),AW501,"")</f>
        <v/>
      </c>
      <c r="AY501" s="193" t="str">
        <f>IF(OR(K501="x",F501="x",AW501&lt;=0),"",AW501)</f>
        <v/>
      </c>
      <c r="AZ501" s="183" t="str">
        <f>IF(AND(F501="x",AW501&gt;0),AW501,"")</f>
        <v/>
      </c>
      <c r="BA501" s="173" t="str">
        <f>IF(V501&gt;0,V501,"")</f>
        <v/>
      </c>
      <c r="BB501" s="174" t="str">
        <f>IF(AND(K501="x",BA501&gt;0),BA501,"")</f>
        <v/>
      </c>
      <c r="BC501" s="186" t="str">
        <f>IF(OR(K501="x",F501="X",BA501&lt;=0),"",BA501)</f>
        <v/>
      </c>
      <c r="BD501" s="174" t="str">
        <f>IF(AND(F501="x",BA501&gt;0),BA501,"")</f>
        <v/>
      </c>
      <c r="BE501" s="201" t="str">
        <f>IF(W501&gt;0,W501,"")</f>
        <v/>
      </c>
      <c r="BF501" s="174" t="str">
        <f>IF(AND(K501="x",BE501&gt;0),BE501,"")</f>
        <v/>
      </c>
      <c r="BG501" s="186" t="str">
        <f>IF(OR(K501="x",F501="x",BE501&lt;=0),"",BE501)</f>
        <v/>
      </c>
      <c r="BH501" s="175" t="str">
        <f>IF(AND(F501="x",BE501&gt;0),BE501,"")</f>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101"/>
        <v/>
      </c>
      <c r="O502" s="27"/>
      <c r="P502" s="27"/>
      <c r="Q502" s="27"/>
      <c r="R502" s="27"/>
      <c r="S502" s="27"/>
      <c r="T502" s="28"/>
      <c r="U502" s="29"/>
      <c r="V502" s="32"/>
      <c r="W502" s="318"/>
      <c r="X502" s="319"/>
      <c r="Y502" s="160">
        <f t="shared" si="100"/>
        <v>0</v>
      </c>
      <c r="Z502" s="159">
        <f t="shared" si="102"/>
        <v>0</v>
      </c>
      <c r="AA502" s="327"/>
      <c r="AB502" s="400">
        <f>IF(AND(Z502&gt;=0,F502="x"),0,IF(AND(Z502&gt;0,AC502="x"),0,IF(Z502&gt;0,0-30,0)))</f>
        <v>0</v>
      </c>
      <c r="AC502" s="371"/>
      <c r="AD502" s="226" t="str">
        <f>IF(F502="x",(0-((V502*10)+(W502*20))),"")</f>
        <v/>
      </c>
      <c r="AE502" s="368">
        <f>IF(AND(Z502&gt;0,F502="x"),0,IF(AND(Z502&gt;0,AC502="x"),Z502-60,IF(AND(Z502&gt;0,AB502=-30),Z502+AB502,0)))</f>
        <v>0</v>
      </c>
      <c r="AF502" s="339"/>
      <c r="AG502" s="338"/>
      <c r="AH502" s="336"/>
      <c r="AI502" s="161">
        <f t="shared" si="103"/>
        <v>0</v>
      </c>
      <c r="AJ502" s="162">
        <f>(X502*20)+Z502+AA502+AF502</f>
        <v>0</v>
      </c>
      <c r="AK502" s="163">
        <f t="shared" si="104"/>
        <v>0</v>
      </c>
      <c r="AL502" s="164">
        <f>IF(K502="x",AH502,0)</f>
        <v>0</v>
      </c>
      <c r="AM502" s="164">
        <f>IF(K502="x",AI502,0)</f>
        <v>0</v>
      </c>
      <c r="AN502" s="164">
        <f>IF(K502="x",AJ502,0)</f>
        <v>0</v>
      </c>
      <c r="AO502" s="164">
        <f>IF(K502="x",AK502,0)</f>
        <v>0</v>
      </c>
      <c r="AP502" s="610" t="str">
        <f t="shared" si="106"/>
        <v xml:space="preserve"> </v>
      </c>
      <c r="AQ502" s="613" t="str">
        <f t="shared" si="105"/>
        <v xml:space="preserve"> </v>
      </c>
      <c r="AR502" s="613" t="str">
        <f t="shared" si="107"/>
        <v xml:space="preserve"> </v>
      </c>
      <c r="AS502" s="613" t="str">
        <f t="shared" si="108"/>
        <v xml:space="preserve"> </v>
      </c>
      <c r="AT502" s="613" t="str">
        <f t="shared" si="109"/>
        <v xml:space="preserve"> </v>
      </c>
      <c r="AU502" s="613" t="str">
        <f t="shared" si="110"/>
        <v xml:space="preserve"> </v>
      </c>
      <c r="AV502" s="614" t="str">
        <f t="shared" si="111"/>
        <v xml:space="preserve"> </v>
      </c>
      <c r="AW502" s="196" t="str">
        <f>IF(N502&gt;0,N502,"")</f>
        <v/>
      </c>
      <c r="AX502" s="165" t="str">
        <f>IF(AND(K502="x",AW502&gt;0),AW502,"")</f>
        <v/>
      </c>
      <c r="AY502" s="193" t="str">
        <f>IF(OR(K502="x",F502="x",AW502&lt;=0),"",AW502)</f>
        <v/>
      </c>
      <c r="AZ502" s="183" t="str">
        <f>IF(AND(F502="x",AW502&gt;0),AW502,"")</f>
        <v/>
      </c>
      <c r="BA502" s="173" t="str">
        <f>IF(V502&gt;0,V502,"")</f>
        <v/>
      </c>
      <c r="BB502" s="174" t="str">
        <f>IF(AND(K502="x",BA502&gt;0),BA502,"")</f>
        <v/>
      </c>
      <c r="BC502" s="186" t="str">
        <f>IF(OR(K502="x",F502="X",BA502&lt;=0),"",BA502)</f>
        <v/>
      </c>
      <c r="BD502" s="174" t="str">
        <f>IF(AND(F502="x",BA502&gt;0),BA502,"")</f>
        <v/>
      </c>
      <c r="BE502" s="201" t="str">
        <f>IF(W502&gt;0,W502,"")</f>
        <v/>
      </c>
      <c r="BF502" s="174" t="str">
        <f>IF(AND(K502="x",BE502&gt;0),BE502,"")</f>
        <v/>
      </c>
      <c r="BG502" s="186" t="str">
        <f>IF(OR(K502="x",F502="x",BE502&lt;=0),"",BE502)</f>
        <v/>
      </c>
      <c r="BH502" s="175" t="str">
        <f>IF(AND(F502="x",BE502&gt;0),BE502,"")</f>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101"/>
        <v/>
      </c>
      <c r="O503" s="27"/>
      <c r="P503" s="27"/>
      <c r="Q503" s="27"/>
      <c r="R503" s="27"/>
      <c r="S503" s="27"/>
      <c r="T503" s="28"/>
      <c r="U503" s="29"/>
      <c r="V503" s="32"/>
      <c r="W503" s="318"/>
      <c r="X503" s="319"/>
      <c r="Y503" s="160">
        <f t="shared" si="100"/>
        <v>0</v>
      </c>
      <c r="Z503" s="159">
        <f t="shared" si="102"/>
        <v>0</v>
      </c>
      <c r="AA503" s="327"/>
      <c r="AB503" s="400">
        <f>IF(AND(Z503&gt;=0,F503="x"),0,IF(AND(Z503&gt;0,AC503="x"),0,IF(Z503&gt;0,0-30,0)))</f>
        <v>0</v>
      </c>
      <c r="AC503" s="371"/>
      <c r="AD503" s="226" t="str">
        <f>IF(F503="x",(0-((V503*10)+(W503*20))),"")</f>
        <v/>
      </c>
      <c r="AE503" s="368">
        <f>IF(AND(Z503&gt;0,F503="x"),0,IF(AND(Z503&gt;0,AC503="x"),Z503-60,IF(AND(Z503&gt;0,AB503=-30),Z503+AB503,0)))</f>
        <v>0</v>
      </c>
      <c r="AF503" s="339"/>
      <c r="AG503" s="338"/>
      <c r="AH503" s="336"/>
      <c r="AI503" s="161">
        <f t="shared" si="103"/>
        <v>0</v>
      </c>
      <c r="AJ503" s="162">
        <f>(X503*20)+Z503+AA503+AF503</f>
        <v>0</v>
      </c>
      <c r="AK503" s="163">
        <f t="shared" si="104"/>
        <v>0</v>
      </c>
      <c r="AL503" s="164">
        <f>IF(K503="x",AH503,0)</f>
        <v>0</v>
      </c>
      <c r="AM503" s="164">
        <f>IF(K503="x",AI503,0)</f>
        <v>0</v>
      </c>
      <c r="AN503" s="164">
        <f>IF(K503="x",AJ503,0)</f>
        <v>0</v>
      </c>
      <c r="AO503" s="164">
        <f>IF(K503="x",AK503,0)</f>
        <v>0</v>
      </c>
      <c r="AP503" s="610" t="str">
        <f t="shared" si="106"/>
        <v xml:space="preserve"> </v>
      </c>
      <c r="AQ503" s="613" t="str">
        <f t="shared" si="105"/>
        <v xml:space="preserve"> </v>
      </c>
      <c r="AR503" s="613" t="str">
        <f t="shared" si="107"/>
        <v xml:space="preserve"> </v>
      </c>
      <c r="AS503" s="613" t="str">
        <f t="shared" si="108"/>
        <v xml:space="preserve"> </v>
      </c>
      <c r="AT503" s="613" t="str">
        <f t="shared" si="109"/>
        <v xml:space="preserve"> </v>
      </c>
      <c r="AU503" s="613" t="str">
        <f t="shared" si="110"/>
        <v xml:space="preserve"> </v>
      </c>
      <c r="AV503" s="614" t="str">
        <f t="shared" si="111"/>
        <v xml:space="preserve"> </v>
      </c>
      <c r="AW503" s="196" t="str">
        <f>IF(N503&gt;0,N503,"")</f>
        <v/>
      </c>
      <c r="AX503" s="165" t="str">
        <f>IF(AND(K503="x",AW503&gt;0),AW503,"")</f>
        <v/>
      </c>
      <c r="AY503" s="193" t="str">
        <f>IF(OR(K503="x",F503="x",AW503&lt;=0),"",AW503)</f>
        <v/>
      </c>
      <c r="AZ503" s="183" t="str">
        <f>IF(AND(F503="x",AW503&gt;0),AW503,"")</f>
        <v/>
      </c>
      <c r="BA503" s="173" t="str">
        <f>IF(V503&gt;0,V503,"")</f>
        <v/>
      </c>
      <c r="BB503" s="174" t="str">
        <f>IF(AND(K503="x",BA503&gt;0),BA503,"")</f>
        <v/>
      </c>
      <c r="BC503" s="186" t="str">
        <f>IF(OR(K503="x",F503="X",BA503&lt;=0),"",BA503)</f>
        <v/>
      </c>
      <c r="BD503" s="174" t="str">
        <f>IF(AND(F503="x",BA503&gt;0),BA503,"")</f>
        <v/>
      </c>
      <c r="BE503" s="201" t="str">
        <f>IF(W503&gt;0,W503,"")</f>
        <v/>
      </c>
      <c r="BF503" s="174" t="str">
        <f>IF(AND(K503="x",BE503&gt;0),BE503,"")</f>
        <v/>
      </c>
      <c r="BG503" s="186" t="str">
        <f>IF(OR(K503="x",F503="x",BE503&lt;=0),"",BE503)</f>
        <v/>
      </c>
      <c r="BH503" s="175" t="str">
        <f>IF(AND(F503="x",BE503&gt;0),BE503,"")</f>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101"/>
        <v/>
      </c>
      <c r="O504" s="27"/>
      <c r="P504" s="27"/>
      <c r="Q504" s="27"/>
      <c r="R504" s="27"/>
      <c r="S504" s="27"/>
      <c r="T504" s="28"/>
      <c r="U504" s="29"/>
      <c r="V504" s="32"/>
      <c r="W504" s="318"/>
      <c r="X504" s="319"/>
      <c r="Y504" s="160">
        <f t="shared" si="100"/>
        <v>0</v>
      </c>
      <c r="Z504" s="159">
        <f t="shared" si="102"/>
        <v>0</v>
      </c>
      <c r="AA504" s="327"/>
      <c r="AB504" s="400">
        <f>IF(AND(Z504&gt;=0,F504="x"),0,IF(AND(Z504&gt;0,AC504="x"),0,IF(Z504&gt;0,0-30,0)))</f>
        <v>0</v>
      </c>
      <c r="AC504" s="371"/>
      <c r="AD504" s="226" t="str">
        <f>IF(F504="x",(0-((V504*10)+(W504*20))),"")</f>
        <v/>
      </c>
      <c r="AE504" s="368">
        <f>IF(AND(Z504&gt;0,F504="x"),0,IF(AND(Z504&gt;0,AC504="x"),Z504-60,IF(AND(Z504&gt;0,AB504=-30),Z504+AB504,0)))</f>
        <v>0</v>
      </c>
      <c r="AF504" s="339"/>
      <c r="AG504" s="338"/>
      <c r="AH504" s="336"/>
      <c r="AI504" s="161">
        <f t="shared" si="103"/>
        <v>0</v>
      </c>
      <c r="AJ504" s="162">
        <f>(X504*20)+Z504+AA504+AF504</f>
        <v>0</v>
      </c>
      <c r="AK504" s="163">
        <f t="shared" si="104"/>
        <v>0</v>
      </c>
      <c r="AL504" s="164">
        <f>IF(K504="x",AH504,0)</f>
        <v>0</v>
      </c>
      <c r="AM504" s="164">
        <f>IF(K504="x",AI504,0)</f>
        <v>0</v>
      </c>
      <c r="AN504" s="164">
        <f>IF(K504="x",AJ504,0)</f>
        <v>0</v>
      </c>
      <c r="AO504" s="164">
        <f>IF(K504="x",AK504,0)</f>
        <v>0</v>
      </c>
      <c r="AP504" s="610" t="str">
        <f t="shared" si="106"/>
        <v xml:space="preserve"> </v>
      </c>
      <c r="AQ504" s="613" t="str">
        <f t="shared" si="105"/>
        <v xml:space="preserve"> </v>
      </c>
      <c r="AR504" s="613" t="str">
        <f t="shared" si="107"/>
        <v xml:space="preserve"> </v>
      </c>
      <c r="AS504" s="613" t="str">
        <f t="shared" si="108"/>
        <v xml:space="preserve"> </v>
      </c>
      <c r="AT504" s="613" t="str">
        <f t="shared" si="109"/>
        <v xml:space="preserve"> </v>
      </c>
      <c r="AU504" s="613" t="str">
        <f t="shared" si="110"/>
        <v xml:space="preserve"> </v>
      </c>
      <c r="AV504" s="614" t="str">
        <f t="shared" si="111"/>
        <v xml:space="preserve"> </v>
      </c>
      <c r="AW504" s="196" t="str">
        <f>IF(N504&gt;0,N504,"")</f>
        <v/>
      </c>
      <c r="AX504" s="165" t="str">
        <f>IF(AND(K504="x",AW504&gt;0),AW504,"")</f>
        <v/>
      </c>
      <c r="AY504" s="193" t="str">
        <f>IF(OR(K504="x",F504="x",AW504&lt;=0),"",AW504)</f>
        <v/>
      </c>
      <c r="AZ504" s="183" t="str">
        <f>IF(AND(F504="x",AW504&gt;0),AW504,"")</f>
        <v/>
      </c>
      <c r="BA504" s="173" t="str">
        <f>IF(V504&gt;0,V504,"")</f>
        <v/>
      </c>
      <c r="BB504" s="174" t="str">
        <f>IF(AND(K504="x",BA504&gt;0),BA504,"")</f>
        <v/>
      </c>
      <c r="BC504" s="186" t="str">
        <f>IF(OR(K504="x",F504="X",BA504&lt;=0),"",BA504)</f>
        <v/>
      </c>
      <c r="BD504" s="174" t="str">
        <f>IF(AND(F504="x",BA504&gt;0),BA504,"")</f>
        <v/>
      </c>
      <c r="BE504" s="201" t="str">
        <f>IF(W504&gt;0,W504,"")</f>
        <v/>
      </c>
      <c r="BF504" s="174" t="str">
        <f>IF(AND(K504="x",BE504&gt;0),BE504,"")</f>
        <v/>
      </c>
      <c r="BG504" s="186" t="str">
        <f>IF(OR(K504="x",F504="x",BE504&lt;=0),"",BE504)</f>
        <v/>
      </c>
      <c r="BH504" s="175" t="str">
        <f>IF(AND(F504="x",BE504&gt;0),BE504,"")</f>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101"/>
        <v/>
      </c>
      <c r="O505" s="27"/>
      <c r="P505" s="27"/>
      <c r="Q505" s="27"/>
      <c r="R505" s="27"/>
      <c r="S505" s="27"/>
      <c r="T505" s="28"/>
      <c r="U505" s="29"/>
      <c r="V505" s="32"/>
      <c r="W505" s="318"/>
      <c r="X505" s="319"/>
      <c r="Y505" s="160">
        <f t="shared" si="100"/>
        <v>0</v>
      </c>
      <c r="Z505" s="159">
        <f t="shared" si="102"/>
        <v>0</v>
      </c>
      <c r="AA505" s="327"/>
      <c r="AB505" s="400">
        <f>IF(AND(Z505&gt;=0,F505="x"),0,IF(AND(Z505&gt;0,AC505="x"),0,IF(Z505&gt;0,0-30,0)))</f>
        <v>0</v>
      </c>
      <c r="AC505" s="371"/>
      <c r="AD505" s="226" t="str">
        <f>IF(F505="x",(0-((V505*10)+(W505*20))),"")</f>
        <v/>
      </c>
      <c r="AE505" s="368">
        <f>IF(AND(Z505&gt;0,F505="x"),0,IF(AND(Z505&gt;0,AC505="x"),Z505-60,IF(AND(Z505&gt;0,AB505=-30),Z505+AB505,0)))</f>
        <v>0</v>
      </c>
      <c r="AF505" s="339"/>
      <c r="AG505" s="338"/>
      <c r="AH505" s="336"/>
      <c r="AI505" s="161">
        <f t="shared" si="103"/>
        <v>0</v>
      </c>
      <c r="AJ505" s="162">
        <f>(X505*20)+Z505+AA505+AF505</f>
        <v>0</v>
      </c>
      <c r="AK505" s="163">
        <f t="shared" si="104"/>
        <v>0</v>
      </c>
      <c r="AL505" s="164">
        <f>IF(K505="x",AH505,0)</f>
        <v>0</v>
      </c>
      <c r="AM505" s="164">
        <f>IF(K505="x",AI505,0)</f>
        <v>0</v>
      </c>
      <c r="AN505" s="164">
        <f>IF(K505="x",AJ505,0)</f>
        <v>0</v>
      </c>
      <c r="AO505" s="164">
        <f>IF(K505="x",AK505,0)</f>
        <v>0</v>
      </c>
      <c r="AP505" s="610" t="str">
        <f t="shared" si="106"/>
        <v xml:space="preserve"> </v>
      </c>
      <c r="AQ505" s="613" t="str">
        <f t="shared" si="105"/>
        <v xml:space="preserve"> </v>
      </c>
      <c r="AR505" s="613" t="str">
        <f t="shared" si="107"/>
        <v xml:space="preserve"> </v>
      </c>
      <c r="AS505" s="613" t="str">
        <f t="shared" si="108"/>
        <v xml:space="preserve"> </v>
      </c>
      <c r="AT505" s="613" t="str">
        <f t="shared" si="109"/>
        <v xml:space="preserve"> </v>
      </c>
      <c r="AU505" s="613" t="str">
        <f t="shared" si="110"/>
        <v xml:space="preserve"> </v>
      </c>
      <c r="AV505" s="614" t="str">
        <f t="shared" si="111"/>
        <v xml:space="preserve"> </v>
      </c>
      <c r="AW505" s="196" t="str">
        <f>IF(N505&gt;0,N505,"")</f>
        <v/>
      </c>
      <c r="AX505" s="165" t="str">
        <f>IF(AND(K505="x",AW505&gt;0),AW505,"")</f>
        <v/>
      </c>
      <c r="AY505" s="193" t="str">
        <f>IF(OR(K505="x",F505="x",AW505&lt;=0),"",AW505)</f>
        <v/>
      </c>
      <c r="AZ505" s="183" t="str">
        <f>IF(AND(F505="x",AW505&gt;0),AW505,"")</f>
        <v/>
      </c>
      <c r="BA505" s="173" t="str">
        <f>IF(V505&gt;0,V505,"")</f>
        <v/>
      </c>
      <c r="BB505" s="174" t="str">
        <f>IF(AND(K505="x",BA505&gt;0),BA505,"")</f>
        <v/>
      </c>
      <c r="BC505" s="186" t="str">
        <f>IF(OR(K505="x",F505="X",BA505&lt;=0),"",BA505)</f>
        <v/>
      </c>
      <c r="BD505" s="174" t="str">
        <f>IF(AND(F505="x",BA505&gt;0),BA505,"")</f>
        <v/>
      </c>
      <c r="BE505" s="201" t="str">
        <f>IF(W505&gt;0,W505,"")</f>
        <v/>
      </c>
      <c r="BF505" s="174" t="str">
        <f>IF(AND(K505="x",BE505&gt;0),BE505,"")</f>
        <v/>
      </c>
      <c r="BG505" s="186" t="str">
        <f>IF(OR(K505="x",F505="x",BE505&lt;=0),"",BE505)</f>
        <v/>
      </c>
      <c r="BH505" s="175" t="str">
        <f>IF(AND(F505="x",BE505&gt;0),BE505,"")</f>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101"/>
        <v/>
      </c>
      <c r="O506" s="27"/>
      <c r="P506" s="27"/>
      <c r="Q506" s="27"/>
      <c r="R506" s="27"/>
      <c r="S506" s="27"/>
      <c r="T506" s="28"/>
      <c r="U506" s="29"/>
      <c r="V506" s="32"/>
      <c r="W506" s="318"/>
      <c r="X506" s="319"/>
      <c r="Y506" s="160">
        <f t="shared" si="100"/>
        <v>0</v>
      </c>
      <c r="Z506" s="159">
        <f t="shared" si="102"/>
        <v>0</v>
      </c>
      <c r="AA506" s="327"/>
      <c r="AB506" s="400">
        <f>IF(AND(Z506&gt;=0,F506="x"),0,IF(AND(Z506&gt;0,AC506="x"),0,IF(Z506&gt;0,0-30,0)))</f>
        <v>0</v>
      </c>
      <c r="AC506" s="371"/>
      <c r="AD506" s="226" t="str">
        <f>IF(F506="x",(0-((V506*10)+(W506*20))),"")</f>
        <v/>
      </c>
      <c r="AE506" s="368">
        <f>IF(AND(Z506&gt;0,F506="x"),0,IF(AND(Z506&gt;0,AC506="x"),Z506-60,IF(AND(Z506&gt;0,AB506=-30),Z506+AB506,0)))</f>
        <v>0</v>
      </c>
      <c r="AF506" s="339"/>
      <c r="AG506" s="338"/>
      <c r="AH506" s="336"/>
      <c r="AI506" s="161">
        <f t="shared" si="103"/>
        <v>0</v>
      </c>
      <c r="AJ506" s="162">
        <f>(X506*20)+Z506+AA506+AF506</f>
        <v>0</v>
      </c>
      <c r="AK506" s="163">
        <f t="shared" si="104"/>
        <v>0</v>
      </c>
      <c r="AL506" s="164">
        <f>IF(K506="x",AH506,0)</f>
        <v>0</v>
      </c>
      <c r="AM506" s="164">
        <f>IF(K506="x",AI506,0)</f>
        <v>0</v>
      </c>
      <c r="AN506" s="164">
        <f>IF(K506="x",AJ506,0)</f>
        <v>0</v>
      </c>
      <c r="AO506" s="164">
        <f>IF(K506="x",AK506,0)</f>
        <v>0</v>
      </c>
      <c r="AP506" s="610" t="str">
        <f t="shared" si="106"/>
        <v xml:space="preserve"> </v>
      </c>
      <c r="AQ506" s="613" t="str">
        <f t="shared" si="105"/>
        <v xml:space="preserve"> </v>
      </c>
      <c r="AR506" s="613" t="str">
        <f t="shared" si="107"/>
        <v xml:space="preserve"> </v>
      </c>
      <c r="AS506" s="613" t="str">
        <f t="shared" si="108"/>
        <v xml:space="preserve"> </v>
      </c>
      <c r="AT506" s="613" t="str">
        <f t="shared" si="109"/>
        <v xml:space="preserve"> </v>
      </c>
      <c r="AU506" s="613" t="str">
        <f t="shared" si="110"/>
        <v xml:space="preserve"> </v>
      </c>
      <c r="AV506" s="614" t="str">
        <f t="shared" si="111"/>
        <v xml:space="preserve"> </v>
      </c>
      <c r="AW506" s="196" t="str">
        <f>IF(N506&gt;0,N506,"")</f>
        <v/>
      </c>
      <c r="AX506" s="165" t="str">
        <f>IF(AND(K506="x",AW506&gt;0),AW506,"")</f>
        <v/>
      </c>
      <c r="AY506" s="193" t="str">
        <f>IF(OR(K506="x",F506="x",AW506&lt;=0),"",AW506)</f>
        <v/>
      </c>
      <c r="AZ506" s="183" t="str">
        <f>IF(AND(F506="x",AW506&gt;0),AW506,"")</f>
        <v/>
      </c>
      <c r="BA506" s="173" t="str">
        <f>IF(V506&gt;0,V506,"")</f>
        <v/>
      </c>
      <c r="BB506" s="174" t="str">
        <f>IF(AND(K506="x",BA506&gt;0),BA506,"")</f>
        <v/>
      </c>
      <c r="BC506" s="186" t="str">
        <f>IF(OR(K506="x",F506="X",BA506&lt;=0),"",BA506)</f>
        <v/>
      </c>
      <c r="BD506" s="174" t="str">
        <f>IF(AND(F506="x",BA506&gt;0),BA506,"")</f>
        <v/>
      </c>
      <c r="BE506" s="201" t="str">
        <f>IF(W506&gt;0,W506,"")</f>
        <v/>
      </c>
      <c r="BF506" s="174" t="str">
        <f>IF(AND(K506="x",BE506&gt;0),BE506,"")</f>
        <v/>
      </c>
      <c r="BG506" s="186" t="str">
        <f>IF(OR(K506="x",F506="x",BE506&lt;=0),"",BE506)</f>
        <v/>
      </c>
      <c r="BH506" s="175" t="str">
        <f>IF(AND(F506="x",BE506&gt;0),BE506,"")</f>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101"/>
        <v/>
      </c>
      <c r="O507" s="27"/>
      <c r="P507" s="27"/>
      <c r="Q507" s="27"/>
      <c r="R507" s="27"/>
      <c r="S507" s="27"/>
      <c r="T507" s="28"/>
      <c r="U507" s="29"/>
      <c r="V507" s="32"/>
      <c r="W507" s="318"/>
      <c r="X507" s="319"/>
      <c r="Y507" s="160">
        <f t="shared" si="100"/>
        <v>0</v>
      </c>
      <c r="Z507" s="159">
        <f t="shared" si="102"/>
        <v>0</v>
      </c>
      <c r="AA507" s="327"/>
      <c r="AB507" s="400">
        <f>IF(AND(Z507&gt;=0,F507="x"),0,IF(AND(Z507&gt;0,AC507="x"),0,IF(Z507&gt;0,0-30,0)))</f>
        <v>0</v>
      </c>
      <c r="AC507" s="371"/>
      <c r="AD507" s="226" t="str">
        <f>IF(F507="x",(0-((V507*10)+(W507*20))),"")</f>
        <v/>
      </c>
      <c r="AE507" s="368">
        <f>IF(AND(Z507&gt;0,F507="x"),0,IF(AND(Z507&gt;0,AC507="x"),Z507-60,IF(AND(Z507&gt;0,AB507=-30),Z507+AB507,0)))</f>
        <v>0</v>
      </c>
      <c r="AF507" s="339"/>
      <c r="AG507" s="338"/>
      <c r="AH507" s="336"/>
      <c r="AI507" s="161">
        <f t="shared" si="103"/>
        <v>0</v>
      </c>
      <c r="AJ507" s="162">
        <f>(X507*20)+Z507+AA507+AF507</f>
        <v>0</v>
      </c>
      <c r="AK507" s="163">
        <f t="shared" si="104"/>
        <v>0</v>
      </c>
      <c r="AL507" s="164">
        <f>IF(K507="x",AH507,0)</f>
        <v>0</v>
      </c>
      <c r="AM507" s="164">
        <f>IF(K507="x",AI507,0)</f>
        <v>0</v>
      </c>
      <c r="AN507" s="164">
        <f>IF(K507="x",AJ507,0)</f>
        <v>0</v>
      </c>
      <c r="AO507" s="164">
        <f>IF(K507="x",AK507,0)</f>
        <v>0</v>
      </c>
      <c r="AP507" s="610" t="str">
        <f t="shared" si="106"/>
        <v xml:space="preserve"> </v>
      </c>
      <c r="AQ507" s="613" t="str">
        <f t="shared" si="105"/>
        <v xml:space="preserve"> </v>
      </c>
      <c r="AR507" s="613" t="str">
        <f t="shared" si="107"/>
        <v xml:space="preserve"> </v>
      </c>
      <c r="AS507" s="613" t="str">
        <f t="shared" si="108"/>
        <v xml:space="preserve"> </v>
      </c>
      <c r="AT507" s="613" t="str">
        <f t="shared" si="109"/>
        <v xml:space="preserve"> </v>
      </c>
      <c r="AU507" s="613" t="str">
        <f t="shared" si="110"/>
        <v xml:space="preserve"> </v>
      </c>
      <c r="AV507" s="614" t="str">
        <f t="shared" si="111"/>
        <v xml:space="preserve"> </v>
      </c>
      <c r="AW507" s="196" t="str">
        <f>IF(N507&gt;0,N507,"")</f>
        <v/>
      </c>
      <c r="AX507" s="165" t="str">
        <f>IF(AND(K507="x",AW507&gt;0),AW507,"")</f>
        <v/>
      </c>
      <c r="AY507" s="193" t="str">
        <f>IF(OR(K507="x",F507="x",AW507&lt;=0),"",AW507)</f>
        <v/>
      </c>
      <c r="AZ507" s="183" t="str">
        <f>IF(AND(F507="x",AW507&gt;0),AW507,"")</f>
        <v/>
      </c>
      <c r="BA507" s="173" t="str">
        <f>IF(V507&gt;0,V507,"")</f>
        <v/>
      </c>
      <c r="BB507" s="174" t="str">
        <f>IF(AND(K507="x",BA507&gt;0),BA507,"")</f>
        <v/>
      </c>
      <c r="BC507" s="186" t="str">
        <f>IF(OR(K507="x",F507="X",BA507&lt;=0),"",BA507)</f>
        <v/>
      </c>
      <c r="BD507" s="174" t="str">
        <f>IF(AND(F507="x",BA507&gt;0),BA507,"")</f>
        <v/>
      </c>
      <c r="BE507" s="201" t="str">
        <f>IF(W507&gt;0,W507,"")</f>
        <v/>
      </c>
      <c r="BF507" s="174" t="str">
        <f>IF(AND(K507="x",BE507&gt;0),BE507,"")</f>
        <v/>
      </c>
      <c r="BG507" s="186" t="str">
        <f>IF(OR(K507="x",F507="x",BE507&lt;=0),"",BE507)</f>
        <v/>
      </c>
      <c r="BH507" s="175" t="str">
        <f>IF(AND(F507="x",BE507&gt;0),BE507,"")</f>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101"/>
        <v/>
      </c>
      <c r="O508" s="27"/>
      <c r="P508" s="27"/>
      <c r="Q508" s="27"/>
      <c r="R508" s="27"/>
      <c r="S508" s="27"/>
      <c r="T508" s="28"/>
      <c r="U508" s="29"/>
      <c r="V508" s="32"/>
      <c r="W508" s="318"/>
      <c r="X508" s="319"/>
      <c r="Y508" s="160">
        <f t="shared" si="100"/>
        <v>0</v>
      </c>
      <c r="Z508" s="159">
        <f t="shared" si="102"/>
        <v>0</v>
      </c>
      <c r="AA508" s="327"/>
      <c r="AB508" s="400">
        <f>IF(AND(Z508&gt;=0,F508="x"),0,IF(AND(Z508&gt;0,AC508="x"),0,IF(Z508&gt;0,0-30,0)))</f>
        <v>0</v>
      </c>
      <c r="AC508" s="371"/>
      <c r="AD508" s="226" t="str">
        <f>IF(F508="x",(0-((V508*10)+(W508*20))),"")</f>
        <v/>
      </c>
      <c r="AE508" s="368">
        <f>IF(AND(Z508&gt;0,F508="x"),0,IF(AND(Z508&gt;0,AC508="x"),Z508-60,IF(AND(Z508&gt;0,AB508=-30),Z508+AB508,0)))</f>
        <v>0</v>
      </c>
      <c r="AF508" s="339"/>
      <c r="AG508" s="338"/>
      <c r="AH508" s="336"/>
      <c r="AI508" s="161">
        <f t="shared" si="103"/>
        <v>0</v>
      </c>
      <c r="AJ508" s="162">
        <f>(X508*20)+Z508+AA508+AF508</f>
        <v>0</v>
      </c>
      <c r="AK508" s="163">
        <f t="shared" si="104"/>
        <v>0</v>
      </c>
      <c r="AL508" s="164">
        <f>IF(K508="x",AH508,0)</f>
        <v>0</v>
      </c>
      <c r="AM508" s="164">
        <f>IF(K508="x",AI508,0)</f>
        <v>0</v>
      </c>
      <c r="AN508" s="164">
        <f>IF(K508="x",AJ508,0)</f>
        <v>0</v>
      </c>
      <c r="AO508" s="164">
        <f>IF(K508="x",AK508,0)</f>
        <v>0</v>
      </c>
      <c r="AP508" s="610" t="str">
        <f t="shared" si="106"/>
        <v xml:space="preserve"> </v>
      </c>
      <c r="AQ508" s="613" t="str">
        <f t="shared" si="105"/>
        <v xml:space="preserve"> </v>
      </c>
      <c r="AR508" s="613" t="str">
        <f t="shared" si="107"/>
        <v xml:space="preserve"> </v>
      </c>
      <c r="AS508" s="613" t="str">
        <f t="shared" si="108"/>
        <v xml:space="preserve"> </v>
      </c>
      <c r="AT508" s="613" t="str">
        <f t="shared" si="109"/>
        <v xml:space="preserve"> </v>
      </c>
      <c r="AU508" s="613" t="str">
        <f t="shared" si="110"/>
        <v xml:space="preserve"> </v>
      </c>
      <c r="AV508" s="614" t="str">
        <f t="shared" si="111"/>
        <v xml:space="preserve"> </v>
      </c>
      <c r="AW508" s="196" t="str">
        <f>IF(N508&gt;0,N508,"")</f>
        <v/>
      </c>
      <c r="AX508" s="165" t="str">
        <f>IF(AND(K508="x",AW508&gt;0),AW508,"")</f>
        <v/>
      </c>
      <c r="AY508" s="193" t="str">
        <f>IF(OR(K508="x",F508="x",AW508&lt;=0),"",AW508)</f>
        <v/>
      </c>
      <c r="AZ508" s="183" t="str">
        <f>IF(AND(F508="x",AW508&gt;0),AW508,"")</f>
        <v/>
      </c>
      <c r="BA508" s="173" t="str">
        <f>IF(V508&gt;0,V508,"")</f>
        <v/>
      </c>
      <c r="BB508" s="174" t="str">
        <f>IF(AND(K508="x",BA508&gt;0),BA508,"")</f>
        <v/>
      </c>
      <c r="BC508" s="186" t="str">
        <f>IF(OR(K508="x",F508="X",BA508&lt;=0),"",BA508)</f>
        <v/>
      </c>
      <c r="BD508" s="174" t="str">
        <f>IF(AND(F508="x",BA508&gt;0),BA508,"")</f>
        <v/>
      </c>
      <c r="BE508" s="201" t="str">
        <f>IF(W508&gt;0,W508,"")</f>
        <v/>
      </c>
      <c r="BF508" s="174" t="str">
        <f>IF(AND(K508="x",BE508&gt;0),BE508,"")</f>
        <v/>
      </c>
      <c r="BG508" s="186" t="str">
        <f>IF(OR(K508="x",F508="x",BE508&lt;=0),"",BE508)</f>
        <v/>
      </c>
      <c r="BH508" s="175" t="str">
        <f>IF(AND(F508="x",BE508&gt;0),BE508,"")</f>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101"/>
        <v/>
      </c>
      <c r="O509" s="27"/>
      <c r="P509" s="27"/>
      <c r="Q509" s="27"/>
      <c r="R509" s="27"/>
      <c r="S509" s="27"/>
      <c r="T509" s="28"/>
      <c r="U509" s="29"/>
      <c r="V509" s="32"/>
      <c r="W509" s="318"/>
      <c r="X509" s="319"/>
      <c r="Y509" s="160">
        <f t="shared" si="100"/>
        <v>0</v>
      </c>
      <c r="Z509" s="159">
        <f t="shared" si="102"/>
        <v>0</v>
      </c>
      <c r="AA509" s="327"/>
      <c r="AB509" s="400">
        <f>IF(AND(Z509&gt;=0,F509="x"),0,IF(AND(Z509&gt;0,AC509="x"),0,IF(Z509&gt;0,0-30,0)))</f>
        <v>0</v>
      </c>
      <c r="AC509" s="371"/>
      <c r="AD509" s="226" t="str">
        <f>IF(F509="x",(0-((V509*10)+(W509*20))),"")</f>
        <v/>
      </c>
      <c r="AE509" s="368">
        <f>IF(AND(Z509&gt;0,F509="x"),0,IF(AND(Z509&gt;0,AC509="x"),Z509-60,IF(AND(Z509&gt;0,AB509=-30),Z509+AB509,0)))</f>
        <v>0</v>
      </c>
      <c r="AF509" s="339"/>
      <c r="AG509" s="338"/>
      <c r="AH509" s="336"/>
      <c r="AI509" s="161">
        <f t="shared" si="103"/>
        <v>0</v>
      </c>
      <c r="AJ509" s="162">
        <f>(X509*20)+Z509+AA509+AF509</f>
        <v>0</v>
      </c>
      <c r="AK509" s="163">
        <f t="shared" si="104"/>
        <v>0</v>
      </c>
      <c r="AL509" s="164">
        <f>IF(K509="x",AH509,0)</f>
        <v>0</v>
      </c>
      <c r="AM509" s="164">
        <f>IF(K509="x",AI509,0)</f>
        <v>0</v>
      </c>
      <c r="AN509" s="164">
        <f>IF(K509="x",AJ509,0)</f>
        <v>0</v>
      </c>
      <c r="AO509" s="164">
        <f>IF(K509="x",AK509,0)</f>
        <v>0</v>
      </c>
      <c r="AP509" s="610" t="str">
        <f t="shared" si="106"/>
        <v xml:space="preserve"> </v>
      </c>
      <c r="AQ509" s="613" t="str">
        <f t="shared" si="105"/>
        <v xml:space="preserve"> </v>
      </c>
      <c r="AR509" s="613" t="str">
        <f t="shared" si="107"/>
        <v xml:space="preserve"> </v>
      </c>
      <c r="AS509" s="613" t="str">
        <f t="shared" si="108"/>
        <v xml:space="preserve"> </v>
      </c>
      <c r="AT509" s="613" t="str">
        <f t="shared" si="109"/>
        <v xml:space="preserve"> </v>
      </c>
      <c r="AU509" s="613" t="str">
        <f t="shared" si="110"/>
        <v xml:space="preserve"> </v>
      </c>
      <c r="AV509" s="614" t="str">
        <f t="shared" si="111"/>
        <v xml:space="preserve"> </v>
      </c>
      <c r="AW509" s="196" t="str">
        <f>IF(N509&gt;0,N509,"")</f>
        <v/>
      </c>
      <c r="AX509" s="165" t="str">
        <f>IF(AND(K509="x",AW509&gt;0),AW509,"")</f>
        <v/>
      </c>
      <c r="AY509" s="193" t="str">
        <f>IF(OR(K509="x",F509="x",AW509&lt;=0),"",AW509)</f>
        <v/>
      </c>
      <c r="AZ509" s="183" t="str">
        <f>IF(AND(F509="x",AW509&gt;0),AW509,"")</f>
        <v/>
      </c>
      <c r="BA509" s="173" t="str">
        <f>IF(V509&gt;0,V509,"")</f>
        <v/>
      </c>
      <c r="BB509" s="174" t="str">
        <f>IF(AND(K509="x",BA509&gt;0),BA509,"")</f>
        <v/>
      </c>
      <c r="BC509" s="186" t="str">
        <f>IF(OR(K509="x",F509="X",BA509&lt;=0),"",BA509)</f>
        <v/>
      </c>
      <c r="BD509" s="174" t="str">
        <f>IF(AND(F509="x",BA509&gt;0),BA509,"")</f>
        <v/>
      </c>
      <c r="BE509" s="201" t="str">
        <f>IF(W509&gt;0,W509,"")</f>
        <v/>
      </c>
      <c r="BF509" s="174" t="str">
        <f>IF(AND(K509="x",BE509&gt;0),BE509,"")</f>
        <v/>
      </c>
      <c r="BG509" s="186" t="str">
        <f>IF(OR(K509="x",F509="x",BE509&lt;=0),"",BE509)</f>
        <v/>
      </c>
      <c r="BH509" s="175" t="str">
        <f>IF(AND(F509="x",BE509&gt;0),BE509,"")</f>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101"/>
        <v/>
      </c>
      <c r="O510" s="27"/>
      <c r="P510" s="27"/>
      <c r="Q510" s="27"/>
      <c r="R510" s="27"/>
      <c r="S510" s="27"/>
      <c r="T510" s="30"/>
      <c r="U510" s="31"/>
      <c r="V510" s="32"/>
      <c r="W510" s="320"/>
      <c r="X510" s="318"/>
      <c r="Y510" s="160">
        <f t="shared" si="100"/>
        <v>0</v>
      </c>
      <c r="Z510" s="159">
        <f t="shared" si="102"/>
        <v>0</v>
      </c>
      <c r="AA510" s="328"/>
      <c r="AB510" s="400">
        <f>IF(AND(Z510&gt;=0,F510="x"),0,IF(AND(Z510&gt;0,AC510="x"),0,IF(Z510&gt;0,0-30,0)))</f>
        <v>0</v>
      </c>
      <c r="AC510" s="371"/>
      <c r="AD510" s="226" t="str">
        <f>IF(F510="x",(0-((V510*10)+(W510*20))),"")</f>
        <v/>
      </c>
      <c r="AE510" s="368">
        <f>IF(AND(Z510&gt;0,F510="x"),0,IF(AND(Z510&gt;0,AC510="x"),Z510-60,IF(AND(Z510&gt;0,AB510=-30),Z510+AB510,0)))</f>
        <v>0</v>
      </c>
      <c r="AF510" s="340"/>
      <c r="AG510" s="341"/>
      <c r="AH510" s="339"/>
      <c r="AI510" s="161">
        <f t="shared" si="103"/>
        <v>0</v>
      </c>
      <c r="AJ510" s="162">
        <f>(X510*20)+Z510+AA510+AF510</f>
        <v>0</v>
      </c>
      <c r="AK510" s="163">
        <f t="shared" si="104"/>
        <v>0</v>
      </c>
      <c r="AL510" s="164">
        <f>IF(K510="x",AH510,0)</f>
        <v>0</v>
      </c>
      <c r="AM510" s="164">
        <f>IF(K510="x",AI510,0)</f>
        <v>0</v>
      </c>
      <c r="AN510" s="164">
        <f>IF(K510="x",AJ510,0)</f>
        <v>0</v>
      </c>
      <c r="AO510" s="164">
        <f>IF(K510="x",AK510,0)</f>
        <v>0</v>
      </c>
      <c r="AP510" s="610" t="str">
        <f t="shared" si="106"/>
        <v xml:space="preserve"> </v>
      </c>
      <c r="AQ510" s="613" t="str">
        <f t="shared" si="105"/>
        <v xml:space="preserve"> </v>
      </c>
      <c r="AR510" s="613" t="str">
        <f t="shared" si="107"/>
        <v xml:space="preserve"> </v>
      </c>
      <c r="AS510" s="613" t="str">
        <f t="shared" si="108"/>
        <v xml:space="preserve"> </v>
      </c>
      <c r="AT510" s="613" t="str">
        <f t="shared" si="109"/>
        <v xml:space="preserve"> </v>
      </c>
      <c r="AU510" s="613" t="str">
        <f t="shared" si="110"/>
        <v xml:space="preserve"> </v>
      </c>
      <c r="AV510" s="614" t="str">
        <f t="shared" si="111"/>
        <v xml:space="preserve"> </v>
      </c>
      <c r="AW510" s="196" t="str">
        <f>IF(N510&gt;0,N510,"")</f>
        <v/>
      </c>
      <c r="AX510" s="165" t="str">
        <f>IF(AND(K510="x",AW510&gt;0),AW510,"")</f>
        <v/>
      </c>
      <c r="AY510" s="193" t="str">
        <f>IF(OR(K510="x",F510="x",AW510&lt;=0),"",AW510)</f>
        <v/>
      </c>
      <c r="AZ510" s="183" t="str">
        <f>IF(AND(F510="x",AW510&gt;0),AW510,"")</f>
        <v/>
      </c>
      <c r="BA510" s="173" t="str">
        <f>IF(V510&gt;0,V510,"")</f>
        <v/>
      </c>
      <c r="BB510" s="174" t="str">
        <f>IF(AND(K510="x",BA510&gt;0),BA510,"")</f>
        <v/>
      </c>
      <c r="BC510" s="186" t="str">
        <f>IF(OR(K510="x",F510="X",BA510&lt;=0),"",BA510)</f>
        <v/>
      </c>
      <c r="BD510" s="174" t="str">
        <f>IF(AND(F510="x",BA510&gt;0),BA510,"")</f>
        <v/>
      </c>
      <c r="BE510" s="201" t="str">
        <f>IF(W510&gt;0,W510,"")</f>
        <v/>
      </c>
      <c r="BF510" s="174" t="str">
        <f>IF(AND(K510="x",BE510&gt;0),BE510,"")</f>
        <v/>
      </c>
      <c r="BG510" s="186" t="str">
        <f>IF(OR(K510="x",F510="x",BE510&lt;=0),"",BE510)</f>
        <v/>
      </c>
      <c r="BH510" s="175" t="str">
        <f>IF(AND(F510="x",BE510&gt;0),BE510,"")</f>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101"/>
        <v/>
      </c>
      <c r="O511" s="27"/>
      <c r="P511" s="27"/>
      <c r="Q511" s="27"/>
      <c r="R511" s="27"/>
      <c r="S511" s="27"/>
      <c r="T511" s="27"/>
      <c r="U511" s="28"/>
      <c r="V511" s="32"/>
      <c r="W511" s="318"/>
      <c r="X511" s="318"/>
      <c r="Y511" s="160">
        <f t="shared" si="100"/>
        <v>0</v>
      </c>
      <c r="Z511" s="159">
        <f t="shared" si="102"/>
        <v>0</v>
      </c>
      <c r="AA511" s="327"/>
      <c r="AB511" s="400">
        <f>IF(AND(Z511&gt;=0,F511="x"),0,IF(AND(Z511&gt;0,AC511="x"),0,IF(Z511&gt;0,0-30,0)))</f>
        <v>0</v>
      </c>
      <c r="AC511" s="371"/>
      <c r="AD511" s="226" t="str">
        <f>IF(F511="x",(0-((V511*10)+(W511*20))),"")</f>
        <v/>
      </c>
      <c r="AE511" s="368">
        <f>IF(AND(Z511&gt;0,F511="x"),0,IF(AND(Z511&gt;0,AC511="x"),Z511-60,IF(AND(Z511&gt;0,AB511=-30),Z511+AB511,0)))</f>
        <v>0</v>
      </c>
      <c r="AF511" s="339"/>
      <c r="AG511" s="342"/>
      <c r="AH511" s="339"/>
      <c r="AI511" s="161">
        <f t="shared" si="103"/>
        <v>0</v>
      </c>
      <c r="AJ511" s="162">
        <f>(X511*20)+Z511+AA511+AF511</f>
        <v>0</v>
      </c>
      <c r="AK511" s="163">
        <f t="shared" si="104"/>
        <v>0</v>
      </c>
      <c r="AL511" s="164">
        <f>IF(K511="x",AH511,0)</f>
        <v>0</v>
      </c>
      <c r="AM511" s="164">
        <f>IF(K511="x",AI511,0)</f>
        <v>0</v>
      </c>
      <c r="AN511" s="164">
        <f>IF(K511="x",AJ511,0)</f>
        <v>0</v>
      </c>
      <c r="AO511" s="164">
        <f>IF(K511="x",AK511,0)</f>
        <v>0</v>
      </c>
      <c r="AP511" s="610" t="str">
        <f t="shared" si="106"/>
        <v xml:space="preserve"> </v>
      </c>
      <c r="AQ511" s="613" t="str">
        <f t="shared" si="105"/>
        <v xml:space="preserve"> </v>
      </c>
      <c r="AR511" s="613" t="str">
        <f t="shared" si="107"/>
        <v xml:space="preserve"> </v>
      </c>
      <c r="AS511" s="613" t="str">
        <f t="shared" si="108"/>
        <v xml:space="preserve"> </v>
      </c>
      <c r="AT511" s="613" t="str">
        <f t="shared" si="109"/>
        <v xml:space="preserve"> </v>
      </c>
      <c r="AU511" s="613" t="str">
        <f t="shared" si="110"/>
        <v xml:space="preserve"> </v>
      </c>
      <c r="AV511" s="614" t="str">
        <f t="shared" si="111"/>
        <v xml:space="preserve"> </v>
      </c>
      <c r="AW511" s="196" t="str">
        <f>IF(N511&gt;0,N511,"")</f>
        <v/>
      </c>
      <c r="AX511" s="165" t="str">
        <f>IF(AND(K511="x",AW511&gt;0),AW511,"")</f>
        <v/>
      </c>
      <c r="AY511" s="193" t="str">
        <f>IF(OR(K511="x",F511="x",AW511&lt;=0),"",AW511)</f>
        <v/>
      </c>
      <c r="AZ511" s="183" t="str">
        <f>IF(AND(F511="x",AW511&gt;0),AW511,"")</f>
        <v/>
      </c>
      <c r="BA511" s="173" t="str">
        <f>IF(V511&gt;0,V511,"")</f>
        <v/>
      </c>
      <c r="BB511" s="174" t="str">
        <f>IF(AND(K511="x",BA511&gt;0),BA511,"")</f>
        <v/>
      </c>
      <c r="BC511" s="186" t="str">
        <f>IF(OR(K511="x",F511="X",BA511&lt;=0),"",BA511)</f>
        <v/>
      </c>
      <c r="BD511" s="174" t="str">
        <f>IF(AND(F511="x",BA511&gt;0),BA511,"")</f>
        <v/>
      </c>
      <c r="BE511" s="201" t="str">
        <f>IF(W511&gt;0,W511,"")</f>
        <v/>
      </c>
      <c r="BF511" s="174" t="str">
        <f>IF(AND(K511="x",BE511&gt;0),BE511,"")</f>
        <v/>
      </c>
      <c r="BG511" s="186" t="str">
        <f>IF(OR(K511="x",F511="x",BE511&lt;=0),"",BE511)</f>
        <v/>
      </c>
      <c r="BH511" s="175" t="str">
        <f>IF(AND(F511="x",BE511&gt;0),BE511,"")</f>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101"/>
        <v/>
      </c>
      <c r="O512" s="321"/>
      <c r="P512" s="315"/>
      <c r="Q512" s="315"/>
      <c r="R512" s="315"/>
      <c r="S512" s="315"/>
      <c r="T512" s="315"/>
      <c r="U512" s="316"/>
      <c r="V512" s="167"/>
      <c r="W512" s="313"/>
      <c r="X512" s="313"/>
      <c r="Y512" s="160">
        <f t="shared" si="100"/>
        <v>0</v>
      </c>
      <c r="Z512" s="159">
        <f t="shared" si="102"/>
        <v>0</v>
      </c>
      <c r="AA512" s="327"/>
      <c r="AB512" s="400">
        <f>IF(AND(Z512&gt;=0,F512="x"),0,IF(AND(Z512&gt;0,AC512="x"),0,IF(Z512&gt;0,0-30,0)))</f>
        <v>0</v>
      </c>
      <c r="AC512" s="371"/>
      <c r="AD512" s="226" t="str">
        <f>IF(F512="x",(0-((V512*10)+(W512*20))),"")</f>
        <v/>
      </c>
      <c r="AE512" s="368">
        <f>IF(AND(Z512&gt;0,F512="x"),0,IF(AND(Z512&gt;0,AC512="x"),Z512-60,IF(AND(Z512&gt;0,AB512=-30),Z512+AB512,0)))</f>
        <v>0</v>
      </c>
      <c r="AF512" s="339"/>
      <c r="AG512" s="338"/>
      <c r="AH512" s="336"/>
      <c r="AI512" s="161">
        <f t="shared" si="103"/>
        <v>0</v>
      </c>
      <c r="AJ512" s="162">
        <f>(X512*20)+Z512+AA512+AF512</f>
        <v>0</v>
      </c>
      <c r="AK512" s="163">
        <f t="shared" si="104"/>
        <v>0</v>
      </c>
      <c r="AL512" s="164">
        <f>IF(K512="x",AH512,0)</f>
        <v>0</v>
      </c>
      <c r="AM512" s="164">
        <f>IF(K512="x",AI512,0)</f>
        <v>0</v>
      </c>
      <c r="AN512" s="164">
        <f>IF(K512="x",AJ512,0)</f>
        <v>0</v>
      </c>
      <c r="AO512" s="164">
        <f>IF(K512="x",AK512,0)</f>
        <v>0</v>
      </c>
      <c r="AP512" s="610" t="str">
        <f t="shared" si="106"/>
        <v xml:space="preserve"> </v>
      </c>
      <c r="AQ512" s="613" t="str">
        <f t="shared" si="105"/>
        <v xml:space="preserve"> </v>
      </c>
      <c r="AR512" s="613" t="str">
        <f t="shared" si="107"/>
        <v xml:space="preserve"> </v>
      </c>
      <c r="AS512" s="613" t="str">
        <f t="shared" si="108"/>
        <v xml:space="preserve"> </v>
      </c>
      <c r="AT512" s="613" t="str">
        <f t="shared" si="109"/>
        <v xml:space="preserve"> </v>
      </c>
      <c r="AU512" s="613" t="str">
        <f t="shared" si="110"/>
        <v xml:space="preserve"> </v>
      </c>
      <c r="AV512" s="614" t="str">
        <f t="shared" si="111"/>
        <v xml:space="preserve"> </v>
      </c>
      <c r="AW512" s="196" t="str">
        <f>IF(N512&gt;0,N512,"")</f>
        <v/>
      </c>
      <c r="AX512" s="165" t="str">
        <f>IF(AND(K512="x",AW512&gt;0),AW512,"")</f>
        <v/>
      </c>
      <c r="AY512" s="193" t="str">
        <f>IF(OR(K512="x",F512="x",AW512&lt;=0),"",AW512)</f>
        <v/>
      </c>
      <c r="AZ512" s="183" t="str">
        <f>IF(AND(F512="x",AW512&gt;0),AW512,"")</f>
        <v/>
      </c>
      <c r="BA512" s="173" t="str">
        <f>IF(V512&gt;0,V512,"")</f>
        <v/>
      </c>
      <c r="BB512" s="174" t="str">
        <f>IF(AND(K512="x",BA512&gt;0),BA512,"")</f>
        <v/>
      </c>
      <c r="BC512" s="186" t="str">
        <f>IF(OR(K512="x",F512="X",BA512&lt;=0),"",BA512)</f>
        <v/>
      </c>
      <c r="BD512" s="174" t="str">
        <f>IF(AND(F512="x",BA512&gt;0),BA512,"")</f>
        <v/>
      </c>
      <c r="BE512" s="201" t="str">
        <f>IF(W512&gt;0,W512,"")</f>
        <v/>
      </c>
      <c r="BF512" s="174" t="str">
        <f>IF(AND(K512="x",BE512&gt;0),BE512,"")</f>
        <v/>
      </c>
      <c r="BG512" s="186" t="str">
        <f>IF(OR(K512="x",F512="x",BE512&lt;=0),"",BE512)</f>
        <v/>
      </c>
      <c r="BH512" s="175" t="str">
        <f>IF(AND(F512="x",BE512&gt;0),BE512,"")</f>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101"/>
        <v/>
      </c>
      <c r="O513" s="315"/>
      <c r="P513" s="315"/>
      <c r="Q513" s="315"/>
      <c r="R513" s="315"/>
      <c r="S513" s="315"/>
      <c r="T513" s="316"/>
      <c r="U513" s="317"/>
      <c r="V513" s="167"/>
      <c r="W513" s="313"/>
      <c r="X513" s="313"/>
      <c r="Y513" s="160">
        <f t="shared" si="100"/>
        <v>0</v>
      </c>
      <c r="Z513" s="159">
        <f t="shared" si="102"/>
        <v>0</v>
      </c>
      <c r="AA513" s="326"/>
      <c r="AB513" s="400">
        <f>IF(AND(Z513&gt;=0,F513="x"),0,IF(AND(Z513&gt;0,AC513="x"),0,IF(Z513&gt;0,0-30,0)))</f>
        <v>0</v>
      </c>
      <c r="AC513" s="370"/>
      <c r="AD513" s="226" t="str">
        <f>IF(F513="x",(0-((V513*10)+(W513*20))),"")</f>
        <v/>
      </c>
      <c r="AE513" s="368">
        <f>IF(AND(Z513&gt;0,F513="x"),0,IF(AND(Z513&gt;0,AC513="x"),Z513-60,IF(AND(Z513&gt;0,AB513=-30),Z513+AB513,0)))</f>
        <v>0</v>
      </c>
      <c r="AF513" s="331"/>
      <c r="AG513" s="333"/>
      <c r="AH513" s="334"/>
      <c r="AI513" s="161">
        <f t="shared" si="103"/>
        <v>0</v>
      </c>
      <c r="AJ513" s="162">
        <f>(X513*20)+Z513+AA513+AF513</f>
        <v>0</v>
      </c>
      <c r="AK513" s="163">
        <f t="shared" si="104"/>
        <v>0</v>
      </c>
      <c r="AL513" s="164">
        <f>IF(K513="x",AH513,0)</f>
        <v>0</v>
      </c>
      <c r="AM513" s="164">
        <f>IF(K513="x",AI513,0)</f>
        <v>0</v>
      </c>
      <c r="AN513" s="164">
        <f>IF(K513="x",AJ513,0)</f>
        <v>0</v>
      </c>
      <c r="AO513" s="164">
        <f>IF(K513="x",AK513,0)</f>
        <v>0</v>
      </c>
      <c r="AP513" s="610" t="str">
        <f t="shared" si="106"/>
        <v xml:space="preserve"> </v>
      </c>
      <c r="AQ513" s="613" t="str">
        <f t="shared" si="105"/>
        <v xml:space="preserve"> </v>
      </c>
      <c r="AR513" s="613" t="str">
        <f t="shared" si="107"/>
        <v xml:space="preserve"> </v>
      </c>
      <c r="AS513" s="613" t="str">
        <f t="shared" si="108"/>
        <v xml:space="preserve"> </v>
      </c>
      <c r="AT513" s="613" t="str">
        <f t="shared" si="109"/>
        <v xml:space="preserve"> </v>
      </c>
      <c r="AU513" s="613" t="str">
        <f t="shared" si="110"/>
        <v xml:space="preserve"> </v>
      </c>
      <c r="AV513" s="614" t="str">
        <f t="shared" si="111"/>
        <v xml:space="preserve"> </v>
      </c>
      <c r="AW513" s="196" t="str">
        <f>IF(N513&gt;0,N513,"")</f>
        <v/>
      </c>
      <c r="AX513" s="165" t="str">
        <f>IF(AND(K513="x",AW513&gt;0),AW513,"")</f>
        <v/>
      </c>
      <c r="AY513" s="193" t="str">
        <f>IF(OR(K513="x",F513="x",AW513&lt;=0),"",AW513)</f>
        <v/>
      </c>
      <c r="AZ513" s="183" t="str">
        <f>IF(AND(F513="x",AW513&gt;0),AW513,"")</f>
        <v/>
      </c>
      <c r="BA513" s="173" t="str">
        <f>IF(V513&gt;0,V513,"")</f>
        <v/>
      </c>
      <c r="BB513" s="174" t="str">
        <f>IF(AND(K513="x",BA513&gt;0),BA513,"")</f>
        <v/>
      </c>
      <c r="BC513" s="186" t="str">
        <f>IF(OR(K513="x",F513="X",BA513&lt;=0),"",BA513)</f>
        <v/>
      </c>
      <c r="BD513" s="174" t="str">
        <f>IF(AND(F513="x",BA513&gt;0),BA513,"")</f>
        <v/>
      </c>
      <c r="BE513" s="201" t="str">
        <f>IF(W513&gt;0,W513,"")</f>
        <v/>
      </c>
      <c r="BF513" s="174" t="str">
        <f>IF(AND(K513="x",BE513&gt;0),BE513,"")</f>
        <v/>
      </c>
      <c r="BG513" s="186" t="str">
        <f>IF(OR(K513="x",F513="x",BE513&lt;=0),"",BE513)</f>
        <v/>
      </c>
      <c r="BH513" s="175" t="str">
        <f>IF(AND(F513="x",BE513&gt;0),BE513,"")</f>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101"/>
        <v/>
      </c>
      <c r="O514" s="315"/>
      <c r="P514" s="315"/>
      <c r="Q514" s="315"/>
      <c r="R514" s="315"/>
      <c r="S514" s="315"/>
      <c r="T514" s="316"/>
      <c r="U514" s="317"/>
      <c r="V514" s="167"/>
      <c r="W514" s="313"/>
      <c r="X514" s="313"/>
      <c r="Y514" s="160">
        <f t="shared" si="100"/>
        <v>0</v>
      </c>
      <c r="Z514" s="159">
        <f t="shared" si="102"/>
        <v>0</v>
      </c>
      <c r="AA514" s="326"/>
      <c r="AB514" s="400">
        <f>IF(AND(Z514&gt;=0,F514="x"),0,IF(AND(Z514&gt;0,AC514="x"),0,IF(Z514&gt;0,0-30,0)))</f>
        <v>0</v>
      </c>
      <c r="AC514" s="370"/>
      <c r="AD514" s="226" t="str">
        <f>IF(F514="x",(0-((V514*10)+(W514*20))),"")</f>
        <v/>
      </c>
      <c r="AE514" s="368">
        <f>IF(AND(Z514&gt;0,F514="x"),0,IF(AND(Z514&gt;0,AC514="x"),Z514-60,IF(AND(Z514&gt;0,AB514=-30),Z514+AB514,0)))</f>
        <v>0</v>
      </c>
      <c r="AF514" s="331"/>
      <c r="AG514" s="333"/>
      <c r="AH514" s="334"/>
      <c r="AI514" s="161">
        <f t="shared" si="103"/>
        <v>0</v>
      </c>
      <c r="AJ514" s="162">
        <f>(X514*20)+Z514+AA514+AF514</f>
        <v>0</v>
      </c>
      <c r="AK514" s="163">
        <f t="shared" si="104"/>
        <v>0</v>
      </c>
      <c r="AL514" s="164">
        <f>IF(K514="x",AH514,0)</f>
        <v>0</v>
      </c>
      <c r="AM514" s="164">
        <f>IF(K514="x",AI514,0)</f>
        <v>0</v>
      </c>
      <c r="AN514" s="164">
        <f>IF(K514="x",AJ514,0)</f>
        <v>0</v>
      </c>
      <c r="AO514" s="164">
        <f>IF(K514="x",AK514,0)</f>
        <v>0</v>
      </c>
      <c r="AP514" s="610" t="str">
        <f t="shared" si="106"/>
        <v xml:space="preserve"> </v>
      </c>
      <c r="AQ514" s="613" t="str">
        <f t="shared" si="105"/>
        <v xml:space="preserve"> </v>
      </c>
      <c r="AR514" s="613" t="str">
        <f t="shared" si="107"/>
        <v xml:space="preserve"> </v>
      </c>
      <c r="AS514" s="613" t="str">
        <f t="shared" si="108"/>
        <v xml:space="preserve"> </v>
      </c>
      <c r="AT514" s="613" t="str">
        <f t="shared" si="109"/>
        <v xml:space="preserve"> </v>
      </c>
      <c r="AU514" s="613" t="str">
        <f t="shared" si="110"/>
        <v xml:space="preserve"> </v>
      </c>
      <c r="AV514" s="614" t="str">
        <f t="shared" si="111"/>
        <v xml:space="preserve"> </v>
      </c>
      <c r="AW514" s="196" t="str">
        <f>IF(N514&gt;0,N514,"")</f>
        <v/>
      </c>
      <c r="AX514" s="165" t="str">
        <f>IF(AND(K514="x",AW514&gt;0),AW514,"")</f>
        <v/>
      </c>
      <c r="AY514" s="193" t="str">
        <f>IF(OR(K514="x",F514="x",AW514&lt;=0),"",AW514)</f>
        <v/>
      </c>
      <c r="AZ514" s="183" t="str">
        <f>IF(AND(F514="x",AW514&gt;0),AW514,"")</f>
        <v/>
      </c>
      <c r="BA514" s="173" t="str">
        <f>IF(V514&gt;0,V514,"")</f>
        <v/>
      </c>
      <c r="BB514" s="174" t="str">
        <f>IF(AND(K514="x",BA514&gt;0),BA514,"")</f>
        <v/>
      </c>
      <c r="BC514" s="186" t="str">
        <f>IF(OR(K514="x",F514="X",BA514&lt;=0),"",BA514)</f>
        <v/>
      </c>
      <c r="BD514" s="174" t="str">
        <f>IF(AND(F514="x",BA514&gt;0),BA514,"")</f>
        <v/>
      </c>
      <c r="BE514" s="201" t="str">
        <f>IF(W514&gt;0,W514,"")</f>
        <v/>
      </c>
      <c r="BF514" s="174" t="str">
        <f>IF(AND(K514="x",BE514&gt;0),BE514,"")</f>
        <v/>
      </c>
      <c r="BG514" s="186" t="str">
        <f>IF(OR(K514="x",F514="x",BE514&lt;=0),"",BE514)</f>
        <v/>
      </c>
      <c r="BH514" s="175" t="str">
        <f>IF(AND(F514="x",BE514&gt;0),BE514,"")</f>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101"/>
        <v/>
      </c>
      <c r="O515" s="315"/>
      <c r="P515" s="315"/>
      <c r="Q515" s="315"/>
      <c r="R515" s="315"/>
      <c r="S515" s="315"/>
      <c r="T515" s="316"/>
      <c r="U515" s="317"/>
      <c r="V515" s="167"/>
      <c r="W515" s="313"/>
      <c r="X515" s="313"/>
      <c r="Y515" s="160">
        <f t="shared" si="100"/>
        <v>0</v>
      </c>
      <c r="Z515" s="159">
        <f t="shared" si="102"/>
        <v>0</v>
      </c>
      <c r="AA515" s="326"/>
      <c r="AB515" s="400">
        <f>IF(AND(Z515&gt;=0,F515="x"),0,IF(AND(Z515&gt;0,AC515="x"),0,IF(Z515&gt;0,0-30,0)))</f>
        <v>0</v>
      </c>
      <c r="AC515" s="370"/>
      <c r="AD515" s="226" t="str">
        <f>IF(F515="x",(0-((V515*10)+(W515*20))),"")</f>
        <v/>
      </c>
      <c r="AE515" s="368">
        <f>IF(AND(Z515&gt;0,F515="x"),0,IF(AND(Z515&gt;0,AC515="x"),Z515-60,IF(AND(Z515&gt;0,AB515=-30),Z515+AB515,0)))</f>
        <v>0</v>
      </c>
      <c r="AF515" s="331"/>
      <c r="AG515" s="333"/>
      <c r="AH515" s="334"/>
      <c r="AI515" s="161">
        <f t="shared" si="103"/>
        <v>0</v>
      </c>
      <c r="AJ515" s="162">
        <f>(X515*20)+Z515+AA515+AF515</f>
        <v>0</v>
      </c>
      <c r="AK515" s="163">
        <f t="shared" si="104"/>
        <v>0</v>
      </c>
      <c r="AL515" s="164">
        <f>IF(K515="x",AH515,0)</f>
        <v>0</v>
      </c>
      <c r="AM515" s="164">
        <f>IF(K515="x",AI515,0)</f>
        <v>0</v>
      </c>
      <c r="AN515" s="164">
        <f>IF(K515="x",AJ515,0)</f>
        <v>0</v>
      </c>
      <c r="AO515" s="164">
        <f>IF(K515="x",AK515,0)</f>
        <v>0</v>
      </c>
      <c r="AP515" s="610" t="str">
        <f t="shared" si="106"/>
        <v xml:space="preserve"> </v>
      </c>
      <c r="AQ515" s="613" t="str">
        <f t="shared" si="105"/>
        <v xml:space="preserve"> </v>
      </c>
      <c r="AR515" s="613" t="str">
        <f t="shared" si="107"/>
        <v xml:space="preserve"> </v>
      </c>
      <c r="AS515" s="613" t="str">
        <f t="shared" si="108"/>
        <v xml:space="preserve"> </v>
      </c>
      <c r="AT515" s="613" t="str">
        <f t="shared" si="109"/>
        <v xml:space="preserve"> </v>
      </c>
      <c r="AU515" s="613" t="str">
        <f t="shared" si="110"/>
        <v xml:space="preserve"> </v>
      </c>
      <c r="AV515" s="614" t="str">
        <f t="shared" si="111"/>
        <v xml:space="preserve"> </v>
      </c>
      <c r="AW515" s="196" t="str">
        <f>IF(N515&gt;0,N515,"")</f>
        <v/>
      </c>
      <c r="AX515" s="165" t="str">
        <f>IF(AND(K515="x",AW515&gt;0),AW515,"")</f>
        <v/>
      </c>
      <c r="AY515" s="193" t="str">
        <f>IF(OR(K515="x",F515="x",AW515&lt;=0),"",AW515)</f>
        <v/>
      </c>
      <c r="AZ515" s="183" t="str">
        <f>IF(AND(F515="x",AW515&gt;0),AW515,"")</f>
        <v/>
      </c>
      <c r="BA515" s="173" t="str">
        <f>IF(V515&gt;0,V515,"")</f>
        <v/>
      </c>
      <c r="BB515" s="174" t="str">
        <f>IF(AND(K515="x",BA515&gt;0),BA515,"")</f>
        <v/>
      </c>
      <c r="BC515" s="186" t="str">
        <f>IF(OR(K515="x",F515="X",BA515&lt;=0),"",BA515)</f>
        <v/>
      </c>
      <c r="BD515" s="174" t="str">
        <f>IF(AND(F515="x",BA515&gt;0),BA515,"")</f>
        <v/>
      </c>
      <c r="BE515" s="201" t="str">
        <f>IF(W515&gt;0,W515,"")</f>
        <v/>
      </c>
      <c r="BF515" s="174" t="str">
        <f>IF(AND(K515="x",BE515&gt;0),BE515,"")</f>
        <v/>
      </c>
      <c r="BG515" s="186" t="str">
        <f>IF(OR(K515="x",F515="x",BE515&lt;=0),"",BE515)</f>
        <v/>
      </c>
      <c r="BH515" s="175" t="str">
        <f>IF(AND(F515="x",BE515&gt;0),BE515,"")</f>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101"/>
        <v/>
      </c>
      <c r="O516" s="27"/>
      <c r="P516" s="27"/>
      <c r="Q516" s="27"/>
      <c r="R516" s="27"/>
      <c r="S516" s="27"/>
      <c r="T516" s="28"/>
      <c r="U516" s="29"/>
      <c r="V516" s="167"/>
      <c r="W516" s="313"/>
      <c r="X516" s="313"/>
      <c r="Y516" s="160">
        <f t="shared" si="100"/>
        <v>0</v>
      </c>
      <c r="Z516" s="159">
        <f t="shared" si="102"/>
        <v>0</v>
      </c>
      <c r="AA516" s="327"/>
      <c r="AB516" s="400">
        <f>IF(AND(Z516&gt;=0,F516="x"),0,IF(AND(Z516&gt;0,AC516="x"),0,IF(Z516&gt;0,0-30,0)))</f>
        <v>0</v>
      </c>
      <c r="AC516" s="371"/>
      <c r="AD516" s="226" t="str">
        <f>IF(F516="x",(0-((V516*10)+(W516*20))),"")</f>
        <v/>
      </c>
      <c r="AE516" s="368">
        <f>IF(AND(Z516&gt;0,F516="x"),0,IF(AND(Z516&gt;0,AC516="x"),Z516-60,IF(AND(Z516&gt;0,AB516=-30),Z516+AB516,0)))</f>
        <v>0</v>
      </c>
      <c r="AF516" s="339"/>
      <c r="AG516" s="338"/>
      <c r="AH516" s="336"/>
      <c r="AI516" s="161">
        <f t="shared" si="103"/>
        <v>0</v>
      </c>
      <c r="AJ516" s="162">
        <f>(X516*20)+Z516+AA516+AF516</f>
        <v>0</v>
      </c>
      <c r="AK516" s="163">
        <f t="shared" si="104"/>
        <v>0</v>
      </c>
      <c r="AL516" s="164">
        <f>IF(K516="x",AH516,0)</f>
        <v>0</v>
      </c>
      <c r="AM516" s="164">
        <f>IF(K516="x",AI516,0)</f>
        <v>0</v>
      </c>
      <c r="AN516" s="164">
        <f>IF(K516="x",AJ516,0)</f>
        <v>0</v>
      </c>
      <c r="AO516" s="164">
        <f>IF(K516="x",AK516,0)</f>
        <v>0</v>
      </c>
      <c r="AP516" s="610" t="str">
        <f t="shared" si="106"/>
        <v xml:space="preserve"> </v>
      </c>
      <c r="AQ516" s="613" t="str">
        <f t="shared" si="105"/>
        <v xml:space="preserve"> </v>
      </c>
      <c r="AR516" s="613" t="str">
        <f t="shared" si="107"/>
        <v xml:space="preserve"> </v>
      </c>
      <c r="AS516" s="613" t="str">
        <f t="shared" si="108"/>
        <v xml:space="preserve"> </v>
      </c>
      <c r="AT516" s="613" t="str">
        <f t="shared" si="109"/>
        <v xml:space="preserve"> </v>
      </c>
      <c r="AU516" s="613" t="str">
        <f t="shared" si="110"/>
        <v xml:space="preserve"> </v>
      </c>
      <c r="AV516" s="614" t="str">
        <f t="shared" si="111"/>
        <v xml:space="preserve"> </v>
      </c>
      <c r="AW516" s="196" t="str">
        <f>IF(N516&gt;0,N516,"")</f>
        <v/>
      </c>
      <c r="AX516" s="165" t="str">
        <f>IF(AND(K516="x",AW516&gt;0),AW516,"")</f>
        <v/>
      </c>
      <c r="AY516" s="193" t="str">
        <f>IF(OR(K516="x",F516="x",AW516&lt;=0),"",AW516)</f>
        <v/>
      </c>
      <c r="AZ516" s="183" t="str">
        <f>IF(AND(F516="x",AW516&gt;0),AW516,"")</f>
        <v/>
      </c>
      <c r="BA516" s="173" t="str">
        <f>IF(V516&gt;0,V516,"")</f>
        <v/>
      </c>
      <c r="BB516" s="174" t="str">
        <f>IF(AND(K516="x",BA516&gt;0),BA516,"")</f>
        <v/>
      </c>
      <c r="BC516" s="186" t="str">
        <f>IF(OR(K516="x",F516="X",BA516&lt;=0),"",BA516)</f>
        <v/>
      </c>
      <c r="BD516" s="174" t="str">
        <f>IF(AND(F516="x",BA516&gt;0),BA516,"")</f>
        <v/>
      </c>
      <c r="BE516" s="201" t="str">
        <f>IF(W516&gt;0,W516,"")</f>
        <v/>
      </c>
      <c r="BF516" s="174" t="str">
        <f>IF(AND(K516="x",BE516&gt;0),BE516,"")</f>
        <v/>
      </c>
      <c r="BG516" s="186" t="str">
        <f>IF(OR(K516="x",F516="x",BE516&lt;=0),"",BE516)</f>
        <v/>
      </c>
      <c r="BH516" s="175" t="str">
        <f>IF(AND(F516="x",BE516&gt;0),BE516,"")</f>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101"/>
        <v/>
      </c>
      <c r="O517" s="27"/>
      <c r="P517" s="27"/>
      <c r="Q517" s="27"/>
      <c r="R517" s="27"/>
      <c r="S517" s="27"/>
      <c r="T517" s="28"/>
      <c r="U517" s="29"/>
      <c r="V517" s="32"/>
      <c r="W517" s="318"/>
      <c r="X517" s="319"/>
      <c r="Y517" s="160">
        <f t="shared" si="100"/>
        <v>0</v>
      </c>
      <c r="Z517" s="159">
        <f t="shared" si="102"/>
        <v>0</v>
      </c>
      <c r="AA517" s="327"/>
      <c r="AB517" s="400">
        <f>IF(AND(Z517&gt;=0,F517="x"),0,IF(AND(Z517&gt;0,AC517="x"),0,IF(Z517&gt;0,0-30,0)))</f>
        <v>0</v>
      </c>
      <c r="AC517" s="371"/>
      <c r="AD517" s="226" t="str">
        <f>IF(F517="x",(0-((V517*10)+(W517*20))),"")</f>
        <v/>
      </c>
      <c r="AE517" s="368">
        <f>IF(AND(Z517&gt;0,F517="x"),0,IF(AND(Z517&gt;0,AC517="x"),Z517-60,IF(AND(Z517&gt;0,AB517=-30),Z517+AB517,0)))</f>
        <v>0</v>
      </c>
      <c r="AF517" s="339"/>
      <c r="AG517" s="338"/>
      <c r="AH517" s="336"/>
      <c r="AI517" s="161">
        <f t="shared" si="103"/>
        <v>0</v>
      </c>
      <c r="AJ517" s="162">
        <f>(X517*20)+Z517+AA517+AF517</f>
        <v>0</v>
      </c>
      <c r="AK517" s="163">
        <f t="shared" si="104"/>
        <v>0</v>
      </c>
      <c r="AL517" s="164">
        <f>IF(K517="x",AH517,0)</f>
        <v>0</v>
      </c>
      <c r="AM517" s="164">
        <f>IF(K517="x",AI517,0)</f>
        <v>0</v>
      </c>
      <c r="AN517" s="164">
        <f>IF(K517="x",AJ517,0)</f>
        <v>0</v>
      </c>
      <c r="AO517" s="164">
        <f>IF(K517="x",AK517,0)</f>
        <v>0</v>
      </c>
      <c r="AP517" s="610" t="str">
        <f t="shared" si="106"/>
        <v xml:space="preserve"> </v>
      </c>
      <c r="AQ517" s="613" t="str">
        <f t="shared" si="105"/>
        <v xml:space="preserve"> </v>
      </c>
      <c r="AR517" s="613" t="str">
        <f t="shared" si="107"/>
        <v xml:space="preserve"> </v>
      </c>
      <c r="AS517" s="613" t="str">
        <f t="shared" si="108"/>
        <v xml:space="preserve"> </v>
      </c>
      <c r="AT517" s="613" t="str">
        <f t="shared" si="109"/>
        <v xml:space="preserve"> </v>
      </c>
      <c r="AU517" s="613" t="str">
        <f t="shared" si="110"/>
        <v xml:space="preserve"> </v>
      </c>
      <c r="AV517" s="614" t="str">
        <f t="shared" si="111"/>
        <v xml:space="preserve"> </v>
      </c>
      <c r="AW517" s="196" t="str">
        <f>IF(N517&gt;0,N517,"")</f>
        <v/>
      </c>
      <c r="AX517" s="165" t="str">
        <f>IF(AND(K517="x",AW517&gt;0),AW517,"")</f>
        <v/>
      </c>
      <c r="AY517" s="193" t="str">
        <f>IF(OR(K517="x",F517="x",AW517&lt;=0),"",AW517)</f>
        <v/>
      </c>
      <c r="AZ517" s="183" t="str">
        <f>IF(AND(F517="x",AW517&gt;0),AW517,"")</f>
        <v/>
      </c>
      <c r="BA517" s="173" t="str">
        <f>IF(V517&gt;0,V517,"")</f>
        <v/>
      </c>
      <c r="BB517" s="174" t="str">
        <f>IF(AND(K517="x",BA517&gt;0),BA517,"")</f>
        <v/>
      </c>
      <c r="BC517" s="186" t="str">
        <f>IF(OR(K517="x",F517="X",BA517&lt;=0),"",BA517)</f>
        <v/>
      </c>
      <c r="BD517" s="174" t="str">
        <f>IF(AND(F517="x",BA517&gt;0),BA517,"")</f>
        <v/>
      </c>
      <c r="BE517" s="201" t="str">
        <f>IF(W517&gt;0,W517,"")</f>
        <v/>
      </c>
      <c r="BF517" s="174" t="str">
        <f>IF(AND(K517="x",BE517&gt;0),BE517,"")</f>
        <v/>
      </c>
      <c r="BG517" s="186" t="str">
        <f>IF(OR(K517="x",F517="x",BE517&lt;=0),"",BE517)</f>
        <v/>
      </c>
      <c r="BH517" s="175" t="str">
        <f>IF(AND(F517="x",BE517&gt;0),BE517,"")</f>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101"/>
        <v/>
      </c>
      <c r="O518" s="27"/>
      <c r="P518" s="27"/>
      <c r="Q518" s="27"/>
      <c r="R518" s="27"/>
      <c r="S518" s="27"/>
      <c r="T518" s="28"/>
      <c r="U518" s="29"/>
      <c r="V518" s="32"/>
      <c r="W518" s="318"/>
      <c r="X518" s="319"/>
      <c r="Y518" s="160">
        <f t="shared" si="100"/>
        <v>0</v>
      </c>
      <c r="Z518" s="159">
        <f t="shared" si="102"/>
        <v>0</v>
      </c>
      <c r="AA518" s="327"/>
      <c r="AB518" s="400">
        <f>IF(AND(Z518&gt;=0,F518="x"),0,IF(AND(Z518&gt;0,AC518="x"),0,IF(Z518&gt;0,0-30,0)))</f>
        <v>0</v>
      </c>
      <c r="AC518" s="371"/>
      <c r="AD518" s="226" t="str">
        <f>IF(F518="x",(0-((V518*10)+(W518*20))),"")</f>
        <v/>
      </c>
      <c r="AE518" s="368">
        <f>IF(AND(Z518&gt;0,F518="x"),0,IF(AND(Z518&gt;0,AC518="x"),Z518-60,IF(AND(Z518&gt;0,AB518=-30),Z518+AB518,0)))</f>
        <v>0</v>
      </c>
      <c r="AF518" s="339"/>
      <c r="AG518" s="338"/>
      <c r="AH518" s="336"/>
      <c r="AI518" s="161">
        <f t="shared" si="103"/>
        <v>0</v>
      </c>
      <c r="AJ518" s="162">
        <f>(X518*20)+Z518+AA518+AF518</f>
        <v>0</v>
      </c>
      <c r="AK518" s="163">
        <f t="shared" si="104"/>
        <v>0</v>
      </c>
      <c r="AL518" s="164">
        <f>IF(K518="x",AH518,0)</f>
        <v>0</v>
      </c>
      <c r="AM518" s="164">
        <f>IF(K518="x",AI518,0)</f>
        <v>0</v>
      </c>
      <c r="AN518" s="164">
        <f>IF(K518="x",AJ518,0)</f>
        <v>0</v>
      </c>
      <c r="AO518" s="164">
        <f>IF(K518="x",AK518,0)</f>
        <v>0</v>
      </c>
      <c r="AP518" s="610" t="str">
        <f t="shared" si="106"/>
        <v xml:space="preserve"> </v>
      </c>
      <c r="AQ518" s="613" t="str">
        <f t="shared" si="105"/>
        <v xml:space="preserve"> </v>
      </c>
      <c r="AR518" s="613" t="str">
        <f t="shared" si="107"/>
        <v xml:space="preserve"> </v>
      </c>
      <c r="AS518" s="613" t="str">
        <f t="shared" si="108"/>
        <v xml:space="preserve"> </v>
      </c>
      <c r="AT518" s="613" t="str">
        <f t="shared" si="109"/>
        <v xml:space="preserve"> </v>
      </c>
      <c r="AU518" s="613" t="str">
        <f t="shared" si="110"/>
        <v xml:space="preserve"> </v>
      </c>
      <c r="AV518" s="614" t="str">
        <f t="shared" si="111"/>
        <v xml:space="preserve"> </v>
      </c>
      <c r="AW518" s="196" t="str">
        <f>IF(N518&gt;0,N518,"")</f>
        <v/>
      </c>
      <c r="AX518" s="165" t="str">
        <f>IF(AND(K518="x",AW518&gt;0),AW518,"")</f>
        <v/>
      </c>
      <c r="AY518" s="193" t="str">
        <f>IF(OR(K518="x",F518="x",AW518&lt;=0),"",AW518)</f>
        <v/>
      </c>
      <c r="AZ518" s="183" t="str">
        <f>IF(AND(F518="x",AW518&gt;0),AW518,"")</f>
        <v/>
      </c>
      <c r="BA518" s="173" t="str">
        <f>IF(V518&gt;0,V518,"")</f>
        <v/>
      </c>
      <c r="BB518" s="174" t="str">
        <f>IF(AND(K518="x",BA518&gt;0),BA518,"")</f>
        <v/>
      </c>
      <c r="BC518" s="186" t="str">
        <f>IF(OR(K518="x",F518="X",BA518&lt;=0),"",BA518)</f>
        <v/>
      </c>
      <c r="BD518" s="174" t="str">
        <f>IF(AND(F518="x",BA518&gt;0),BA518,"")</f>
        <v/>
      </c>
      <c r="BE518" s="201" t="str">
        <f>IF(W518&gt;0,W518,"")</f>
        <v/>
      </c>
      <c r="BF518" s="174" t="str">
        <f>IF(AND(K518="x",BE518&gt;0),BE518,"")</f>
        <v/>
      </c>
      <c r="BG518" s="186" t="str">
        <f>IF(OR(K518="x",F518="x",BE518&lt;=0),"",BE518)</f>
        <v/>
      </c>
      <c r="BH518" s="175" t="str">
        <f>IF(AND(F518="x",BE518&gt;0),BE518,"")</f>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101"/>
        <v/>
      </c>
      <c r="O519" s="27"/>
      <c r="P519" s="27"/>
      <c r="Q519" s="27"/>
      <c r="R519" s="27"/>
      <c r="S519" s="27"/>
      <c r="T519" s="28"/>
      <c r="U519" s="29"/>
      <c r="V519" s="32"/>
      <c r="W519" s="318"/>
      <c r="X519" s="319"/>
      <c r="Y519" s="160">
        <f t="shared" si="100"/>
        <v>0</v>
      </c>
      <c r="Z519" s="159">
        <f t="shared" si="102"/>
        <v>0</v>
      </c>
      <c r="AA519" s="327"/>
      <c r="AB519" s="400">
        <f>IF(AND(Z519&gt;=0,F519="x"),0,IF(AND(Z519&gt;0,AC519="x"),0,IF(Z519&gt;0,0-30,0)))</f>
        <v>0</v>
      </c>
      <c r="AC519" s="371"/>
      <c r="AD519" s="226" t="str">
        <f>IF(F519="x",(0-((V519*10)+(W519*20))),"")</f>
        <v/>
      </c>
      <c r="AE519" s="368">
        <f>IF(AND(Z519&gt;0,F519="x"),0,IF(AND(Z519&gt;0,AC519="x"),Z519-60,IF(AND(Z519&gt;0,AB519=-30),Z519+AB519,0)))</f>
        <v>0</v>
      </c>
      <c r="AF519" s="339"/>
      <c r="AG519" s="338"/>
      <c r="AH519" s="336"/>
      <c r="AI519" s="161">
        <f t="shared" si="103"/>
        <v>0</v>
      </c>
      <c r="AJ519" s="162">
        <f>(X519*20)+Z519+AA519+AF519</f>
        <v>0</v>
      </c>
      <c r="AK519" s="163">
        <f t="shared" si="104"/>
        <v>0</v>
      </c>
      <c r="AL519" s="164">
        <f>IF(K519="x",AH519,0)</f>
        <v>0</v>
      </c>
      <c r="AM519" s="164">
        <f>IF(K519="x",AI519,0)</f>
        <v>0</v>
      </c>
      <c r="AN519" s="164">
        <f>IF(K519="x",AJ519,0)</f>
        <v>0</v>
      </c>
      <c r="AO519" s="164">
        <f>IF(K519="x",AK519,0)</f>
        <v>0</v>
      </c>
      <c r="AP519" s="610" t="str">
        <f t="shared" si="106"/>
        <v xml:space="preserve"> </v>
      </c>
      <c r="AQ519" s="613" t="str">
        <f t="shared" si="105"/>
        <v xml:space="preserve"> </v>
      </c>
      <c r="AR519" s="613" t="str">
        <f t="shared" si="107"/>
        <v xml:space="preserve"> </v>
      </c>
      <c r="AS519" s="613" t="str">
        <f t="shared" si="108"/>
        <v xml:space="preserve"> </v>
      </c>
      <c r="AT519" s="613" t="str">
        <f t="shared" si="109"/>
        <v xml:space="preserve"> </v>
      </c>
      <c r="AU519" s="613" t="str">
        <f t="shared" si="110"/>
        <v xml:space="preserve"> </v>
      </c>
      <c r="AV519" s="614" t="str">
        <f t="shared" si="111"/>
        <v xml:space="preserve"> </v>
      </c>
      <c r="AW519" s="196" t="str">
        <f>IF(N519&gt;0,N519,"")</f>
        <v/>
      </c>
      <c r="AX519" s="165" t="str">
        <f>IF(AND(K519="x",AW519&gt;0),AW519,"")</f>
        <v/>
      </c>
      <c r="AY519" s="193" t="str">
        <f>IF(OR(K519="x",F519="x",AW519&lt;=0),"",AW519)</f>
        <v/>
      </c>
      <c r="AZ519" s="183" t="str">
        <f>IF(AND(F519="x",AW519&gt;0),AW519,"")</f>
        <v/>
      </c>
      <c r="BA519" s="173" t="str">
        <f>IF(V519&gt;0,V519,"")</f>
        <v/>
      </c>
      <c r="BB519" s="174" t="str">
        <f>IF(AND(K519="x",BA519&gt;0),BA519,"")</f>
        <v/>
      </c>
      <c r="BC519" s="186" t="str">
        <f>IF(OR(K519="x",F519="X",BA519&lt;=0),"",BA519)</f>
        <v/>
      </c>
      <c r="BD519" s="174" t="str">
        <f>IF(AND(F519="x",BA519&gt;0),BA519,"")</f>
        <v/>
      </c>
      <c r="BE519" s="201" t="str">
        <f>IF(W519&gt;0,W519,"")</f>
        <v/>
      </c>
      <c r="BF519" s="174" t="str">
        <f>IF(AND(K519="x",BE519&gt;0),BE519,"")</f>
        <v/>
      </c>
      <c r="BG519" s="186" t="str">
        <f>IF(OR(K519="x",F519="x",BE519&lt;=0),"",BE519)</f>
        <v/>
      </c>
      <c r="BH519" s="175" t="str">
        <f>IF(AND(F519="x",BE519&gt;0),BE519,"")</f>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101"/>
        <v/>
      </c>
      <c r="O520" s="27"/>
      <c r="P520" s="27"/>
      <c r="Q520" s="27"/>
      <c r="R520" s="27"/>
      <c r="S520" s="27"/>
      <c r="T520" s="28"/>
      <c r="U520" s="29"/>
      <c r="V520" s="32"/>
      <c r="W520" s="318"/>
      <c r="X520" s="319"/>
      <c r="Y520" s="160">
        <f t="shared" si="100"/>
        <v>0</v>
      </c>
      <c r="Z520" s="159">
        <f t="shared" si="102"/>
        <v>0</v>
      </c>
      <c r="AA520" s="327"/>
      <c r="AB520" s="400">
        <f>IF(AND(Z520&gt;=0,F520="x"),0,IF(AND(Z520&gt;0,AC520="x"),0,IF(Z520&gt;0,0-30,0)))</f>
        <v>0</v>
      </c>
      <c r="AC520" s="371"/>
      <c r="AD520" s="226" t="str">
        <f>IF(F520="x",(0-((V520*10)+(W520*20))),"")</f>
        <v/>
      </c>
      <c r="AE520" s="368">
        <f>IF(AND(Z520&gt;0,F520="x"),0,IF(AND(Z520&gt;0,AC520="x"),Z520-60,IF(AND(Z520&gt;0,AB520=-30),Z520+AB520,0)))</f>
        <v>0</v>
      </c>
      <c r="AF520" s="339"/>
      <c r="AG520" s="338"/>
      <c r="AH520" s="336"/>
      <c r="AI520" s="161">
        <f t="shared" si="103"/>
        <v>0</v>
      </c>
      <c r="AJ520" s="162">
        <f>(X520*20)+Z520+AA520+AF520</f>
        <v>0</v>
      </c>
      <c r="AK520" s="163">
        <f t="shared" si="104"/>
        <v>0</v>
      </c>
      <c r="AL520" s="164">
        <f>IF(K520="x",AH520,0)</f>
        <v>0</v>
      </c>
      <c r="AM520" s="164">
        <f>IF(K520="x",AI520,0)</f>
        <v>0</v>
      </c>
      <c r="AN520" s="164">
        <f>IF(K520="x",AJ520,0)</f>
        <v>0</v>
      </c>
      <c r="AO520" s="164">
        <f>IF(K520="x",AK520,0)</f>
        <v>0</v>
      </c>
      <c r="AP520" s="610" t="str">
        <f t="shared" si="106"/>
        <v xml:space="preserve"> </v>
      </c>
      <c r="AQ520" s="613" t="str">
        <f t="shared" si="105"/>
        <v xml:space="preserve"> </v>
      </c>
      <c r="AR520" s="613" t="str">
        <f t="shared" si="107"/>
        <v xml:space="preserve"> </v>
      </c>
      <c r="AS520" s="613" t="str">
        <f t="shared" si="108"/>
        <v xml:space="preserve"> </v>
      </c>
      <c r="AT520" s="613" t="str">
        <f t="shared" si="109"/>
        <v xml:space="preserve"> </v>
      </c>
      <c r="AU520" s="613" t="str">
        <f t="shared" si="110"/>
        <v xml:space="preserve"> </v>
      </c>
      <c r="AV520" s="614" t="str">
        <f t="shared" si="111"/>
        <v xml:space="preserve"> </v>
      </c>
      <c r="AW520" s="196" t="str">
        <f>IF(N520&gt;0,N520,"")</f>
        <v/>
      </c>
      <c r="AX520" s="165" t="str">
        <f>IF(AND(K520="x",AW520&gt;0),AW520,"")</f>
        <v/>
      </c>
      <c r="AY520" s="193" t="str">
        <f>IF(OR(K520="x",F520="x",AW520&lt;=0),"",AW520)</f>
        <v/>
      </c>
      <c r="AZ520" s="183" t="str">
        <f>IF(AND(F520="x",AW520&gt;0),AW520,"")</f>
        <v/>
      </c>
      <c r="BA520" s="173" t="str">
        <f>IF(V520&gt;0,V520,"")</f>
        <v/>
      </c>
      <c r="BB520" s="174" t="str">
        <f>IF(AND(K520="x",BA520&gt;0),BA520,"")</f>
        <v/>
      </c>
      <c r="BC520" s="186" t="str">
        <f>IF(OR(K520="x",F520="X",BA520&lt;=0),"",BA520)</f>
        <v/>
      </c>
      <c r="BD520" s="174" t="str">
        <f>IF(AND(F520="x",BA520&gt;0),BA520,"")</f>
        <v/>
      </c>
      <c r="BE520" s="201" t="str">
        <f>IF(W520&gt;0,W520,"")</f>
        <v/>
      </c>
      <c r="BF520" s="174" t="str">
        <f>IF(AND(K520="x",BE520&gt;0),BE520,"")</f>
        <v/>
      </c>
      <c r="BG520" s="186" t="str">
        <f>IF(OR(K520="x",F520="x",BE520&lt;=0),"",BE520)</f>
        <v/>
      </c>
      <c r="BH520" s="175" t="str">
        <f>IF(AND(F520="x",BE520&gt;0),BE520,"")</f>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101"/>
        <v/>
      </c>
      <c r="O521" s="27"/>
      <c r="P521" s="27"/>
      <c r="Q521" s="27"/>
      <c r="R521" s="27"/>
      <c r="S521" s="27"/>
      <c r="T521" s="28"/>
      <c r="U521" s="29"/>
      <c r="V521" s="32"/>
      <c r="W521" s="318"/>
      <c r="X521" s="319"/>
      <c r="Y521" s="160">
        <f t="shared" si="100"/>
        <v>0</v>
      </c>
      <c r="Z521" s="159">
        <f t="shared" si="102"/>
        <v>0</v>
      </c>
      <c r="AA521" s="327"/>
      <c r="AB521" s="400">
        <f>IF(AND(Z521&gt;=0,F521="x"),0,IF(AND(Z521&gt;0,AC521="x"),0,IF(Z521&gt;0,0-30,0)))</f>
        <v>0</v>
      </c>
      <c r="AC521" s="371"/>
      <c r="AD521" s="226" t="str">
        <f>IF(F521="x",(0-((V521*10)+(W521*20))),"")</f>
        <v/>
      </c>
      <c r="AE521" s="368">
        <f>IF(AND(Z521&gt;0,F521="x"),0,IF(AND(Z521&gt;0,AC521="x"),Z521-60,IF(AND(Z521&gt;0,AB521=-30),Z521+AB521,0)))</f>
        <v>0</v>
      </c>
      <c r="AF521" s="339"/>
      <c r="AG521" s="338"/>
      <c r="AH521" s="336"/>
      <c r="AI521" s="161">
        <f t="shared" si="103"/>
        <v>0</v>
      </c>
      <c r="AJ521" s="162">
        <f>(X521*20)+Z521+AA521+AF521</f>
        <v>0</v>
      </c>
      <c r="AK521" s="163">
        <f t="shared" si="104"/>
        <v>0</v>
      </c>
      <c r="AL521" s="164">
        <f>IF(K521="x",AH521,0)</f>
        <v>0</v>
      </c>
      <c r="AM521" s="164">
        <f>IF(K521="x",AI521,0)</f>
        <v>0</v>
      </c>
      <c r="AN521" s="164">
        <f>IF(K521="x",AJ521,0)</f>
        <v>0</v>
      </c>
      <c r="AO521" s="164">
        <f>IF(K521="x",AK521,0)</f>
        <v>0</v>
      </c>
      <c r="AP521" s="610" t="str">
        <f t="shared" si="106"/>
        <v xml:space="preserve"> </v>
      </c>
      <c r="AQ521" s="613" t="str">
        <f t="shared" si="105"/>
        <v xml:space="preserve"> </v>
      </c>
      <c r="AR521" s="613" t="str">
        <f t="shared" si="107"/>
        <v xml:space="preserve"> </v>
      </c>
      <c r="AS521" s="613" t="str">
        <f t="shared" si="108"/>
        <v xml:space="preserve"> </v>
      </c>
      <c r="AT521" s="613" t="str">
        <f t="shared" si="109"/>
        <v xml:space="preserve"> </v>
      </c>
      <c r="AU521" s="613" t="str">
        <f t="shared" si="110"/>
        <v xml:space="preserve"> </v>
      </c>
      <c r="AV521" s="614" t="str">
        <f t="shared" si="111"/>
        <v xml:space="preserve"> </v>
      </c>
      <c r="AW521" s="196" t="str">
        <f>IF(N521&gt;0,N521,"")</f>
        <v/>
      </c>
      <c r="AX521" s="165" t="str">
        <f>IF(AND(K521="x",AW521&gt;0),AW521,"")</f>
        <v/>
      </c>
      <c r="AY521" s="193" t="str">
        <f>IF(OR(K521="x",F521="x",AW521&lt;=0),"",AW521)</f>
        <v/>
      </c>
      <c r="AZ521" s="183" t="str">
        <f>IF(AND(F521="x",AW521&gt;0),AW521,"")</f>
        <v/>
      </c>
      <c r="BA521" s="173" t="str">
        <f>IF(V521&gt;0,V521,"")</f>
        <v/>
      </c>
      <c r="BB521" s="174" t="str">
        <f>IF(AND(K521="x",BA521&gt;0),BA521,"")</f>
        <v/>
      </c>
      <c r="BC521" s="186" t="str">
        <f>IF(OR(K521="x",F521="X",BA521&lt;=0),"",BA521)</f>
        <v/>
      </c>
      <c r="BD521" s="174" t="str">
        <f>IF(AND(F521="x",BA521&gt;0),BA521,"")</f>
        <v/>
      </c>
      <c r="BE521" s="201" t="str">
        <f>IF(W521&gt;0,W521,"")</f>
        <v/>
      </c>
      <c r="BF521" s="174" t="str">
        <f>IF(AND(K521="x",BE521&gt;0),BE521,"")</f>
        <v/>
      </c>
      <c r="BG521" s="186" t="str">
        <f>IF(OR(K521="x",F521="x",BE521&lt;=0),"",BE521)</f>
        <v/>
      </c>
      <c r="BH521" s="175" t="str">
        <f>IF(AND(F521="x",BE521&gt;0),BE521,"")</f>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101"/>
        <v/>
      </c>
      <c r="O522" s="27"/>
      <c r="P522" s="27"/>
      <c r="Q522" s="27"/>
      <c r="R522" s="27"/>
      <c r="S522" s="27"/>
      <c r="T522" s="28"/>
      <c r="U522" s="29"/>
      <c r="V522" s="32"/>
      <c r="W522" s="318"/>
      <c r="X522" s="319"/>
      <c r="Y522" s="160">
        <f t="shared" si="100"/>
        <v>0</v>
      </c>
      <c r="Z522" s="159">
        <f t="shared" si="102"/>
        <v>0</v>
      </c>
      <c r="AA522" s="327"/>
      <c r="AB522" s="400">
        <f>IF(AND(Z522&gt;=0,F522="x"),0,IF(AND(Z522&gt;0,AC522="x"),0,IF(Z522&gt;0,0-30,0)))</f>
        <v>0</v>
      </c>
      <c r="AC522" s="371"/>
      <c r="AD522" s="226" t="str">
        <f>IF(F522="x",(0-((V522*10)+(W522*20))),"")</f>
        <v/>
      </c>
      <c r="AE522" s="368">
        <f>IF(AND(Z522&gt;0,F522="x"),0,IF(AND(Z522&gt;0,AC522="x"),Z522-60,IF(AND(Z522&gt;0,AB522=-30),Z522+AB522,0)))</f>
        <v>0</v>
      </c>
      <c r="AF522" s="339"/>
      <c r="AG522" s="338"/>
      <c r="AH522" s="336"/>
      <c r="AI522" s="161">
        <f t="shared" si="103"/>
        <v>0</v>
      </c>
      <c r="AJ522" s="162">
        <f>(X522*20)+Z522+AA522+AF522</f>
        <v>0</v>
      </c>
      <c r="AK522" s="163">
        <f t="shared" si="104"/>
        <v>0</v>
      </c>
      <c r="AL522" s="164">
        <f>IF(K522="x",AH522,0)</f>
        <v>0</v>
      </c>
      <c r="AM522" s="164">
        <f>IF(K522="x",AI522,0)</f>
        <v>0</v>
      </c>
      <c r="AN522" s="164">
        <f>IF(K522="x",AJ522,0)</f>
        <v>0</v>
      </c>
      <c r="AO522" s="164">
        <f>IF(K522="x",AK522,0)</f>
        <v>0</v>
      </c>
      <c r="AP522" s="610" t="str">
        <f t="shared" si="106"/>
        <v xml:space="preserve"> </v>
      </c>
      <c r="AQ522" s="613" t="str">
        <f t="shared" si="105"/>
        <v xml:space="preserve"> </v>
      </c>
      <c r="AR522" s="613" t="str">
        <f t="shared" si="107"/>
        <v xml:space="preserve"> </v>
      </c>
      <c r="AS522" s="613" t="str">
        <f t="shared" si="108"/>
        <v xml:space="preserve"> </v>
      </c>
      <c r="AT522" s="613" t="str">
        <f t="shared" si="109"/>
        <v xml:space="preserve"> </v>
      </c>
      <c r="AU522" s="613" t="str">
        <f t="shared" si="110"/>
        <v xml:space="preserve"> </v>
      </c>
      <c r="AV522" s="614" t="str">
        <f t="shared" si="111"/>
        <v xml:space="preserve"> </v>
      </c>
      <c r="AW522" s="196" t="str">
        <f>IF(N522&gt;0,N522,"")</f>
        <v/>
      </c>
      <c r="AX522" s="165" t="str">
        <f>IF(AND(K522="x",AW522&gt;0),AW522,"")</f>
        <v/>
      </c>
      <c r="AY522" s="193" t="str">
        <f>IF(OR(K522="x",F522="x",AW522&lt;=0),"",AW522)</f>
        <v/>
      </c>
      <c r="AZ522" s="183" t="str">
        <f>IF(AND(F522="x",AW522&gt;0),AW522,"")</f>
        <v/>
      </c>
      <c r="BA522" s="173" t="str">
        <f>IF(V522&gt;0,V522,"")</f>
        <v/>
      </c>
      <c r="BB522" s="174" t="str">
        <f>IF(AND(K522="x",BA522&gt;0),BA522,"")</f>
        <v/>
      </c>
      <c r="BC522" s="186" t="str">
        <f>IF(OR(K522="x",F522="X",BA522&lt;=0),"",BA522)</f>
        <v/>
      </c>
      <c r="BD522" s="174" t="str">
        <f>IF(AND(F522="x",BA522&gt;0),BA522,"")</f>
        <v/>
      </c>
      <c r="BE522" s="201" t="str">
        <f>IF(W522&gt;0,W522,"")</f>
        <v/>
      </c>
      <c r="BF522" s="174" t="str">
        <f>IF(AND(K522="x",BE522&gt;0),BE522,"")</f>
        <v/>
      </c>
      <c r="BG522" s="186" t="str">
        <f>IF(OR(K522="x",F522="x",BE522&lt;=0),"",BE522)</f>
        <v/>
      </c>
      <c r="BH522" s="175" t="str">
        <f>IF(AND(F522="x",BE522&gt;0),BE522,"")</f>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101"/>
        <v/>
      </c>
      <c r="O523" s="27"/>
      <c r="P523" s="27"/>
      <c r="Q523" s="27"/>
      <c r="R523" s="27"/>
      <c r="S523" s="27"/>
      <c r="T523" s="28"/>
      <c r="U523" s="29"/>
      <c r="V523" s="32"/>
      <c r="W523" s="318"/>
      <c r="X523" s="319"/>
      <c r="Y523" s="160">
        <f t="shared" si="100"/>
        <v>0</v>
      </c>
      <c r="Z523" s="159">
        <f t="shared" si="102"/>
        <v>0</v>
      </c>
      <c r="AA523" s="327"/>
      <c r="AB523" s="400">
        <f>IF(AND(Z523&gt;=0,F523="x"),0,IF(AND(Z523&gt;0,AC523="x"),0,IF(Z523&gt;0,0-30,0)))</f>
        <v>0</v>
      </c>
      <c r="AC523" s="371"/>
      <c r="AD523" s="226" t="str">
        <f>IF(F523="x",(0-((V523*10)+(W523*20))),"")</f>
        <v/>
      </c>
      <c r="AE523" s="368">
        <f>IF(AND(Z523&gt;0,F523="x"),0,IF(AND(Z523&gt;0,AC523="x"),Z523-60,IF(AND(Z523&gt;0,AB523=-30),Z523+AB523,0)))</f>
        <v>0</v>
      </c>
      <c r="AF523" s="339"/>
      <c r="AG523" s="338"/>
      <c r="AH523" s="336"/>
      <c r="AI523" s="161">
        <f t="shared" si="103"/>
        <v>0</v>
      </c>
      <c r="AJ523" s="162">
        <f>(X523*20)+Z523+AA523+AF523</f>
        <v>0</v>
      </c>
      <c r="AK523" s="163">
        <f t="shared" si="104"/>
        <v>0</v>
      </c>
      <c r="AL523" s="164">
        <f>IF(K523="x",AH523,0)</f>
        <v>0</v>
      </c>
      <c r="AM523" s="164">
        <f>IF(K523="x",AI523,0)</f>
        <v>0</v>
      </c>
      <c r="AN523" s="164">
        <f>IF(K523="x",AJ523,0)</f>
        <v>0</v>
      </c>
      <c r="AO523" s="164">
        <f>IF(K523="x",AK523,0)</f>
        <v>0</v>
      </c>
      <c r="AP523" s="610" t="str">
        <f t="shared" si="106"/>
        <v xml:space="preserve"> </v>
      </c>
      <c r="AQ523" s="613" t="str">
        <f t="shared" si="105"/>
        <v xml:space="preserve"> </v>
      </c>
      <c r="AR523" s="613" t="str">
        <f t="shared" si="107"/>
        <v xml:space="preserve"> </v>
      </c>
      <c r="AS523" s="613" t="str">
        <f t="shared" si="108"/>
        <v xml:space="preserve"> </v>
      </c>
      <c r="AT523" s="613" t="str">
        <f t="shared" si="109"/>
        <v xml:space="preserve"> </v>
      </c>
      <c r="AU523" s="613" t="str">
        <f t="shared" si="110"/>
        <v xml:space="preserve"> </v>
      </c>
      <c r="AV523" s="614" t="str">
        <f t="shared" si="111"/>
        <v xml:space="preserve"> </v>
      </c>
      <c r="AW523" s="196" t="str">
        <f>IF(N523&gt;0,N523,"")</f>
        <v/>
      </c>
      <c r="AX523" s="165" t="str">
        <f>IF(AND(K523="x",AW523&gt;0),AW523,"")</f>
        <v/>
      </c>
      <c r="AY523" s="193" t="str">
        <f>IF(OR(K523="x",F523="x",AW523&lt;=0),"",AW523)</f>
        <v/>
      </c>
      <c r="AZ523" s="183" t="str">
        <f>IF(AND(F523="x",AW523&gt;0),AW523,"")</f>
        <v/>
      </c>
      <c r="BA523" s="173" t="str">
        <f>IF(V523&gt;0,V523,"")</f>
        <v/>
      </c>
      <c r="BB523" s="174" t="str">
        <f>IF(AND(K523="x",BA523&gt;0),BA523,"")</f>
        <v/>
      </c>
      <c r="BC523" s="186" t="str">
        <f>IF(OR(K523="x",F523="X",BA523&lt;=0),"",BA523)</f>
        <v/>
      </c>
      <c r="BD523" s="174" t="str">
        <f>IF(AND(F523="x",BA523&gt;0),BA523,"")</f>
        <v/>
      </c>
      <c r="BE523" s="201" t="str">
        <f>IF(W523&gt;0,W523,"")</f>
        <v/>
      </c>
      <c r="BF523" s="174" t="str">
        <f>IF(AND(K523="x",BE523&gt;0),BE523,"")</f>
        <v/>
      </c>
      <c r="BG523" s="186" t="str">
        <f>IF(OR(K523="x",F523="x",BE523&lt;=0),"",BE523)</f>
        <v/>
      </c>
      <c r="BH523" s="175" t="str">
        <f>IF(AND(F523="x",BE523&gt;0),BE523,"")</f>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101"/>
        <v/>
      </c>
      <c r="O524" s="27"/>
      <c r="P524" s="27"/>
      <c r="Q524" s="27"/>
      <c r="R524" s="27"/>
      <c r="S524" s="27"/>
      <c r="T524" s="28"/>
      <c r="U524" s="29"/>
      <c r="V524" s="32"/>
      <c r="W524" s="318"/>
      <c r="X524" s="319"/>
      <c r="Y524" s="160">
        <f t="shared" ref="Y524:Y587" si="112">V524+W524+X524</f>
        <v>0</v>
      </c>
      <c r="Z524" s="159">
        <f t="shared" si="102"/>
        <v>0</v>
      </c>
      <c r="AA524" s="327"/>
      <c r="AB524" s="400">
        <f>IF(AND(Z524&gt;=0,F524="x"),0,IF(AND(Z524&gt;0,AC524="x"),0,IF(Z524&gt;0,0-30,0)))</f>
        <v>0</v>
      </c>
      <c r="AC524" s="371"/>
      <c r="AD524" s="226" t="str">
        <f>IF(F524="x",(0-((V524*10)+(W524*20))),"")</f>
        <v/>
      </c>
      <c r="AE524" s="368">
        <f>IF(AND(Z524&gt;0,F524="x"),0,IF(AND(Z524&gt;0,AC524="x"),Z524-60,IF(AND(Z524&gt;0,AB524=-30),Z524+AB524,0)))</f>
        <v>0</v>
      </c>
      <c r="AF524" s="339"/>
      <c r="AG524" s="338"/>
      <c r="AH524" s="336"/>
      <c r="AI524" s="161">
        <f t="shared" si="103"/>
        <v>0</v>
      </c>
      <c r="AJ524" s="162">
        <f>(X524*20)+Z524+AA524+AF524</f>
        <v>0</v>
      </c>
      <c r="AK524" s="163">
        <f t="shared" si="104"/>
        <v>0</v>
      </c>
      <c r="AL524" s="164">
        <f>IF(K524="x",AH524,0)</f>
        <v>0</v>
      </c>
      <c r="AM524" s="164">
        <f>IF(K524="x",AI524,0)</f>
        <v>0</v>
      </c>
      <c r="AN524" s="164">
        <f>IF(K524="x",AJ524,0)</f>
        <v>0</v>
      </c>
      <c r="AO524" s="164">
        <f>IF(K524="x",AK524,0)</f>
        <v>0</v>
      </c>
      <c r="AP524" s="610" t="str">
        <f t="shared" si="106"/>
        <v xml:space="preserve"> </v>
      </c>
      <c r="AQ524" s="613" t="str">
        <f t="shared" si="105"/>
        <v xml:space="preserve"> </v>
      </c>
      <c r="AR524" s="613" t="str">
        <f t="shared" si="107"/>
        <v xml:space="preserve"> </v>
      </c>
      <c r="AS524" s="613" t="str">
        <f t="shared" si="108"/>
        <v xml:space="preserve"> </v>
      </c>
      <c r="AT524" s="613" t="str">
        <f t="shared" si="109"/>
        <v xml:space="preserve"> </v>
      </c>
      <c r="AU524" s="613" t="str">
        <f t="shared" si="110"/>
        <v xml:space="preserve"> </v>
      </c>
      <c r="AV524" s="614" t="str">
        <f t="shared" si="111"/>
        <v xml:space="preserve"> </v>
      </c>
      <c r="AW524" s="196" t="str">
        <f>IF(N524&gt;0,N524,"")</f>
        <v/>
      </c>
      <c r="AX524" s="165" t="str">
        <f>IF(AND(K524="x",AW524&gt;0),AW524,"")</f>
        <v/>
      </c>
      <c r="AY524" s="193" t="str">
        <f>IF(OR(K524="x",F524="x",AW524&lt;=0),"",AW524)</f>
        <v/>
      </c>
      <c r="AZ524" s="183" t="str">
        <f>IF(AND(F524="x",AW524&gt;0),AW524,"")</f>
        <v/>
      </c>
      <c r="BA524" s="173" t="str">
        <f>IF(V524&gt;0,V524,"")</f>
        <v/>
      </c>
      <c r="BB524" s="174" t="str">
        <f>IF(AND(K524="x",BA524&gt;0),BA524,"")</f>
        <v/>
      </c>
      <c r="BC524" s="186" t="str">
        <f>IF(OR(K524="x",F524="X",BA524&lt;=0),"",BA524)</f>
        <v/>
      </c>
      <c r="BD524" s="174" t="str">
        <f>IF(AND(F524="x",BA524&gt;0),BA524,"")</f>
        <v/>
      </c>
      <c r="BE524" s="201" t="str">
        <f>IF(W524&gt;0,W524,"")</f>
        <v/>
      </c>
      <c r="BF524" s="174" t="str">
        <f>IF(AND(K524="x",BE524&gt;0),BE524,"")</f>
        <v/>
      </c>
      <c r="BG524" s="186" t="str">
        <f>IF(OR(K524="x",F524="x",BE524&lt;=0),"",BE524)</f>
        <v/>
      </c>
      <c r="BH524" s="175" t="str">
        <f>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113">IF((NETWORKDAYS(G525,M525)&gt;0),(NETWORKDAYS(G525,M525)),"")</f>
        <v/>
      </c>
      <c r="O525" s="27"/>
      <c r="P525" s="27"/>
      <c r="Q525" s="27"/>
      <c r="R525" s="27"/>
      <c r="S525" s="27"/>
      <c r="T525" s="28"/>
      <c r="U525" s="29"/>
      <c r="V525" s="32"/>
      <c r="W525" s="318"/>
      <c r="X525" s="319"/>
      <c r="Y525" s="160">
        <f t="shared" si="112"/>
        <v>0</v>
      </c>
      <c r="Z525" s="159">
        <f t="shared" ref="Z525:Z588" si="114">IF((F525="x"),0,((V525*10)+(W525*20)))</f>
        <v>0</v>
      </c>
      <c r="AA525" s="327"/>
      <c r="AB525" s="400">
        <f>IF(AND(Z525&gt;=0,F525="x"),0,IF(AND(Z525&gt;0,AC525="x"),0,IF(Z525&gt;0,0-30,0)))</f>
        <v>0</v>
      </c>
      <c r="AC525" s="371"/>
      <c r="AD525" s="226" t="str">
        <f>IF(F525="x",(0-((V525*10)+(W525*20))),"")</f>
        <v/>
      </c>
      <c r="AE525" s="368">
        <f>IF(AND(Z525&gt;0,F525="x"),0,IF(AND(Z525&gt;0,AC525="x"),Z525-60,IF(AND(Z525&gt;0,AB525=-30),Z525+AB525,0)))</f>
        <v>0</v>
      </c>
      <c r="AF525" s="339"/>
      <c r="AG525" s="338"/>
      <c r="AH525" s="336"/>
      <c r="AI525" s="161">
        <f t="shared" ref="AI525:AI588" si="115">IF(AE525&lt;=0,AG525,AE525+AG525)</f>
        <v>0</v>
      </c>
      <c r="AJ525" s="162">
        <f>(X525*20)+Z525+AA525+AF525</f>
        <v>0</v>
      </c>
      <c r="AK525" s="163">
        <f t="shared" ref="AK525:AK588" si="116">AJ525-AH525</f>
        <v>0</v>
      </c>
      <c r="AL525" s="164">
        <f>IF(K525="x",AH525,0)</f>
        <v>0</v>
      </c>
      <c r="AM525" s="164">
        <f>IF(K525="x",AI525,0)</f>
        <v>0</v>
      </c>
      <c r="AN525" s="164">
        <f>IF(K525="x",AJ525,0)</f>
        <v>0</v>
      </c>
      <c r="AO525" s="164">
        <f>IF(K525="x",AK525,0)</f>
        <v>0</v>
      </c>
      <c r="AP525" s="610" t="str">
        <f t="shared" si="106"/>
        <v xml:space="preserve"> </v>
      </c>
      <c r="AQ525" s="613" t="str">
        <f t="shared" ref="AQ525:AQ588" si="117">IF(AND(AH525&gt;4.99,AH525&lt;50),AH525," ")</f>
        <v xml:space="preserve"> </v>
      </c>
      <c r="AR525" s="613" t="str">
        <f t="shared" si="107"/>
        <v xml:space="preserve"> </v>
      </c>
      <c r="AS525" s="613" t="str">
        <f t="shared" si="108"/>
        <v xml:space="preserve"> </v>
      </c>
      <c r="AT525" s="613" t="str">
        <f t="shared" si="109"/>
        <v xml:space="preserve"> </v>
      </c>
      <c r="AU525" s="613" t="str">
        <f t="shared" si="110"/>
        <v xml:space="preserve"> </v>
      </c>
      <c r="AV525" s="614" t="str">
        <f t="shared" si="111"/>
        <v xml:space="preserve"> </v>
      </c>
      <c r="AW525" s="196" t="str">
        <f>IF(N525&gt;0,N525,"")</f>
        <v/>
      </c>
      <c r="AX525" s="165" t="str">
        <f>IF(AND(K525="x",AW525&gt;0),AW525,"")</f>
        <v/>
      </c>
      <c r="AY525" s="193" t="str">
        <f>IF(OR(K525="x",F525="x",AW525&lt;=0),"",AW525)</f>
        <v/>
      </c>
      <c r="AZ525" s="183" t="str">
        <f>IF(AND(F525="x",AW525&gt;0),AW525,"")</f>
        <v/>
      </c>
      <c r="BA525" s="173" t="str">
        <f>IF(V525&gt;0,V525,"")</f>
        <v/>
      </c>
      <c r="BB525" s="174" t="str">
        <f>IF(AND(K525="x",BA525&gt;0),BA525,"")</f>
        <v/>
      </c>
      <c r="BC525" s="186" t="str">
        <f>IF(OR(K525="x",F525="X",BA525&lt;=0),"",BA525)</f>
        <v/>
      </c>
      <c r="BD525" s="174" t="str">
        <f>IF(AND(F525="x",BA525&gt;0),BA525,"")</f>
        <v/>
      </c>
      <c r="BE525" s="201" t="str">
        <f>IF(W525&gt;0,W525,"")</f>
        <v/>
      </c>
      <c r="BF525" s="174" t="str">
        <f>IF(AND(K525="x",BE525&gt;0),BE525,"")</f>
        <v/>
      </c>
      <c r="BG525" s="186" t="str">
        <f>IF(OR(K525="x",F525="x",BE525&lt;=0),"",BE525)</f>
        <v/>
      </c>
      <c r="BH525" s="175" t="str">
        <f>IF(AND(F525="x",BE525&gt;0),BE525,"")</f>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113"/>
        <v/>
      </c>
      <c r="O526" s="27"/>
      <c r="P526" s="27"/>
      <c r="Q526" s="27"/>
      <c r="R526" s="27"/>
      <c r="S526" s="27"/>
      <c r="T526" s="28"/>
      <c r="U526" s="29"/>
      <c r="V526" s="32"/>
      <c r="W526" s="318"/>
      <c r="X526" s="319"/>
      <c r="Y526" s="160">
        <f t="shared" si="112"/>
        <v>0</v>
      </c>
      <c r="Z526" s="159">
        <f t="shared" si="114"/>
        <v>0</v>
      </c>
      <c r="AA526" s="327"/>
      <c r="AB526" s="400">
        <f>IF(AND(Z526&gt;=0,F526="x"),0,IF(AND(Z526&gt;0,AC526="x"),0,IF(Z526&gt;0,0-30,0)))</f>
        <v>0</v>
      </c>
      <c r="AC526" s="371"/>
      <c r="AD526" s="226" t="str">
        <f>IF(F526="x",(0-((V526*10)+(W526*20))),"")</f>
        <v/>
      </c>
      <c r="AE526" s="368">
        <f>IF(AND(Z526&gt;0,F526="x"),0,IF(AND(Z526&gt;0,AC526="x"),Z526-60,IF(AND(Z526&gt;0,AB526=-30),Z526+AB526,0)))</f>
        <v>0</v>
      </c>
      <c r="AF526" s="339"/>
      <c r="AG526" s="338"/>
      <c r="AH526" s="336"/>
      <c r="AI526" s="161">
        <f t="shared" si="115"/>
        <v>0</v>
      </c>
      <c r="AJ526" s="162">
        <f>(X526*20)+Z526+AA526+AF526</f>
        <v>0</v>
      </c>
      <c r="AK526" s="163">
        <f t="shared" si="116"/>
        <v>0</v>
      </c>
      <c r="AL526" s="164">
        <f>IF(K526="x",AH526,0)</f>
        <v>0</v>
      </c>
      <c r="AM526" s="164">
        <f>IF(K526="x",AI526,0)</f>
        <v>0</v>
      </c>
      <c r="AN526" s="164">
        <f>IF(K526="x",AJ526,0)</f>
        <v>0</v>
      </c>
      <c r="AO526" s="164">
        <f>IF(K526="x",AK526,0)</f>
        <v>0</v>
      </c>
      <c r="AP526" s="610" t="str">
        <f t="shared" ref="AP526:AP589" si="118">IF(AND(AH526&gt;0,AH526&lt;5),AH526," ")</f>
        <v xml:space="preserve"> </v>
      </c>
      <c r="AQ526" s="613" t="str">
        <f t="shared" si="117"/>
        <v xml:space="preserve"> </v>
      </c>
      <c r="AR526" s="613" t="str">
        <f t="shared" ref="AR526:AR589" si="119">IF(AND(AH526&gt;49.99,AH526&lt;100),AH526," ")</f>
        <v xml:space="preserve"> </v>
      </c>
      <c r="AS526" s="613" t="str">
        <f t="shared" ref="AS526:AS589" si="120">IF(AND(AH526&gt;99.99,AH526&lt;500),AH526," ")</f>
        <v xml:space="preserve"> </v>
      </c>
      <c r="AT526" s="613" t="str">
        <f t="shared" ref="AT526:AT589" si="121">IF(AND(AH526&gt;499.99,AH526&lt;1000),AH526," ")</f>
        <v xml:space="preserve"> </v>
      </c>
      <c r="AU526" s="613" t="str">
        <f t="shared" ref="AU526:AU589" si="122">IF(AND(AH526&gt;999.99,AH526&lt;10000),AH526," ")</f>
        <v xml:space="preserve"> </v>
      </c>
      <c r="AV526" s="614" t="str">
        <f t="shared" ref="AV526:AV589" si="123">IF(AH526&gt;=10000,AH526," ")</f>
        <v xml:space="preserve"> </v>
      </c>
      <c r="AW526" s="196" t="str">
        <f>IF(N526&gt;0,N526,"")</f>
        <v/>
      </c>
      <c r="AX526" s="165" t="str">
        <f>IF(AND(K526="x",AW526&gt;0),AW526,"")</f>
        <v/>
      </c>
      <c r="AY526" s="193" t="str">
        <f>IF(OR(K526="x",F526="x",AW526&lt;=0),"",AW526)</f>
        <v/>
      </c>
      <c r="AZ526" s="183" t="str">
        <f>IF(AND(F526="x",AW526&gt;0),AW526,"")</f>
        <v/>
      </c>
      <c r="BA526" s="173" t="str">
        <f>IF(V526&gt;0,V526,"")</f>
        <v/>
      </c>
      <c r="BB526" s="174" t="str">
        <f>IF(AND(K526="x",BA526&gt;0),BA526,"")</f>
        <v/>
      </c>
      <c r="BC526" s="186" t="str">
        <f>IF(OR(K526="x",F526="X",BA526&lt;=0),"",BA526)</f>
        <v/>
      </c>
      <c r="BD526" s="174" t="str">
        <f>IF(AND(F526="x",BA526&gt;0),BA526,"")</f>
        <v/>
      </c>
      <c r="BE526" s="201" t="str">
        <f>IF(W526&gt;0,W526,"")</f>
        <v/>
      </c>
      <c r="BF526" s="174" t="str">
        <f>IF(AND(K526="x",BE526&gt;0),BE526,"")</f>
        <v/>
      </c>
      <c r="BG526" s="186" t="str">
        <f>IF(OR(K526="x",F526="x",BE526&lt;=0),"",BE526)</f>
        <v/>
      </c>
      <c r="BH526" s="175" t="str">
        <f>IF(AND(F526="x",BE526&gt;0),BE526,"")</f>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113"/>
        <v/>
      </c>
      <c r="O527" s="27"/>
      <c r="P527" s="27"/>
      <c r="Q527" s="27"/>
      <c r="R527" s="27"/>
      <c r="S527" s="27"/>
      <c r="T527" s="28"/>
      <c r="U527" s="29"/>
      <c r="V527" s="32"/>
      <c r="W527" s="318"/>
      <c r="X527" s="319"/>
      <c r="Y527" s="160">
        <f t="shared" si="112"/>
        <v>0</v>
      </c>
      <c r="Z527" s="159">
        <f t="shared" si="114"/>
        <v>0</v>
      </c>
      <c r="AA527" s="327"/>
      <c r="AB527" s="400">
        <f>IF(AND(Z527&gt;=0,F527="x"),0,IF(AND(Z527&gt;0,AC527="x"),0,IF(Z527&gt;0,0-30,0)))</f>
        <v>0</v>
      </c>
      <c r="AC527" s="371"/>
      <c r="AD527" s="226" t="str">
        <f>IF(F527="x",(0-((V527*10)+(W527*20))),"")</f>
        <v/>
      </c>
      <c r="AE527" s="368">
        <f>IF(AND(Z527&gt;0,F527="x"),0,IF(AND(Z527&gt;0,AC527="x"),Z527-60,IF(AND(Z527&gt;0,AB527=-30),Z527+AB527,0)))</f>
        <v>0</v>
      </c>
      <c r="AF527" s="339"/>
      <c r="AG527" s="338"/>
      <c r="AH527" s="336"/>
      <c r="AI527" s="161">
        <f t="shared" si="115"/>
        <v>0</v>
      </c>
      <c r="AJ527" s="162">
        <f>(X527*20)+Z527+AA527+AF527</f>
        <v>0</v>
      </c>
      <c r="AK527" s="163">
        <f t="shared" si="116"/>
        <v>0</v>
      </c>
      <c r="AL527" s="164">
        <f>IF(K527="x",AH527,0)</f>
        <v>0</v>
      </c>
      <c r="AM527" s="164">
        <f>IF(K527="x",AI527,0)</f>
        <v>0</v>
      </c>
      <c r="AN527" s="164">
        <f>IF(K527="x",AJ527,0)</f>
        <v>0</v>
      </c>
      <c r="AO527" s="164">
        <f>IF(K527="x",AK527,0)</f>
        <v>0</v>
      </c>
      <c r="AP527" s="610" t="str">
        <f t="shared" si="118"/>
        <v xml:space="preserve"> </v>
      </c>
      <c r="AQ527" s="613" t="str">
        <f t="shared" si="117"/>
        <v xml:space="preserve"> </v>
      </c>
      <c r="AR527" s="613" t="str">
        <f t="shared" si="119"/>
        <v xml:space="preserve"> </v>
      </c>
      <c r="AS527" s="613" t="str">
        <f t="shared" si="120"/>
        <v xml:space="preserve"> </v>
      </c>
      <c r="AT527" s="613" t="str">
        <f t="shared" si="121"/>
        <v xml:space="preserve"> </v>
      </c>
      <c r="AU527" s="613" t="str">
        <f t="shared" si="122"/>
        <v xml:space="preserve"> </v>
      </c>
      <c r="AV527" s="614" t="str">
        <f t="shared" si="123"/>
        <v xml:space="preserve"> </v>
      </c>
      <c r="AW527" s="196" t="str">
        <f>IF(N527&gt;0,N527,"")</f>
        <v/>
      </c>
      <c r="AX527" s="165" t="str">
        <f>IF(AND(K527="x",AW527&gt;0),AW527,"")</f>
        <v/>
      </c>
      <c r="AY527" s="193" t="str">
        <f>IF(OR(K527="x",F527="x",AW527&lt;=0),"",AW527)</f>
        <v/>
      </c>
      <c r="AZ527" s="183" t="str">
        <f>IF(AND(F527="x",AW527&gt;0),AW527,"")</f>
        <v/>
      </c>
      <c r="BA527" s="173" t="str">
        <f>IF(V527&gt;0,V527,"")</f>
        <v/>
      </c>
      <c r="BB527" s="174" t="str">
        <f>IF(AND(K527="x",BA527&gt;0),BA527,"")</f>
        <v/>
      </c>
      <c r="BC527" s="186" t="str">
        <f>IF(OR(K527="x",F527="X",BA527&lt;=0),"",BA527)</f>
        <v/>
      </c>
      <c r="BD527" s="174" t="str">
        <f>IF(AND(F527="x",BA527&gt;0),BA527,"")</f>
        <v/>
      </c>
      <c r="BE527" s="201" t="str">
        <f>IF(W527&gt;0,W527,"")</f>
        <v/>
      </c>
      <c r="BF527" s="174" t="str">
        <f>IF(AND(K527="x",BE527&gt;0),BE527,"")</f>
        <v/>
      </c>
      <c r="BG527" s="186" t="str">
        <f>IF(OR(K527="x",F527="x",BE527&lt;=0),"",BE527)</f>
        <v/>
      </c>
      <c r="BH527" s="175" t="str">
        <f>IF(AND(F527="x",BE527&gt;0),BE527,"")</f>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113"/>
        <v/>
      </c>
      <c r="O528" s="27"/>
      <c r="P528" s="27"/>
      <c r="Q528" s="27"/>
      <c r="R528" s="27"/>
      <c r="S528" s="27"/>
      <c r="T528" s="28"/>
      <c r="U528" s="29"/>
      <c r="V528" s="32"/>
      <c r="W528" s="318"/>
      <c r="X528" s="319"/>
      <c r="Y528" s="160">
        <f t="shared" si="112"/>
        <v>0</v>
      </c>
      <c r="Z528" s="159">
        <f t="shared" si="114"/>
        <v>0</v>
      </c>
      <c r="AA528" s="327"/>
      <c r="AB528" s="400">
        <f>IF(AND(Z528&gt;=0,F528="x"),0,IF(AND(Z528&gt;0,AC528="x"),0,IF(Z528&gt;0,0-30,0)))</f>
        <v>0</v>
      </c>
      <c r="AC528" s="371"/>
      <c r="AD528" s="226" t="str">
        <f>IF(F528="x",(0-((V528*10)+(W528*20))),"")</f>
        <v/>
      </c>
      <c r="AE528" s="368">
        <f>IF(AND(Z528&gt;0,F528="x"),0,IF(AND(Z528&gt;0,AC528="x"),Z528-60,IF(AND(Z528&gt;0,AB528=-30),Z528+AB528,0)))</f>
        <v>0</v>
      </c>
      <c r="AF528" s="339"/>
      <c r="AG528" s="338"/>
      <c r="AH528" s="336"/>
      <c r="AI528" s="161">
        <f t="shared" si="115"/>
        <v>0</v>
      </c>
      <c r="AJ528" s="162">
        <f>(X528*20)+Z528+AA528+AF528</f>
        <v>0</v>
      </c>
      <c r="AK528" s="163">
        <f t="shared" si="116"/>
        <v>0</v>
      </c>
      <c r="AL528" s="164">
        <f>IF(K528="x",AH528,0)</f>
        <v>0</v>
      </c>
      <c r="AM528" s="164">
        <f>IF(K528="x",AI528,0)</f>
        <v>0</v>
      </c>
      <c r="AN528" s="164">
        <f>IF(K528="x",AJ528,0)</f>
        <v>0</v>
      </c>
      <c r="AO528" s="164">
        <f>IF(K528="x",AK528,0)</f>
        <v>0</v>
      </c>
      <c r="AP528" s="610" t="str">
        <f t="shared" si="118"/>
        <v xml:space="preserve"> </v>
      </c>
      <c r="AQ528" s="613" t="str">
        <f t="shared" si="117"/>
        <v xml:space="preserve"> </v>
      </c>
      <c r="AR528" s="613" t="str">
        <f t="shared" si="119"/>
        <v xml:space="preserve"> </v>
      </c>
      <c r="AS528" s="613" t="str">
        <f t="shared" si="120"/>
        <v xml:space="preserve"> </v>
      </c>
      <c r="AT528" s="613" t="str">
        <f t="shared" si="121"/>
        <v xml:space="preserve"> </v>
      </c>
      <c r="AU528" s="613" t="str">
        <f t="shared" si="122"/>
        <v xml:space="preserve"> </v>
      </c>
      <c r="AV528" s="614" t="str">
        <f t="shared" si="123"/>
        <v xml:space="preserve"> </v>
      </c>
      <c r="AW528" s="196" t="str">
        <f>IF(N528&gt;0,N528,"")</f>
        <v/>
      </c>
      <c r="AX528" s="165" t="str">
        <f>IF(AND(K528="x",AW528&gt;0),AW528,"")</f>
        <v/>
      </c>
      <c r="AY528" s="193" t="str">
        <f>IF(OR(K528="x",F528="x",AW528&lt;=0),"",AW528)</f>
        <v/>
      </c>
      <c r="AZ528" s="183" t="str">
        <f>IF(AND(F528="x",AW528&gt;0),AW528,"")</f>
        <v/>
      </c>
      <c r="BA528" s="173" t="str">
        <f>IF(V528&gt;0,V528,"")</f>
        <v/>
      </c>
      <c r="BB528" s="174" t="str">
        <f>IF(AND(K528="x",BA528&gt;0),BA528,"")</f>
        <v/>
      </c>
      <c r="BC528" s="186" t="str">
        <f>IF(OR(K528="x",F528="X",BA528&lt;=0),"",BA528)</f>
        <v/>
      </c>
      <c r="BD528" s="174" t="str">
        <f>IF(AND(F528="x",BA528&gt;0),BA528,"")</f>
        <v/>
      </c>
      <c r="BE528" s="201" t="str">
        <f>IF(W528&gt;0,W528,"")</f>
        <v/>
      </c>
      <c r="BF528" s="174" t="str">
        <f>IF(AND(K528="x",BE528&gt;0),BE528,"")</f>
        <v/>
      </c>
      <c r="BG528" s="186" t="str">
        <f>IF(OR(K528="x",F528="x",BE528&lt;=0),"",BE528)</f>
        <v/>
      </c>
      <c r="BH528" s="175" t="str">
        <f>IF(AND(F528="x",BE528&gt;0),BE528,"")</f>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113"/>
        <v/>
      </c>
      <c r="O529" s="27"/>
      <c r="P529" s="27"/>
      <c r="Q529" s="27"/>
      <c r="R529" s="27"/>
      <c r="S529" s="27"/>
      <c r="T529" s="28"/>
      <c r="U529" s="29"/>
      <c r="V529" s="32"/>
      <c r="W529" s="318"/>
      <c r="X529" s="319"/>
      <c r="Y529" s="160">
        <f t="shared" si="112"/>
        <v>0</v>
      </c>
      <c r="Z529" s="159">
        <f t="shared" si="114"/>
        <v>0</v>
      </c>
      <c r="AA529" s="327"/>
      <c r="AB529" s="400">
        <f>IF(AND(Z529&gt;=0,F529="x"),0,IF(AND(Z529&gt;0,AC529="x"),0,IF(Z529&gt;0,0-30,0)))</f>
        <v>0</v>
      </c>
      <c r="AC529" s="371"/>
      <c r="AD529" s="226" t="str">
        <f>IF(F529="x",(0-((V529*10)+(W529*20))),"")</f>
        <v/>
      </c>
      <c r="AE529" s="368">
        <f>IF(AND(Z529&gt;0,F529="x"),0,IF(AND(Z529&gt;0,AC529="x"),Z529-60,IF(AND(Z529&gt;0,AB529=-30),Z529+AB529,0)))</f>
        <v>0</v>
      </c>
      <c r="AF529" s="339"/>
      <c r="AG529" s="338"/>
      <c r="AH529" s="336"/>
      <c r="AI529" s="161">
        <f t="shared" si="115"/>
        <v>0</v>
      </c>
      <c r="AJ529" s="162">
        <f>(X529*20)+Z529+AA529+AF529</f>
        <v>0</v>
      </c>
      <c r="AK529" s="163">
        <f t="shared" si="116"/>
        <v>0</v>
      </c>
      <c r="AL529" s="164">
        <f>IF(K529="x",AH529,0)</f>
        <v>0</v>
      </c>
      <c r="AM529" s="164">
        <f>IF(K529="x",AI529,0)</f>
        <v>0</v>
      </c>
      <c r="AN529" s="164">
        <f>IF(K529="x",AJ529,0)</f>
        <v>0</v>
      </c>
      <c r="AO529" s="164">
        <f>IF(K529="x",AK529,0)</f>
        <v>0</v>
      </c>
      <c r="AP529" s="610" t="str">
        <f t="shared" si="118"/>
        <v xml:space="preserve"> </v>
      </c>
      <c r="AQ529" s="613" t="str">
        <f t="shared" si="117"/>
        <v xml:space="preserve"> </v>
      </c>
      <c r="AR529" s="613" t="str">
        <f t="shared" si="119"/>
        <v xml:space="preserve"> </v>
      </c>
      <c r="AS529" s="613" t="str">
        <f t="shared" si="120"/>
        <v xml:space="preserve"> </v>
      </c>
      <c r="AT529" s="613" t="str">
        <f t="shared" si="121"/>
        <v xml:space="preserve"> </v>
      </c>
      <c r="AU529" s="613" t="str">
        <f t="shared" si="122"/>
        <v xml:space="preserve"> </v>
      </c>
      <c r="AV529" s="614" t="str">
        <f t="shared" si="123"/>
        <v xml:space="preserve"> </v>
      </c>
      <c r="AW529" s="196" t="str">
        <f>IF(N529&gt;0,N529,"")</f>
        <v/>
      </c>
      <c r="AX529" s="165" t="str">
        <f>IF(AND(K529="x",AW529&gt;0),AW529,"")</f>
        <v/>
      </c>
      <c r="AY529" s="193" t="str">
        <f>IF(OR(K529="x",F529="x",AW529&lt;=0),"",AW529)</f>
        <v/>
      </c>
      <c r="AZ529" s="183" t="str">
        <f>IF(AND(F529="x",AW529&gt;0),AW529,"")</f>
        <v/>
      </c>
      <c r="BA529" s="173" t="str">
        <f>IF(V529&gt;0,V529,"")</f>
        <v/>
      </c>
      <c r="BB529" s="174" t="str">
        <f>IF(AND(K529="x",BA529&gt;0),BA529,"")</f>
        <v/>
      </c>
      <c r="BC529" s="186" t="str">
        <f>IF(OR(K529="x",F529="X",BA529&lt;=0),"",BA529)</f>
        <v/>
      </c>
      <c r="BD529" s="174" t="str">
        <f>IF(AND(F529="x",BA529&gt;0),BA529,"")</f>
        <v/>
      </c>
      <c r="BE529" s="201" t="str">
        <f>IF(W529&gt;0,W529,"")</f>
        <v/>
      </c>
      <c r="BF529" s="174" t="str">
        <f>IF(AND(K529="x",BE529&gt;0),BE529,"")</f>
        <v/>
      </c>
      <c r="BG529" s="186" t="str">
        <f>IF(OR(K529="x",F529="x",BE529&lt;=0),"",BE529)</f>
        <v/>
      </c>
      <c r="BH529" s="175" t="str">
        <f>IF(AND(F529="x",BE529&gt;0),BE529,"")</f>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113"/>
        <v/>
      </c>
      <c r="O530" s="27"/>
      <c r="P530" s="27"/>
      <c r="Q530" s="27"/>
      <c r="R530" s="27"/>
      <c r="S530" s="27"/>
      <c r="T530" s="28"/>
      <c r="U530" s="29"/>
      <c r="V530" s="32"/>
      <c r="W530" s="318"/>
      <c r="X530" s="319"/>
      <c r="Y530" s="160">
        <f t="shared" si="112"/>
        <v>0</v>
      </c>
      <c r="Z530" s="159">
        <f t="shared" si="114"/>
        <v>0</v>
      </c>
      <c r="AA530" s="327"/>
      <c r="AB530" s="400">
        <f>IF(AND(Z530&gt;=0,F530="x"),0,IF(AND(Z530&gt;0,AC530="x"),0,IF(Z530&gt;0,0-30,0)))</f>
        <v>0</v>
      </c>
      <c r="AC530" s="371"/>
      <c r="AD530" s="226" t="str">
        <f>IF(F530="x",(0-((V530*10)+(W530*20))),"")</f>
        <v/>
      </c>
      <c r="AE530" s="368">
        <f>IF(AND(Z530&gt;0,F530="x"),0,IF(AND(Z530&gt;0,AC530="x"),Z530-60,IF(AND(Z530&gt;0,AB530=-30),Z530+AB530,0)))</f>
        <v>0</v>
      </c>
      <c r="AF530" s="339"/>
      <c r="AG530" s="338"/>
      <c r="AH530" s="336"/>
      <c r="AI530" s="161">
        <f t="shared" si="115"/>
        <v>0</v>
      </c>
      <c r="AJ530" s="162">
        <f>(X530*20)+Z530+AA530+AF530</f>
        <v>0</v>
      </c>
      <c r="AK530" s="163">
        <f t="shared" si="116"/>
        <v>0</v>
      </c>
      <c r="AL530" s="164">
        <f>IF(K530="x",AH530,0)</f>
        <v>0</v>
      </c>
      <c r="AM530" s="164">
        <f>IF(K530="x",AI530,0)</f>
        <v>0</v>
      </c>
      <c r="AN530" s="164">
        <f>IF(K530="x",AJ530,0)</f>
        <v>0</v>
      </c>
      <c r="AO530" s="164">
        <f>IF(K530="x",AK530,0)</f>
        <v>0</v>
      </c>
      <c r="AP530" s="610" t="str">
        <f t="shared" si="118"/>
        <v xml:space="preserve"> </v>
      </c>
      <c r="AQ530" s="613" t="str">
        <f t="shared" si="117"/>
        <v xml:space="preserve"> </v>
      </c>
      <c r="AR530" s="613" t="str">
        <f t="shared" si="119"/>
        <v xml:space="preserve"> </v>
      </c>
      <c r="AS530" s="613" t="str">
        <f t="shared" si="120"/>
        <v xml:space="preserve"> </v>
      </c>
      <c r="AT530" s="613" t="str">
        <f t="shared" si="121"/>
        <v xml:space="preserve"> </v>
      </c>
      <c r="AU530" s="613" t="str">
        <f t="shared" si="122"/>
        <v xml:space="preserve"> </v>
      </c>
      <c r="AV530" s="614" t="str">
        <f t="shared" si="123"/>
        <v xml:space="preserve"> </v>
      </c>
      <c r="AW530" s="196" t="str">
        <f>IF(N530&gt;0,N530,"")</f>
        <v/>
      </c>
      <c r="AX530" s="165" t="str">
        <f>IF(AND(K530="x",AW530&gt;0),AW530,"")</f>
        <v/>
      </c>
      <c r="AY530" s="193" t="str">
        <f>IF(OR(K530="x",F530="x",AW530&lt;=0),"",AW530)</f>
        <v/>
      </c>
      <c r="AZ530" s="183" t="str">
        <f>IF(AND(F530="x",AW530&gt;0),AW530,"")</f>
        <v/>
      </c>
      <c r="BA530" s="173" t="str">
        <f>IF(V530&gt;0,V530,"")</f>
        <v/>
      </c>
      <c r="BB530" s="174" t="str">
        <f>IF(AND(K530="x",BA530&gt;0),BA530,"")</f>
        <v/>
      </c>
      <c r="BC530" s="186" t="str">
        <f>IF(OR(K530="x",F530="X",BA530&lt;=0),"",BA530)</f>
        <v/>
      </c>
      <c r="BD530" s="174" t="str">
        <f>IF(AND(F530="x",BA530&gt;0),BA530,"")</f>
        <v/>
      </c>
      <c r="BE530" s="201" t="str">
        <f>IF(W530&gt;0,W530,"")</f>
        <v/>
      </c>
      <c r="BF530" s="174" t="str">
        <f>IF(AND(K530="x",BE530&gt;0),BE530,"")</f>
        <v/>
      </c>
      <c r="BG530" s="186" t="str">
        <f>IF(OR(K530="x",F530="x",BE530&lt;=0),"",BE530)</f>
        <v/>
      </c>
      <c r="BH530" s="175" t="str">
        <f>IF(AND(F530="x",BE530&gt;0),BE530,"")</f>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113"/>
        <v/>
      </c>
      <c r="O531" s="27"/>
      <c r="P531" s="27"/>
      <c r="Q531" s="27"/>
      <c r="R531" s="27"/>
      <c r="S531" s="27"/>
      <c r="T531" s="28"/>
      <c r="U531" s="29"/>
      <c r="V531" s="32"/>
      <c r="W531" s="318"/>
      <c r="X531" s="319"/>
      <c r="Y531" s="160">
        <f t="shared" si="112"/>
        <v>0</v>
      </c>
      <c r="Z531" s="159">
        <f t="shared" si="114"/>
        <v>0</v>
      </c>
      <c r="AA531" s="327"/>
      <c r="AB531" s="400">
        <f>IF(AND(Z531&gt;=0,F531="x"),0,IF(AND(Z531&gt;0,AC531="x"),0,IF(Z531&gt;0,0-30,0)))</f>
        <v>0</v>
      </c>
      <c r="AC531" s="371"/>
      <c r="AD531" s="226" t="str">
        <f>IF(F531="x",(0-((V531*10)+(W531*20))),"")</f>
        <v/>
      </c>
      <c r="AE531" s="368">
        <f>IF(AND(Z531&gt;0,F531="x"),0,IF(AND(Z531&gt;0,AC531="x"),Z531-60,IF(AND(Z531&gt;0,AB531=-30),Z531+AB531,0)))</f>
        <v>0</v>
      </c>
      <c r="AF531" s="339"/>
      <c r="AG531" s="338"/>
      <c r="AH531" s="336"/>
      <c r="AI531" s="161">
        <f t="shared" si="115"/>
        <v>0</v>
      </c>
      <c r="AJ531" s="162">
        <f>(X531*20)+Z531+AA531+AF531</f>
        <v>0</v>
      </c>
      <c r="AK531" s="163">
        <f t="shared" si="116"/>
        <v>0</v>
      </c>
      <c r="AL531" s="164">
        <f>IF(K531="x",AH531,0)</f>
        <v>0</v>
      </c>
      <c r="AM531" s="164">
        <f>IF(K531="x",AI531,0)</f>
        <v>0</v>
      </c>
      <c r="AN531" s="164">
        <f>IF(K531="x",AJ531,0)</f>
        <v>0</v>
      </c>
      <c r="AO531" s="164">
        <f>IF(K531="x",AK531,0)</f>
        <v>0</v>
      </c>
      <c r="AP531" s="610" t="str">
        <f t="shared" si="118"/>
        <v xml:space="preserve"> </v>
      </c>
      <c r="AQ531" s="613" t="str">
        <f t="shared" si="117"/>
        <v xml:space="preserve"> </v>
      </c>
      <c r="AR531" s="613" t="str">
        <f t="shared" si="119"/>
        <v xml:space="preserve"> </v>
      </c>
      <c r="AS531" s="613" t="str">
        <f t="shared" si="120"/>
        <v xml:space="preserve"> </v>
      </c>
      <c r="AT531" s="613" t="str">
        <f t="shared" si="121"/>
        <v xml:space="preserve"> </v>
      </c>
      <c r="AU531" s="613" t="str">
        <f t="shared" si="122"/>
        <v xml:space="preserve"> </v>
      </c>
      <c r="AV531" s="614" t="str">
        <f t="shared" si="123"/>
        <v xml:space="preserve"> </v>
      </c>
      <c r="AW531" s="196" t="str">
        <f>IF(N531&gt;0,N531,"")</f>
        <v/>
      </c>
      <c r="AX531" s="165" t="str">
        <f>IF(AND(K531="x",AW531&gt;0),AW531,"")</f>
        <v/>
      </c>
      <c r="AY531" s="193" t="str">
        <f>IF(OR(K531="x",F531="x",AW531&lt;=0),"",AW531)</f>
        <v/>
      </c>
      <c r="AZ531" s="183" t="str">
        <f>IF(AND(F531="x",AW531&gt;0),AW531,"")</f>
        <v/>
      </c>
      <c r="BA531" s="173" t="str">
        <f>IF(V531&gt;0,V531,"")</f>
        <v/>
      </c>
      <c r="BB531" s="174" t="str">
        <f>IF(AND(K531="x",BA531&gt;0),BA531,"")</f>
        <v/>
      </c>
      <c r="BC531" s="186" t="str">
        <f>IF(OR(K531="x",F531="X",BA531&lt;=0),"",BA531)</f>
        <v/>
      </c>
      <c r="BD531" s="174" t="str">
        <f>IF(AND(F531="x",BA531&gt;0),BA531,"")</f>
        <v/>
      </c>
      <c r="BE531" s="201" t="str">
        <f>IF(W531&gt;0,W531,"")</f>
        <v/>
      </c>
      <c r="BF531" s="174" t="str">
        <f>IF(AND(K531="x",BE531&gt;0),BE531,"")</f>
        <v/>
      </c>
      <c r="BG531" s="186" t="str">
        <f>IF(OR(K531="x",F531="x",BE531&lt;=0),"",BE531)</f>
        <v/>
      </c>
      <c r="BH531" s="175" t="str">
        <f>IF(AND(F531="x",BE531&gt;0),BE531,"")</f>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113"/>
        <v/>
      </c>
      <c r="O532" s="27"/>
      <c r="P532" s="27"/>
      <c r="Q532" s="27"/>
      <c r="R532" s="27"/>
      <c r="S532" s="27"/>
      <c r="T532" s="28"/>
      <c r="U532" s="29"/>
      <c r="V532" s="32"/>
      <c r="W532" s="318"/>
      <c r="X532" s="319"/>
      <c r="Y532" s="160">
        <f t="shared" si="112"/>
        <v>0</v>
      </c>
      <c r="Z532" s="159">
        <f t="shared" si="114"/>
        <v>0</v>
      </c>
      <c r="AA532" s="327"/>
      <c r="AB532" s="400">
        <f>IF(AND(Z532&gt;=0,F532="x"),0,IF(AND(Z532&gt;0,AC532="x"),0,IF(Z532&gt;0,0-30,0)))</f>
        <v>0</v>
      </c>
      <c r="AC532" s="371"/>
      <c r="AD532" s="226" t="str">
        <f>IF(F532="x",(0-((V532*10)+(W532*20))),"")</f>
        <v/>
      </c>
      <c r="AE532" s="368">
        <f>IF(AND(Z532&gt;0,F532="x"),0,IF(AND(Z532&gt;0,AC532="x"),Z532-60,IF(AND(Z532&gt;0,AB532=-30),Z532+AB532,0)))</f>
        <v>0</v>
      </c>
      <c r="AF532" s="339"/>
      <c r="AG532" s="338"/>
      <c r="AH532" s="336"/>
      <c r="AI532" s="161">
        <f t="shared" si="115"/>
        <v>0</v>
      </c>
      <c r="AJ532" s="162">
        <f>(X532*20)+Z532+AA532+AF532</f>
        <v>0</v>
      </c>
      <c r="AK532" s="163">
        <f t="shared" si="116"/>
        <v>0</v>
      </c>
      <c r="AL532" s="164">
        <f>IF(K532="x",AH532,0)</f>
        <v>0</v>
      </c>
      <c r="AM532" s="164">
        <f>IF(K532="x",AI532,0)</f>
        <v>0</v>
      </c>
      <c r="AN532" s="164">
        <f>IF(K532="x",AJ532,0)</f>
        <v>0</v>
      </c>
      <c r="AO532" s="164">
        <f>IF(K532="x",AK532,0)</f>
        <v>0</v>
      </c>
      <c r="AP532" s="610" t="str">
        <f t="shared" si="118"/>
        <v xml:space="preserve"> </v>
      </c>
      <c r="AQ532" s="613" t="str">
        <f t="shared" si="117"/>
        <v xml:space="preserve"> </v>
      </c>
      <c r="AR532" s="613" t="str">
        <f t="shared" si="119"/>
        <v xml:space="preserve"> </v>
      </c>
      <c r="AS532" s="613" t="str">
        <f t="shared" si="120"/>
        <v xml:space="preserve"> </v>
      </c>
      <c r="AT532" s="613" t="str">
        <f t="shared" si="121"/>
        <v xml:space="preserve"> </v>
      </c>
      <c r="AU532" s="613" t="str">
        <f t="shared" si="122"/>
        <v xml:space="preserve"> </v>
      </c>
      <c r="AV532" s="614" t="str">
        <f t="shared" si="123"/>
        <v xml:space="preserve"> </v>
      </c>
      <c r="AW532" s="196" t="str">
        <f>IF(N532&gt;0,N532,"")</f>
        <v/>
      </c>
      <c r="AX532" s="165" t="str">
        <f>IF(AND(K532="x",AW532&gt;0),AW532,"")</f>
        <v/>
      </c>
      <c r="AY532" s="193" t="str">
        <f>IF(OR(K532="x",F532="x",AW532&lt;=0),"",AW532)</f>
        <v/>
      </c>
      <c r="AZ532" s="183" t="str">
        <f>IF(AND(F532="x",AW532&gt;0),AW532,"")</f>
        <v/>
      </c>
      <c r="BA532" s="173" t="str">
        <f>IF(V532&gt;0,V532,"")</f>
        <v/>
      </c>
      <c r="BB532" s="174" t="str">
        <f>IF(AND(K532="x",BA532&gt;0),BA532,"")</f>
        <v/>
      </c>
      <c r="BC532" s="186" t="str">
        <f>IF(OR(K532="x",F532="X",BA532&lt;=0),"",BA532)</f>
        <v/>
      </c>
      <c r="BD532" s="174" t="str">
        <f>IF(AND(F532="x",BA532&gt;0),BA532,"")</f>
        <v/>
      </c>
      <c r="BE532" s="201" t="str">
        <f>IF(W532&gt;0,W532,"")</f>
        <v/>
      </c>
      <c r="BF532" s="174" t="str">
        <f>IF(AND(K532="x",BE532&gt;0),BE532,"")</f>
        <v/>
      </c>
      <c r="BG532" s="186" t="str">
        <f>IF(OR(K532="x",F532="x",BE532&lt;=0),"",BE532)</f>
        <v/>
      </c>
      <c r="BH532" s="175" t="str">
        <f>IF(AND(F532="x",BE532&gt;0),BE532,"")</f>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113"/>
        <v/>
      </c>
      <c r="O533" s="27"/>
      <c r="P533" s="27"/>
      <c r="Q533" s="27"/>
      <c r="R533" s="27"/>
      <c r="S533" s="27"/>
      <c r="T533" s="28"/>
      <c r="U533" s="29"/>
      <c r="V533" s="32"/>
      <c r="W533" s="318"/>
      <c r="X533" s="319"/>
      <c r="Y533" s="160">
        <f t="shared" si="112"/>
        <v>0</v>
      </c>
      <c r="Z533" s="159">
        <f t="shared" si="114"/>
        <v>0</v>
      </c>
      <c r="AA533" s="327"/>
      <c r="AB533" s="400">
        <f>IF(AND(Z533&gt;=0,F533="x"),0,IF(AND(Z533&gt;0,AC533="x"),0,IF(Z533&gt;0,0-30,0)))</f>
        <v>0</v>
      </c>
      <c r="AC533" s="371"/>
      <c r="AD533" s="226" t="str">
        <f>IF(F533="x",(0-((V533*10)+(W533*20))),"")</f>
        <v/>
      </c>
      <c r="AE533" s="368">
        <f>IF(AND(Z533&gt;0,F533="x"),0,IF(AND(Z533&gt;0,AC533="x"),Z533-60,IF(AND(Z533&gt;0,AB533=-30),Z533+AB533,0)))</f>
        <v>0</v>
      </c>
      <c r="AF533" s="339"/>
      <c r="AG533" s="338"/>
      <c r="AH533" s="336"/>
      <c r="AI533" s="161">
        <f t="shared" si="115"/>
        <v>0</v>
      </c>
      <c r="AJ533" s="162">
        <f>(X533*20)+Z533+AA533+AF533</f>
        <v>0</v>
      </c>
      <c r="AK533" s="163">
        <f t="shared" si="116"/>
        <v>0</v>
      </c>
      <c r="AL533" s="164">
        <f>IF(K533="x",AH533,0)</f>
        <v>0</v>
      </c>
      <c r="AM533" s="164">
        <f>IF(K533="x",AI533,0)</f>
        <v>0</v>
      </c>
      <c r="AN533" s="164">
        <f>IF(K533="x",AJ533,0)</f>
        <v>0</v>
      </c>
      <c r="AO533" s="164">
        <f>IF(K533="x",AK533,0)</f>
        <v>0</v>
      </c>
      <c r="AP533" s="610" t="str">
        <f t="shared" si="118"/>
        <v xml:space="preserve"> </v>
      </c>
      <c r="AQ533" s="613" t="str">
        <f t="shared" si="117"/>
        <v xml:space="preserve"> </v>
      </c>
      <c r="AR533" s="613" t="str">
        <f t="shared" si="119"/>
        <v xml:space="preserve"> </v>
      </c>
      <c r="AS533" s="613" t="str">
        <f t="shared" si="120"/>
        <v xml:space="preserve"> </v>
      </c>
      <c r="AT533" s="613" t="str">
        <f t="shared" si="121"/>
        <v xml:space="preserve"> </v>
      </c>
      <c r="AU533" s="613" t="str">
        <f t="shared" si="122"/>
        <v xml:space="preserve"> </v>
      </c>
      <c r="AV533" s="614" t="str">
        <f t="shared" si="123"/>
        <v xml:space="preserve"> </v>
      </c>
      <c r="AW533" s="196" t="str">
        <f>IF(N533&gt;0,N533,"")</f>
        <v/>
      </c>
      <c r="AX533" s="165" t="str">
        <f>IF(AND(K533="x",AW533&gt;0),AW533,"")</f>
        <v/>
      </c>
      <c r="AY533" s="193" t="str">
        <f>IF(OR(K533="x",F533="x",AW533&lt;=0),"",AW533)</f>
        <v/>
      </c>
      <c r="AZ533" s="183" t="str">
        <f>IF(AND(F533="x",AW533&gt;0),AW533,"")</f>
        <v/>
      </c>
      <c r="BA533" s="173" t="str">
        <f>IF(V533&gt;0,V533,"")</f>
        <v/>
      </c>
      <c r="BB533" s="174" t="str">
        <f>IF(AND(K533="x",BA533&gt;0),BA533,"")</f>
        <v/>
      </c>
      <c r="BC533" s="186" t="str">
        <f>IF(OR(K533="x",F533="X",BA533&lt;=0),"",BA533)</f>
        <v/>
      </c>
      <c r="BD533" s="174" t="str">
        <f>IF(AND(F533="x",BA533&gt;0),BA533,"")</f>
        <v/>
      </c>
      <c r="BE533" s="201" t="str">
        <f>IF(W533&gt;0,W533,"")</f>
        <v/>
      </c>
      <c r="BF533" s="174" t="str">
        <f>IF(AND(K533="x",BE533&gt;0),BE533,"")</f>
        <v/>
      </c>
      <c r="BG533" s="186" t="str">
        <f>IF(OR(K533="x",F533="x",BE533&lt;=0),"",BE533)</f>
        <v/>
      </c>
      <c r="BH533" s="175" t="str">
        <f>IF(AND(F533="x",BE533&gt;0),BE533,"")</f>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113"/>
        <v/>
      </c>
      <c r="O534" s="27"/>
      <c r="P534" s="27"/>
      <c r="Q534" s="27"/>
      <c r="R534" s="27"/>
      <c r="S534" s="27"/>
      <c r="T534" s="28"/>
      <c r="U534" s="29"/>
      <c r="V534" s="32"/>
      <c r="W534" s="318"/>
      <c r="X534" s="319"/>
      <c r="Y534" s="160">
        <f t="shared" si="112"/>
        <v>0</v>
      </c>
      <c r="Z534" s="159">
        <f t="shared" si="114"/>
        <v>0</v>
      </c>
      <c r="AA534" s="327"/>
      <c r="AB534" s="400">
        <f>IF(AND(Z534&gt;=0,F534="x"),0,IF(AND(Z534&gt;0,AC534="x"),0,IF(Z534&gt;0,0-30,0)))</f>
        <v>0</v>
      </c>
      <c r="AC534" s="371"/>
      <c r="AD534" s="226" t="str">
        <f>IF(F534="x",(0-((V534*10)+(W534*20))),"")</f>
        <v/>
      </c>
      <c r="AE534" s="368">
        <f>IF(AND(Z534&gt;0,F534="x"),0,IF(AND(Z534&gt;0,AC534="x"),Z534-60,IF(AND(Z534&gt;0,AB534=-30),Z534+AB534,0)))</f>
        <v>0</v>
      </c>
      <c r="AF534" s="339"/>
      <c r="AG534" s="338"/>
      <c r="AH534" s="336"/>
      <c r="AI534" s="161">
        <f t="shared" si="115"/>
        <v>0</v>
      </c>
      <c r="AJ534" s="162">
        <f>(X534*20)+Z534+AA534+AF534</f>
        <v>0</v>
      </c>
      <c r="AK534" s="163">
        <f t="shared" si="116"/>
        <v>0</v>
      </c>
      <c r="AL534" s="164">
        <f>IF(K534="x",AH534,0)</f>
        <v>0</v>
      </c>
      <c r="AM534" s="164">
        <f>IF(K534="x",AI534,0)</f>
        <v>0</v>
      </c>
      <c r="AN534" s="164">
        <f>IF(K534="x",AJ534,0)</f>
        <v>0</v>
      </c>
      <c r="AO534" s="164">
        <f>IF(K534="x",AK534,0)</f>
        <v>0</v>
      </c>
      <c r="AP534" s="610" t="str">
        <f t="shared" si="118"/>
        <v xml:space="preserve"> </v>
      </c>
      <c r="AQ534" s="613" t="str">
        <f t="shared" si="117"/>
        <v xml:space="preserve"> </v>
      </c>
      <c r="AR534" s="613" t="str">
        <f t="shared" si="119"/>
        <v xml:space="preserve"> </v>
      </c>
      <c r="AS534" s="613" t="str">
        <f t="shared" si="120"/>
        <v xml:space="preserve"> </v>
      </c>
      <c r="AT534" s="613" t="str">
        <f t="shared" si="121"/>
        <v xml:space="preserve"> </v>
      </c>
      <c r="AU534" s="613" t="str">
        <f t="shared" si="122"/>
        <v xml:space="preserve"> </v>
      </c>
      <c r="AV534" s="614" t="str">
        <f t="shared" si="123"/>
        <v xml:space="preserve"> </v>
      </c>
      <c r="AW534" s="196" t="str">
        <f>IF(N534&gt;0,N534,"")</f>
        <v/>
      </c>
      <c r="AX534" s="165" t="str">
        <f>IF(AND(K534="x",AW534&gt;0),AW534,"")</f>
        <v/>
      </c>
      <c r="AY534" s="193" t="str">
        <f>IF(OR(K534="x",F534="x",AW534&lt;=0),"",AW534)</f>
        <v/>
      </c>
      <c r="AZ534" s="183" t="str">
        <f>IF(AND(F534="x",AW534&gt;0),AW534,"")</f>
        <v/>
      </c>
      <c r="BA534" s="173" t="str">
        <f>IF(V534&gt;0,V534,"")</f>
        <v/>
      </c>
      <c r="BB534" s="174" t="str">
        <f>IF(AND(K534="x",BA534&gt;0),BA534,"")</f>
        <v/>
      </c>
      <c r="BC534" s="186" t="str">
        <f>IF(OR(K534="x",F534="X",BA534&lt;=0),"",BA534)</f>
        <v/>
      </c>
      <c r="BD534" s="174" t="str">
        <f>IF(AND(F534="x",BA534&gt;0),BA534,"")</f>
        <v/>
      </c>
      <c r="BE534" s="201" t="str">
        <f>IF(W534&gt;0,W534,"")</f>
        <v/>
      </c>
      <c r="BF534" s="174" t="str">
        <f>IF(AND(K534="x",BE534&gt;0),BE534,"")</f>
        <v/>
      </c>
      <c r="BG534" s="186" t="str">
        <f>IF(OR(K534="x",F534="x",BE534&lt;=0),"",BE534)</f>
        <v/>
      </c>
      <c r="BH534" s="175" t="str">
        <f>IF(AND(F534="x",BE534&gt;0),BE534,"")</f>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113"/>
        <v/>
      </c>
      <c r="O535" s="27"/>
      <c r="P535" s="27"/>
      <c r="Q535" s="27"/>
      <c r="R535" s="27"/>
      <c r="S535" s="27"/>
      <c r="T535" s="28"/>
      <c r="U535" s="29"/>
      <c r="V535" s="32"/>
      <c r="W535" s="318"/>
      <c r="X535" s="319"/>
      <c r="Y535" s="160">
        <f t="shared" si="112"/>
        <v>0</v>
      </c>
      <c r="Z535" s="159">
        <f t="shared" si="114"/>
        <v>0</v>
      </c>
      <c r="AA535" s="327"/>
      <c r="AB535" s="400">
        <f>IF(AND(Z535&gt;=0,F535="x"),0,IF(AND(Z535&gt;0,AC535="x"),0,IF(Z535&gt;0,0-30,0)))</f>
        <v>0</v>
      </c>
      <c r="AC535" s="371"/>
      <c r="AD535" s="226" t="str">
        <f>IF(F535="x",(0-((V535*10)+(W535*20))),"")</f>
        <v/>
      </c>
      <c r="AE535" s="368">
        <f>IF(AND(Z535&gt;0,F535="x"),0,IF(AND(Z535&gt;0,AC535="x"),Z535-60,IF(AND(Z535&gt;0,AB535=-30),Z535+AB535,0)))</f>
        <v>0</v>
      </c>
      <c r="AF535" s="339"/>
      <c r="AG535" s="338"/>
      <c r="AH535" s="336"/>
      <c r="AI535" s="161">
        <f t="shared" si="115"/>
        <v>0</v>
      </c>
      <c r="AJ535" s="162">
        <f>(X535*20)+Z535+AA535+AF535</f>
        <v>0</v>
      </c>
      <c r="AK535" s="163">
        <f t="shared" si="116"/>
        <v>0</v>
      </c>
      <c r="AL535" s="164">
        <f>IF(K535="x",AH535,0)</f>
        <v>0</v>
      </c>
      <c r="AM535" s="164">
        <f>IF(K535="x",AI535,0)</f>
        <v>0</v>
      </c>
      <c r="AN535" s="164">
        <f>IF(K535="x",AJ535,0)</f>
        <v>0</v>
      </c>
      <c r="AO535" s="164">
        <f>IF(K535="x",AK535,0)</f>
        <v>0</v>
      </c>
      <c r="AP535" s="610" t="str">
        <f t="shared" si="118"/>
        <v xml:space="preserve"> </v>
      </c>
      <c r="AQ535" s="613" t="str">
        <f t="shared" si="117"/>
        <v xml:space="preserve"> </v>
      </c>
      <c r="AR535" s="613" t="str">
        <f t="shared" si="119"/>
        <v xml:space="preserve"> </v>
      </c>
      <c r="AS535" s="613" t="str">
        <f t="shared" si="120"/>
        <v xml:space="preserve"> </v>
      </c>
      <c r="AT535" s="613" t="str">
        <f t="shared" si="121"/>
        <v xml:space="preserve"> </v>
      </c>
      <c r="AU535" s="613" t="str">
        <f t="shared" si="122"/>
        <v xml:space="preserve"> </v>
      </c>
      <c r="AV535" s="614" t="str">
        <f t="shared" si="123"/>
        <v xml:space="preserve"> </v>
      </c>
      <c r="AW535" s="196" t="str">
        <f>IF(N535&gt;0,N535,"")</f>
        <v/>
      </c>
      <c r="AX535" s="165" t="str">
        <f>IF(AND(K535="x",AW535&gt;0),AW535,"")</f>
        <v/>
      </c>
      <c r="AY535" s="193" t="str">
        <f>IF(OR(K535="x",F535="x",AW535&lt;=0),"",AW535)</f>
        <v/>
      </c>
      <c r="AZ535" s="183" t="str">
        <f>IF(AND(F535="x",AW535&gt;0),AW535,"")</f>
        <v/>
      </c>
      <c r="BA535" s="173" t="str">
        <f>IF(V535&gt;0,V535,"")</f>
        <v/>
      </c>
      <c r="BB535" s="174" t="str">
        <f>IF(AND(K535="x",BA535&gt;0),BA535,"")</f>
        <v/>
      </c>
      <c r="BC535" s="186" t="str">
        <f>IF(OR(K535="x",F535="X",BA535&lt;=0),"",BA535)</f>
        <v/>
      </c>
      <c r="BD535" s="174" t="str">
        <f>IF(AND(F535="x",BA535&gt;0),BA535,"")</f>
        <v/>
      </c>
      <c r="BE535" s="201" t="str">
        <f>IF(W535&gt;0,W535,"")</f>
        <v/>
      </c>
      <c r="BF535" s="174" t="str">
        <f>IF(AND(K535="x",BE535&gt;0),BE535,"")</f>
        <v/>
      </c>
      <c r="BG535" s="186" t="str">
        <f>IF(OR(K535="x",F535="x",BE535&lt;=0),"",BE535)</f>
        <v/>
      </c>
      <c r="BH535" s="175" t="str">
        <f>IF(AND(F535="x",BE535&gt;0),BE535,"")</f>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113"/>
        <v/>
      </c>
      <c r="O536" s="27"/>
      <c r="P536" s="27"/>
      <c r="Q536" s="27"/>
      <c r="R536" s="27"/>
      <c r="S536" s="27"/>
      <c r="T536" s="28"/>
      <c r="U536" s="29"/>
      <c r="V536" s="32"/>
      <c r="W536" s="318"/>
      <c r="X536" s="319"/>
      <c r="Y536" s="160">
        <f t="shared" si="112"/>
        <v>0</v>
      </c>
      <c r="Z536" s="159">
        <f t="shared" si="114"/>
        <v>0</v>
      </c>
      <c r="AA536" s="327"/>
      <c r="AB536" s="400">
        <f>IF(AND(Z536&gt;=0,F536="x"),0,IF(AND(Z536&gt;0,AC536="x"),0,IF(Z536&gt;0,0-30,0)))</f>
        <v>0</v>
      </c>
      <c r="AC536" s="371"/>
      <c r="AD536" s="226" t="str">
        <f>IF(F536="x",(0-((V536*10)+(W536*20))),"")</f>
        <v/>
      </c>
      <c r="AE536" s="368">
        <f>IF(AND(Z536&gt;0,F536="x"),0,IF(AND(Z536&gt;0,AC536="x"),Z536-60,IF(AND(Z536&gt;0,AB536=-30),Z536+AB536,0)))</f>
        <v>0</v>
      </c>
      <c r="AF536" s="339"/>
      <c r="AG536" s="338"/>
      <c r="AH536" s="336"/>
      <c r="AI536" s="161">
        <f t="shared" si="115"/>
        <v>0</v>
      </c>
      <c r="AJ536" s="162">
        <f>(X536*20)+Z536+AA536+AF536</f>
        <v>0</v>
      </c>
      <c r="AK536" s="163">
        <f t="shared" si="116"/>
        <v>0</v>
      </c>
      <c r="AL536" s="164">
        <f>IF(K536="x",AH536,0)</f>
        <v>0</v>
      </c>
      <c r="AM536" s="164">
        <f>IF(K536="x",AI536,0)</f>
        <v>0</v>
      </c>
      <c r="AN536" s="164">
        <f>IF(K536="x",AJ536,0)</f>
        <v>0</v>
      </c>
      <c r="AO536" s="164">
        <f>IF(K536="x",AK536,0)</f>
        <v>0</v>
      </c>
      <c r="AP536" s="610" t="str">
        <f t="shared" si="118"/>
        <v xml:space="preserve"> </v>
      </c>
      <c r="AQ536" s="613" t="str">
        <f t="shared" si="117"/>
        <v xml:space="preserve"> </v>
      </c>
      <c r="AR536" s="613" t="str">
        <f t="shared" si="119"/>
        <v xml:space="preserve"> </v>
      </c>
      <c r="AS536" s="613" t="str">
        <f t="shared" si="120"/>
        <v xml:space="preserve"> </v>
      </c>
      <c r="AT536" s="613" t="str">
        <f t="shared" si="121"/>
        <v xml:space="preserve"> </v>
      </c>
      <c r="AU536" s="613" t="str">
        <f t="shared" si="122"/>
        <v xml:space="preserve"> </v>
      </c>
      <c r="AV536" s="614" t="str">
        <f t="shared" si="123"/>
        <v xml:space="preserve"> </v>
      </c>
      <c r="AW536" s="196" t="str">
        <f>IF(N536&gt;0,N536,"")</f>
        <v/>
      </c>
      <c r="AX536" s="165" t="str">
        <f>IF(AND(K536="x",AW536&gt;0),AW536,"")</f>
        <v/>
      </c>
      <c r="AY536" s="193" t="str">
        <f>IF(OR(K536="x",F536="x",AW536&lt;=0),"",AW536)</f>
        <v/>
      </c>
      <c r="AZ536" s="183" t="str">
        <f>IF(AND(F536="x",AW536&gt;0),AW536,"")</f>
        <v/>
      </c>
      <c r="BA536" s="173" t="str">
        <f>IF(V536&gt;0,V536,"")</f>
        <v/>
      </c>
      <c r="BB536" s="174" t="str">
        <f>IF(AND(K536="x",BA536&gt;0),BA536,"")</f>
        <v/>
      </c>
      <c r="BC536" s="186" t="str">
        <f>IF(OR(K536="x",F536="X",BA536&lt;=0),"",BA536)</f>
        <v/>
      </c>
      <c r="BD536" s="174" t="str">
        <f>IF(AND(F536="x",BA536&gt;0),BA536,"")</f>
        <v/>
      </c>
      <c r="BE536" s="201" t="str">
        <f>IF(W536&gt;0,W536,"")</f>
        <v/>
      </c>
      <c r="BF536" s="174" t="str">
        <f>IF(AND(K536="x",BE536&gt;0),BE536,"")</f>
        <v/>
      </c>
      <c r="BG536" s="186" t="str">
        <f>IF(OR(K536="x",F536="x",BE536&lt;=0),"",BE536)</f>
        <v/>
      </c>
      <c r="BH536" s="175" t="str">
        <f>IF(AND(F536="x",BE536&gt;0),BE536,"")</f>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113"/>
        <v/>
      </c>
      <c r="O537" s="27"/>
      <c r="P537" s="27"/>
      <c r="Q537" s="27"/>
      <c r="R537" s="27"/>
      <c r="S537" s="27"/>
      <c r="T537" s="28"/>
      <c r="U537" s="29"/>
      <c r="V537" s="32"/>
      <c r="W537" s="318"/>
      <c r="X537" s="319"/>
      <c r="Y537" s="160">
        <f t="shared" si="112"/>
        <v>0</v>
      </c>
      <c r="Z537" s="159">
        <f t="shared" si="114"/>
        <v>0</v>
      </c>
      <c r="AA537" s="327"/>
      <c r="AB537" s="400">
        <f>IF(AND(Z537&gt;=0,F537="x"),0,IF(AND(Z537&gt;0,AC537="x"),0,IF(Z537&gt;0,0-30,0)))</f>
        <v>0</v>
      </c>
      <c r="AC537" s="371"/>
      <c r="AD537" s="226" t="str">
        <f>IF(F537="x",(0-((V537*10)+(W537*20))),"")</f>
        <v/>
      </c>
      <c r="AE537" s="368">
        <f>IF(AND(Z537&gt;0,F537="x"),0,IF(AND(Z537&gt;0,AC537="x"),Z537-60,IF(AND(Z537&gt;0,AB537=-30),Z537+AB537,0)))</f>
        <v>0</v>
      </c>
      <c r="AF537" s="339"/>
      <c r="AG537" s="338"/>
      <c r="AH537" s="336"/>
      <c r="AI537" s="161">
        <f t="shared" si="115"/>
        <v>0</v>
      </c>
      <c r="AJ537" s="162">
        <f>(X537*20)+Z537+AA537+AF537</f>
        <v>0</v>
      </c>
      <c r="AK537" s="163">
        <f t="shared" si="116"/>
        <v>0</v>
      </c>
      <c r="AL537" s="164">
        <f>IF(K537="x",AH537,0)</f>
        <v>0</v>
      </c>
      <c r="AM537" s="164">
        <f>IF(K537="x",AI537,0)</f>
        <v>0</v>
      </c>
      <c r="AN537" s="164">
        <f>IF(K537="x",AJ537,0)</f>
        <v>0</v>
      </c>
      <c r="AO537" s="164">
        <f>IF(K537="x",AK537,0)</f>
        <v>0</v>
      </c>
      <c r="AP537" s="610" t="str">
        <f t="shared" si="118"/>
        <v xml:space="preserve"> </v>
      </c>
      <c r="AQ537" s="613" t="str">
        <f t="shared" si="117"/>
        <v xml:space="preserve"> </v>
      </c>
      <c r="AR537" s="613" t="str">
        <f t="shared" si="119"/>
        <v xml:space="preserve"> </v>
      </c>
      <c r="AS537" s="613" t="str">
        <f t="shared" si="120"/>
        <v xml:space="preserve"> </v>
      </c>
      <c r="AT537" s="613" t="str">
        <f t="shared" si="121"/>
        <v xml:space="preserve"> </v>
      </c>
      <c r="AU537" s="613" t="str">
        <f t="shared" si="122"/>
        <v xml:space="preserve"> </v>
      </c>
      <c r="AV537" s="614" t="str">
        <f t="shared" si="123"/>
        <v xml:space="preserve"> </v>
      </c>
      <c r="AW537" s="196" t="str">
        <f>IF(N537&gt;0,N537,"")</f>
        <v/>
      </c>
      <c r="AX537" s="165" t="str">
        <f>IF(AND(K537="x",AW537&gt;0),AW537,"")</f>
        <v/>
      </c>
      <c r="AY537" s="193" t="str">
        <f>IF(OR(K537="x",F537="x",AW537&lt;=0),"",AW537)</f>
        <v/>
      </c>
      <c r="AZ537" s="183" t="str">
        <f>IF(AND(F537="x",AW537&gt;0),AW537,"")</f>
        <v/>
      </c>
      <c r="BA537" s="173" t="str">
        <f>IF(V537&gt;0,V537,"")</f>
        <v/>
      </c>
      <c r="BB537" s="174" t="str">
        <f>IF(AND(K537="x",BA537&gt;0),BA537,"")</f>
        <v/>
      </c>
      <c r="BC537" s="186" t="str">
        <f>IF(OR(K537="x",F537="X",BA537&lt;=0),"",BA537)</f>
        <v/>
      </c>
      <c r="BD537" s="174" t="str">
        <f>IF(AND(F537="x",BA537&gt;0),BA537,"")</f>
        <v/>
      </c>
      <c r="BE537" s="201" t="str">
        <f>IF(W537&gt;0,W537,"")</f>
        <v/>
      </c>
      <c r="BF537" s="174" t="str">
        <f>IF(AND(K537="x",BE537&gt;0),BE537,"")</f>
        <v/>
      </c>
      <c r="BG537" s="186" t="str">
        <f>IF(OR(K537="x",F537="x",BE537&lt;=0),"",BE537)</f>
        <v/>
      </c>
      <c r="BH537" s="175" t="str">
        <f>IF(AND(F537="x",BE537&gt;0),BE537,"")</f>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113"/>
        <v/>
      </c>
      <c r="O538" s="27"/>
      <c r="P538" s="27"/>
      <c r="Q538" s="27"/>
      <c r="R538" s="27"/>
      <c r="S538" s="27"/>
      <c r="T538" s="28"/>
      <c r="U538" s="29"/>
      <c r="V538" s="32"/>
      <c r="W538" s="318"/>
      <c r="X538" s="319"/>
      <c r="Y538" s="160">
        <f t="shared" si="112"/>
        <v>0</v>
      </c>
      <c r="Z538" s="159">
        <f t="shared" si="114"/>
        <v>0</v>
      </c>
      <c r="AA538" s="327"/>
      <c r="AB538" s="400">
        <f>IF(AND(Z538&gt;=0,F538="x"),0,IF(AND(Z538&gt;0,AC538="x"),0,IF(Z538&gt;0,0-30,0)))</f>
        <v>0</v>
      </c>
      <c r="AC538" s="371"/>
      <c r="AD538" s="226" t="str">
        <f>IF(F538="x",(0-((V538*10)+(W538*20))),"")</f>
        <v/>
      </c>
      <c r="AE538" s="368">
        <f>IF(AND(Z538&gt;0,F538="x"),0,IF(AND(Z538&gt;0,AC538="x"),Z538-60,IF(AND(Z538&gt;0,AB538=-30),Z538+AB538,0)))</f>
        <v>0</v>
      </c>
      <c r="AF538" s="339"/>
      <c r="AG538" s="338"/>
      <c r="AH538" s="336"/>
      <c r="AI538" s="161">
        <f t="shared" si="115"/>
        <v>0</v>
      </c>
      <c r="AJ538" s="162">
        <f>(X538*20)+Z538+AA538+AF538</f>
        <v>0</v>
      </c>
      <c r="AK538" s="163">
        <f t="shared" si="116"/>
        <v>0</v>
      </c>
      <c r="AL538" s="164">
        <f>IF(K538="x",AH538,0)</f>
        <v>0</v>
      </c>
      <c r="AM538" s="164">
        <f>IF(K538="x",AI538,0)</f>
        <v>0</v>
      </c>
      <c r="AN538" s="164">
        <f>IF(K538="x",AJ538,0)</f>
        <v>0</v>
      </c>
      <c r="AO538" s="164">
        <f>IF(K538="x",AK538,0)</f>
        <v>0</v>
      </c>
      <c r="AP538" s="610" t="str">
        <f t="shared" si="118"/>
        <v xml:space="preserve"> </v>
      </c>
      <c r="AQ538" s="613" t="str">
        <f t="shared" si="117"/>
        <v xml:space="preserve"> </v>
      </c>
      <c r="AR538" s="613" t="str">
        <f t="shared" si="119"/>
        <v xml:space="preserve"> </v>
      </c>
      <c r="AS538" s="613" t="str">
        <f t="shared" si="120"/>
        <v xml:space="preserve"> </v>
      </c>
      <c r="AT538" s="613" t="str">
        <f t="shared" si="121"/>
        <v xml:space="preserve"> </v>
      </c>
      <c r="AU538" s="613" t="str">
        <f t="shared" si="122"/>
        <v xml:space="preserve"> </v>
      </c>
      <c r="AV538" s="614" t="str">
        <f t="shared" si="123"/>
        <v xml:space="preserve"> </v>
      </c>
      <c r="AW538" s="196" t="str">
        <f>IF(N538&gt;0,N538,"")</f>
        <v/>
      </c>
      <c r="AX538" s="165" t="str">
        <f>IF(AND(K538="x",AW538&gt;0),AW538,"")</f>
        <v/>
      </c>
      <c r="AY538" s="193" t="str">
        <f>IF(OR(K538="x",F538="x",AW538&lt;=0),"",AW538)</f>
        <v/>
      </c>
      <c r="AZ538" s="183" t="str">
        <f>IF(AND(F538="x",AW538&gt;0),AW538,"")</f>
        <v/>
      </c>
      <c r="BA538" s="173" t="str">
        <f>IF(V538&gt;0,V538,"")</f>
        <v/>
      </c>
      <c r="BB538" s="174" t="str">
        <f>IF(AND(K538="x",BA538&gt;0),BA538,"")</f>
        <v/>
      </c>
      <c r="BC538" s="186" t="str">
        <f>IF(OR(K538="x",F538="X",BA538&lt;=0),"",BA538)</f>
        <v/>
      </c>
      <c r="BD538" s="174" t="str">
        <f>IF(AND(F538="x",BA538&gt;0),BA538,"")</f>
        <v/>
      </c>
      <c r="BE538" s="201" t="str">
        <f>IF(W538&gt;0,W538,"")</f>
        <v/>
      </c>
      <c r="BF538" s="174" t="str">
        <f>IF(AND(K538="x",BE538&gt;0),BE538,"")</f>
        <v/>
      </c>
      <c r="BG538" s="186" t="str">
        <f>IF(OR(K538="x",F538="x",BE538&lt;=0),"",BE538)</f>
        <v/>
      </c>
      <c r="BH538" s="175" t="str">
        <f>IF(AND(F538="x",BE538&gt;0),BE538,"")</f>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113"/>
        <v/>
      </c>
      <c r="O539" s="27"/>
      <c r="P539" s="27"/>
      <c r="Q539" s="27"/>
      <c r="R539" s="27"/>
      <c r="S539" s="27"/>
      <c r="T539" s="28"/>
      <c r="U539" s="29"/>
      <c r="V539" s="32"/>
      <c r="W539" s="318"/>
      <c r="X539" s="319"/>
      <c r="Y539" s="160">
        <f t="shared" si="112"/>
        <v>0</v>
      </c>
      <c r="Z539" s="159">
        <f t="shared" si="114"/>
        <v>0</v>
      </c>
      <c r="AA539" s="327"/>
      <c r="AB539" s="400">
        <f>IF(AND(Z539&gt;=0,F539="x"),0,IF(AND(Z539&gt;0,AC539="x"),0,IF(Z539&gt;0,0-30,0)))</f>
        <v>0</v>
      </c>
      <c r="AC539" s="371"/>
      <c r="AD539" s="226" t="str">
        <f>IF(F539="x",(0-((V539*10)+(W539*20))),"")</f>
        <v/>
      </c>
      <c r="AE539" s="368">
        <f>IF(AND(Z539&gt;0,F539="x"),0,IF(AND(Z539&gt;0,AC539="x"),Z539-60,IF(AND(Z539&gt;0,AB539=-30),Z539+AB539,0)))</f>
        <v>0</v>
      </c>
      <c r="AF539" s="339"/>
      <c r="AG539" s="338"/>
      <c r="AH539" s="336"/>
      <c r="AI539" s="161">
        <f t="shared" si="115"/>
        <v>0</v>
      </c>
      <c r="AJ539" s="162">
        <f>(X539*20)+Z539+AA539+AF539</f>
        <v>0</v>
      </c>
      <c r="AK539" s="163">
        <f t="shared" si="116"/>
        <v>0</v>
      </c>
      <c r="AL539" s="164">
        <f>IF(K539="x",AH539,0)</f>
        <v>0</v>
      </c>
      <c r="AM539" s="164">
        <f>IF(K539="x",AI539,0)</f>
        <v>0</v>
      </c>
      <c r="AN539" s="164">
        <f>IF(K539="x",AJ539,0)</f>
        <v>0</v>
      </c>
      <c r="AO539" s="164">
        <f>IF(K539="x",AK539,0)</f>
        <v>0</v>
      </c>
      <c r="AP539" s="610" t="str">
        <f t="shared" si="118"/>
        <v xml:space="preserve"> </v>
      </c>
      <c r="AQ539" s="613" t="str">
        <f t="shared" si="117"/>
        <v xml:space="preserve"> </v>
      </c>
      <c r="AR539" s="613" t="str">
        <f t="shared" si="119"/>
        <v xml:space="preserve"> </v>
      </c>
      <c r="AS539" s="613" t="str">
        <f t="shared" si="120"/>
        <v xml:space="preserve"> </v>
      </c>
      <c r="AT539" s="613" t="str">
        <f t="shared" si="121"/>
        <v xml:space="preserve"> </v>
      </c>
      <c r="AU539" s="613" t="str">
        <f t="shared" si="122"/>
        <v xml:space="preserve"> </v>
      </c>
      <c r="AV539" s="614" t="str">
        <f t="shared" si="123"/>
        <v xml:space="preserve"> </v>
      </c>
      <c r="AW539" s="196" t="str">
        <f>IF(N539&gt;0,N539,"")</f>
        <v/>
      </c>
      <c r="AX539" s="165" t="str">
        <f>IF(AND(K539="x",AW539&gt;0),AW539,"")</f>
        <v/>
      </c>
      <c r="AY539" s="193" t="str">
        <f>IF(OR(K539="x",F539="x",AW539&lt;=0),"",AW539)</f>
        <v/>
      </c>
      <c r="AZ539" s="183" t="str">
        <f>IF(AND(F539="x",AW539&gt;0),AW539,"")</f>
        <v/>
      </c>
      <c r="BA539" s="173" t="str">
        <f>IF(V539&gt;0,V539,"")</f>
        <v/>
      </c>
      <c r="BB539" s="174" t="str">
        <f>IF(AND(K539="x",BA539&gt;0),BA539,"")</f>
        <v/>
      </c>
      <c r="BC539" s="186" t="str">
        <f>IF(OR(K539="x",F539="X",BA539&lt;=0),"",BA539)</f>
        <v/>
      </c>
      <c r="BD539" s="174" t="str">
        <f>IF(AND(F539="x",BA539&gt;0),BA539,"")</f>
        <v/>
      </c>
      <c r="BE539" s="201" t="str">
        <f>IF(W539&gt;0,W539,"")</f>
        <v/>
      </c>
      <c r="BF539" s="174" t="str">
        <f>IF(AND(K539="x",BE539&gt;0),BE539,"")</f>
        <v/>
      </c>
      <c r="BG539" s="186" t="str">
        <f>IF(OR(K539="x",F539="x",BE539&lt;=0),"",BE539)</f>
        <v/>
      </c>
      <c r="BH539" s="175" t="str">
        <f>IF(AND(F539="x",BE539&gt;0),BE539,"")</f>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113"/>
        <v/>
      </c>
      <c r="O540" s="27"/>
      <c r="P540" s="27"/>
      <c r="Q540" s="27"/>
      <c r="R540" s="27"/>
      <c r="S540" s="27"/>
      <c r="T540" s="28"/>
      <c r="U540" s="29"/>
      <c r="V540" s="32"/>
      <c r="W540" s="318"/>
      <c r="X540" s="319"/>
      <c r="Y540" s="160">
        <f t="shared" si="112"/>
        <v>0</v>
      </c>
      <c r="Z540" s="159">
        <f t="shared" si="114"/>
        <v>0</v>
      </c>
      <c r="AA540" s="327"/>
      <c r="AB540" s="400">
        <f>IF(AND(Z540&gt;=0,F540="x"),0,IF(AND(Z540&gt;0,AC540="x"),0,IF(Z540&gt;0,0-30,0)))</f>
        <v>0</v>
      </c>
      <c r="AC540" s="371"/>
      <c r="AD540" s="226" t="str">
        <f>IF(F540="x",(0-((V540*10)+(W540*20))),"")</f>
        <v/>
      </c>
      <c r="AE540" s="368">
        <f>IF(AND(Z540&gt;0,F540="x"),0,IF(AND(Z540&gt;0,AC540="x"),Z540-60,IF(AND(Z540&gt;0,AB540=-30),Z540+AB540,0)))</f>
        <v>0</v>
      </c>
      <c r="AF540" s="339"/>
      <c r="AG540" s="338"/>
      <c r="AH540" s="336"/>
      <c r="AI540" s="161">
        <f t="shared" si="115"/>
        <v>0</v>
      </c>
      <c r="AJ540" s="162">
        <f>(X540*20)+Z540+AA540+AF540</f>
        <v>0</v>
      </c>
      <c r="AK540" s="163">
        <f t="shared" si="116"/>
        <v>0</v>
      </c>
      <c r="AL540" s="164">
        <f>IF(K540="x",AH540,0)</f>
        <v>0</v>
      </c>
      <c r="AM540" s="164">
        <f>IF(K540="x",AI540,0)</f>
        <v>0</v>
      </c>
      <c r="AN540" s="164">
        <f>IF(K540="x",AJ540,0)</f>
        <v>0</v>
      </c>
      <c r="AO540" s="164">
        <f>IF(K540="x",AK540,0)</f>
        <v>0</v>
      </c>
      <c r="AP540" s="610" t="str">
        <f t="shared" si="118"/>
        <v xml:space="preserve"> </v>
      </c>
      <c r="AQ540" s="613" t="str">
        <f t="shared" si="117"/>
        <v xml:space="preserve"> </v>
      </c>
      <c r="AR540" s="613" t="str">
        <f t="shared" si="119"/>
        <v xml:space="preserve"> </v>
      </c>
      <c r="AS540" s="613" t="str">
        <f t="shared" si="120"/>
        <v xml:space="preserve"> </v>
      </c>
      <c r="AT540" s="613" t="str">
        <f t="shared" si="121"/>
        <v xml:space="preserve"> </v>
      </c>
      <c r="AU540" s="613" t="str">
        <f t="shared" si="122"/>
        <v xml:space="preserve"> </v>
      </c>
      <c r="AV540" s="614" t="str">
        <f t="shared" si="123"/>
        <v xml:space="preserve"> </v>
      </c>
      <c r="AW540" s="196" t="str">
        <f>IF(N540&gt;0,N540,"")</f>
        <v/>
      </c>
      <c r="AX540" s="165" t="str">
        <f>IF(AND(K540="x",AW540&gt;0),AW540,"")</f>
        <v/>
      </c>
      <c r="AY540" s="193" t="str">
        <f>IF(OR(K540="x",F540="x",AW540&lt;=0),"",AW540)</f>
        <v/>
      </c>
      <c r="AZ540" s="183" t="str">
        <f>IF(AND(F540="x",AW540&gt;0),AW540,"")</f>
        <v/>
      </c>
      <c r="BA540" s="173" t="str">
        <f>IF(V540&gt;0,V540,"")</f>
        <v/>
      </c>
      <c r="BB540" s="174" t="str">
        <f>IF(AND(K540="x",BA540&gt;0),BA540,"")</f>
        <v/>
      </c>
      <c r="BC540" s="186" t="str">
        <f>IF(OR(K540="x",F540="X",BA540&lt;=0),"",BA540)</f>
        <v/>
      </c>
      <c r="BD540" s="174" t="str">
        <f>IF(AND(F540="x",BA540&gt;0),BA540,"")</f>
        <v/>
      </c>
      <c r="BE540" s="201" t="str">
        <f>IF(W540&gt;0,W540,"")</f>
        <v/>
      </c>
      <c r="BF540" s="174" t="str">
        <f>IF(AND(K540="x",BE540&gt;0),BE540,"")</f>
        <v/>
      </c>
      <c r="BG540" s="186" t="str">
        <f>IF(OR(K540="x",F540="x",BE540&lt;=0),"",BE540)</f>
        <v/>
      </c>
      <c r="BH540" s="175" t="str">
        <f>IF(AND(F540="x",BE540&gt;0),BE540,"")</f>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113"/>
        <v/>
      </c>
      <c r="O541" s="27"/>
      <c r="P541" s="27"/>
      <c r="Q541" s="27"/>
      <c r="R541" s="27"/>
      <c r="S541" s="27"/>
      <c r="T541" s="28"/>
      <c r="U541" s="29"/>
      <c r="V541" s="32"/>
      <c r="W541" s="318"/>
      <c r="X541" s="319"/>
      <c r="Y541" s="160">
        <f t="shared" si="112"/>
        <v>0</v>
      </c>
      <c r="Z541" s="159">
        <f t="shared" si="114"/>
        <v>0</v>
      </c>
      <c r="AA541" s="327"/>
      <c r="AB541" s="400">
        <f>IF(AND(Z541&gt;=0,F541="x"),0,IF(AND(Z541&gt;0,AC541="x"),0,IF(Z541&gt;0,0-30,0)))</f>
        <v>0</v>
      </c>
      <c r="AC541" s="371"/>
      <c r="AD541" s="226" t="str">
        <f>IF(F541="x",(0-((V541*10)+(W541*20))),"")</f>
        <v/>
      </c>
      <c r="AE541" s="368">
        <f>IF(AND(Z541&gt;0,F541="x"),0,IF(AND(Z541&gt;0,AC541="x"),Z541-60,IF(AND(Z541&gt;0,AB541=-30),Z541+AB541,0)))</f>
        <v>0</v>
      </c>
      <c r="AF541" s="339"/>
      <c r="AG541" s="338"/>
      <c r="AH541" s="336"/>
      <c r="AI541" s="161">
        <f t="shared" si="115"/>
        <v>0</v>
      </c>
      <c r="AJ541" s="162">
        <f>(X541*20)+Z541+AA541+AF541</f>
        <v>0</v>
      </c>
      <c r="AK541" s="163">
        <f t="shared" si="116"/>
        <v>0</v>
      </c>
      <c r="AL541" s="164">
        <f>IF(K541="x",AH541,0)</f>
        <v>0</v>
      </c>
      <c r="AM541" s="164">
        <f>IF(K541="x",AI541,0)</f>
        <v>0</v>
      </c>
      <c r="AN541" s="164">
        <f>IF(K541="x",AJ541,0)</f>
        <v>0</v>
      </c>
      <c r="AO541" s="164">
        <f>IF(K541="x",AK541,0)</f>
        <v>0</v>
      </c>
      <c r="AP541" s="610" t="str">
        <f t="shared" si="118"/>
        <v xml:space="preserve"> </v>
      </c>
      <c r="AQ541" s="613" t="str">
        <f t="shared" si="117"/>
        <v xml:space="preserve"> </v>
      </c>
      <c r="AR541" s="613" t="str">
        <f t="shared" si="119"/>
        <v xml:space="preserve"> </v>
      </c>
      <c r="AS541" s="613" t="str">
        <f t="shared" si="120"/>
        <v xml:space="preserve"> </v>
      </c>
      <c r="AT541" s="613" t="str">
        <f t="shared" si="121"/>
        <v xml:space="preserve"> </v>
      </c>
      <c r="AU541" s="613" t="str">
        <f t="shared" si="122"/>
        <v xml:space="preserve"> </v>
      </c>
      <c r="AV541" s="614" t="str">
        <f t="shared" si="123"/>
        <v xml:space="preserve"> </v>
      </c>
      <c r="AW541" s="196" t="str">
        <f>IF(N541&gt;0,N541,"")</f>
        <v/>
      </c>
      <c r="AX541" s="165" t="str">
        <f>IF(AND(K541="x",AW541&gt;0),AW541,"")</f>
        <v/>
      </c>
      <c r="AY541" s="193" t="str">
        <f>IF(OR(K541="x",F541="x",AW541&lt;=0),"",AW541)</f>
        <v/>
      </c>
      <c r="AZ541" s="183" t="str">
        <f>IF(AND(F541="x",AW541&gt;0),AW541,"")</f>
        <v/>
      </c>
      <c r="BA541" s="173" t="str">
        <f>IF(V541&gt;0,V541,"")</f>
        <v/>
      </c>
      <c r="BB541" s="174" t="str">
        <f>IF(AND(K541="x",BA541&gt;0),BA541,"")</f>
        <v/>
      </c>
      <c r="BC541" s="186" t="str">
        <f>IF(OR(K541="x",F541="X",BA541&lt;=0),"",BA541)</f>
        <v/>
      </c>
      <c r="BD541" s="174" t="str">
        <f>IF(AND(F541="x",BA541&gt;0),BA541,"")</f>
        <v/>
      </c>
      <c r="BE541" s="201" t="str">
        <f>IF(W541&gt;0,W541,"")</f>
        <v/>
      </c>
      <c r="BF541" s="174" t="str">
        <f>IF(AND(K541="x",BE541&gt;0),BE541,"")</f>
        <v/>
      </c>
      <c r="BG541" s="186" t="str">
        <f>IF(OR(K541="x",F541="x",BE541&lt;=0),"",BE541)</f>
        <v/>
      </c>
      <c r="BH541" s="175" t="str">
        <f>IF(AND(F541="x",BE541&gt;0),BE541,"")</f>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113"/>
        <v/>
      </c>
      <c r="O542" s="27"/>
      <c r="P542" s="27"/>
      <c r="Q542" s="27"/>
      <c r="R542" s="27"/>
      <c r="S542" s="27"/>
      <c r="T542" s="28"/>
      <c r="U542" s="29"/>
      <c r="V542" s="32"/>
      <c r="W542" s="318"/>
      <c r="X542" s="319"/>
      <c r="Y542" s="160">
        <f t="shared" si="112"/>
        <v>0</v>
      </c>
      <c r="Z542" s="159">
        <f t="shared" si="114"/>
        <v>0</v>
      </c>
      <c r="AA542" s="327"/>
      <c r="AB542" s="400">
        <f>IF(AND(Z542&gt;=0,F542="x"),0,IF(AND(Z542&gt;0,AC542="x"),0,IF(Z542&gt;0,0-30,0)))</f>
        <v>0</v>
      </c>
      <c r="AC542" s="371"/>
      <c r="AD542" s="226" t="str">
        <f>IF(F542="x",(0-((V542*10)+(W542*20))),"")</f>
        <v/>
      </c>
      <c r="AE542" s="368">
        <f>IF(AND(Z542&gt;0,F542="x"),0,IF(AND(Z542&gt;0,AC542="x"),Z542-60,IF(AND(Z542&gt;0,AB542=-30),Z542+AB542,0)))</f>
        <v>0</v>
      </c>
      <c r="AF542" s="339"/>
      <c r="AG542" s="338"/>
      <c r="AH542" s="336"/>
      <c r="AI542" s="161">
        <f t="shared" si="115"/>
        <v>0</v>
      </c>
      <c r="AJ542" s="162">
        <f>(X542*20)+Z542+AA542+AF542</f>
        <v>0</v>
      </c>
      <c r="AK542" s="163">
        <f t="shared" si="116"/>
        <v>0</v>
      </c>
      <c r="AL542" s="164">
        <f>IF(K542="x",AH542,0)</f>
        <v>0</v>
      </c>
      <c r="AM542" s="164">
        <f>IF(K542="x",AI542,0)</f>
        <v>0</v>
      </c>
      <c r="AN542" s="164">
        <f>IF(K542="x",AJ542,0)</f>
        <v>0</v>
      </c>
      <c r="AO542" s="164">
        <f>IF(K542="x",AK542,0)</f>
        <v>0</v>
      </c>
      <c r="AP542" s="610" t="str">
        <f t="shared" si="118"/>
        <v xml:space="preserve"> </v>
      </c>
      <c r="AQ542" s="613" t="str">
        <f t="shared" si="117"/>
        <v xml:space="preserve"> </v>
      </c>
      <c r="AR542" s="613" t="str">
        <f t="shared" si="119"/>
        <v xml:space="preserve"> </v>
      </c>
      <c r="AS542" s="613" t="str">
        <f t="shared" si="120"/>
        <v xml:space="preserve"> </v>
      </c>
      <c r="AT542" s="613" t="str">
        <f t="shared" si="121"/>
        <v xml:space="preserve"> </v>
      </c>
      <c r="AU542" s="613" t="str">
        <f t="shared" si="122"/>
        <v xml:space="preserve"> </v>
      </c>
      <c r="AV542" s="614" t="str">
        <f t="shared" si="123"/>
        <v xml:space="preserve"> </v>
      </c>
      <c r="AW542" s="196" t="str">
        <f>IF(N542&gt;0,N542,"")</f>
        <v/>
      </c>
      <c r="AX542" s="165" t="str">
        <f>IF(AND(K542="x",AW542&gt;0),AW542,"")</f>
        <v/>
      </c>
      <c r="AY542" s="193" t="str">
        <f>IF(OR(K542="x",F542="x",AW542&lt;=0),"",AW542)</f>
        <v/>
      </c>
      <c r="AZ542" s="183" t="str">
        <f>IF(AND(F542="x",AW542&gt;0),AW542,"")</f>
        <v/>
      </c>
      <c r="BA542" s="173" t="str">
        <f>IF(V542&gt;0,V542,"")</f>
        <v/>
      </c>
      <c r="BB542" s="174" t="str">
        <f>IF(AND(K542="x",BA542&gt;0),BA542,"")</f>
        <v/>
      </c>
      <c r="BC542" s="186" t="str">
        <f>IF(OR(K542="x",F542="X",BA542&lt;=0),"",BA542)</f>
        <v/>
      </c>
      <c r="BD542" s="174" t="str">
        <f>IF(AND(F542="x",BA542&gt;0),BA542,"")</f>
        <v/>
      </c>
      <c r="BE542" s="201" t="str">
        <f>IF(W542&gt;0,W542,"")</f>
        <v/>
      </c>
      <c r="BF542" s="174" t="str">
        <f>IF(AND(K542="x",BE542&gt;0),BE542,"")</f>
        <v/>
      </c>
      <c r="BG542" s="186" t="str">
        <f>IF(OR(K542="x",F542="x",BE542&lt;=0),"",BE542)</f>
        <v/>
      </c>
      <c r="BH542" s="175" t="str">
        <f>IF(AND(F542="x",BE542&gt;0),BE542,"")</f>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113"/>
        <v/>
      </c>
      <c r="O543" s="27"/>
      <c r="P543" s="27"/>
      <c r="Q543" s="27"/>
      <c r="R543" s="27"/>
      <c r="S543" s="27"/>
      <c r="T543" s="28"/>
      <c r="U543" s="29"/>
      <c r="V543" s="32"/>
      <c r="W543" s="318"/>
      <c r="X543" s="319"/>
      <c r="Y543" s="160">
        <f t="shared" si="112"/>
        <v>0</v>
      </c>
      <c r="Z543" s="159">
        <f t="shared" si="114"/>
        <v>0</v>
      </c>
      <c r="AA543" s="327"/>
      <c r="AB543" s="400">
        <f>IF(AND(Z543&gt;=0,F543="x"),0,IF(AND(Z543&gt;0,AC543="x"),0,IF(Z543&gt;0,0-30,0)))</f>
        <v>0</v>
      </c>
      <c r="AC543" s="371"/>
      <c r="AD543" s="226" t="str">
        <f>IF(F543="x",(0-((V543*10)+(W543*20))),"")</f>
        <v/>
      </c>
      <c r="AE543" s="368">
        <f>IF(AND(Z543&gt;0,F543="x"),0,IF(AND(Z543&gt;0,AC543="x"),Z543-60,IF(AND(Z543&gt;0,AB543=-30),Z543+AB543,0)))</f>
        <v>0</v>
      </c>
      <c r="AF543" s="339"/>
      <c r="AG543" s="338"/>
      <c r="AH543" s="336"/>
      <c r="AI543" s="161">
        <f t="shared" si="115"/>
        <v>0</v>
      </c>
      <c r="AJ543" s="162">
        <f>(X543*20)+Z543+AA543+AF543</f>
        <v>0</v>
      </c>
      <c r="AK543" s="163">
        <f t="shared" si="116"/>
        <v>0</v>
      </c>
      <c r="AL543" s="164">
        <f>IF(K543="x",AH543,0)</f>
        <v>0</v>
      </c>
      <c r="AM543" s="164">
        <f>IF(K543="x",AI543,0)</f>
        <v>0</v>
      </c>
      <c r="AN543" s="164">
        <f>IF(K543="x",AJ543,0)</f>
        <v>0</v>
      </c>
      <c r="AO543" s="164">
        <f>IF(K543="x",AK543,0)</f>
        <v>0</v>
      </c>
      <c r="AP543" s="610" t="str">
        <f t="shared" si="118"/>
        <v xml:space="preserve"> </v>
      </c>
      <c r="AQ543" s="613" t="str">
        <f t="shared" si="117"/>
        <v xml:space="preserve"> </v>
      </c>
      <c r="AR543" s="613" t="str">
        <f t="shared" si="119"/>
        <v xml:space="preserve"> </v>
      </c>
      <c r="AS543" s="613" t="str">
        <f t="shared" si="120"/>
        <v xml:space="preserve"> </v>
      </c>
      <c r="AT543" s="613" t="str">
        <f t="shared" si="121"/>
        <v xml:space="preserve"> </v>
      </c>
      <c r="AU543" s="613" t="str">
        <f t="shared" si="122"/>
        <v xml:space="preserve"> </v>
      </c>
      <c r="AV543" s="614" t="str">
        <f t="shared" si="123"/>
        <v xml:space="preserve"> </v>
      </c>
      <c r="AW543" s="196" t="str">
        <f>IF(N543&gt;0,N543,"")</f>
        <v/>
      </c>
      <c r="AX543" s="165" t="str">
        <f>IF(AND(K543="x",AW543&gt;0),AW543,"")</f>
        <v/>
      </c>
      <c r="AY543" s="193" t="str">
        <f>IF(OR(K543="x",F543="x",AW543&lt;=0),"",AW543)</f>
        <v/>
      </c>
      <c r="AZ543" s="183" t="str">
        <f>IF(AND(F543="x",AW543&gt;0),AW543,"")</f>
        <v/>
      </c>
      <c r="BA543" s="173" t="str">
        <f>IF(V543&gt;0,V543,"")</f>
        <v/>
      </c>
      <c r="BB543" s="174" t="str">
        <f>IF(AND(K543="x",BA543&gt;0),BA543,"")</f>
        <v/>
      </c>
      <c r="BC543" s="186" t="str">
        <f>IF(OR(K543="x",F543="X",BA543&lt;=0),"",BA543)</f>
        <v/>
      </c>
      <c r="BD543" s="174" t="str">
        <f>IF(AND(F543="x",BA543&gt;0),BA543,"")</f>
        <v/>
      </c>
      <c r="BE543" s="201" t="str">
        <f>IF(W543&gt;0,W543,"")</f>
        <v/>
      </c>
      <c r="BF543" s="174" t="str">
        <f>IF(AND(K543="x",BE543&gt;0),BE543,"")</f>
        <v/>
      </c>
      <c r="BG543" s="186" t="str">
        <f>IF(OR(K543="x",F543="x",BE543&lt;=0),"",BE543)</f>
        <v/>
      </c>
      <c r="BH543" s="175" t="str">
        <f>IF(AND(F543="x",BE543&gt;0),BE543,"")</f>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113"/>
        <v/>
      </c>
      <c r="O544" s="27"/>
      <c r="P544" s="27"/>
      <c r="Q544" s="27"/>
      <c r="R544" s="27"/>
      <c r="S544" s="27"/>
      <c r="T544" s="28"/>
      <c r="U544" s="29"/>
      <c r="V544" s="32"/>
      <c r="W544" s="318"/>
      <c r="X544" s="319"/>
      <c r="Y544" s="160">
        <f t="shared" si="112"/>
        <v>0</v>
      </c>
      <c r="Z544" s="159">
        <f t="shared" si="114"/>
        <v>0</v>
      </c>
      <c r="AA544" s="327"/>
      <c r="AB544" s="400">
        <f>IF(AND(Z544&gt;=0,F544="x"),0,IF(AND(Z544&gt;0,AC544="x"),0,IF(Z544&gt;0,0-30,0)))</f>
        <v>0</v>
      </c>
      <c r="AC544" s="371"/>
      <c r="AD544" s="226" t="str">
        <f>IF(F544="x",(0-((V544*10)+(W544*20))),"")</f>
        <v/>
      </c>
      <c r="AE544" s="368">
        <f>IF(AND(Z544&gt;0,F544="x"),0,IF(AND(Z544&gt;0,AC544="x"),Z544-60,IF(AND(Z544&gt;0,AB544=-30),Z544+AB544,0)))</f>
        <v>0</v>
      </c>
      <c r="AF544" s="339"/>
      <c r="AG544" s="338"/>
      <c r="AH544" s="336"/>
      <c r="AI544" s="161">
        <f t="shared" si="115"/>
        <v>0</v>
      </c>
      <c r="AJ544" s="162">
        <f>(X544*20)+Z544+AA544+AF544</f>
        <v>0</v>
      </c>
      <c r="AK544" s="163">
        <f t="shared" si="116"/>
        <v>0</v>
      </c>
      <c r="AL544" s="164">
        <f>IF(K544="x",AH544,0)</f>
        <v>0</v>
      </c>
      <c r="AM544" s="164">
        <f>IF(K544="x",AI544,0)</f>
        <v>0</v>
      </c>
      <c r="AN544" s="164">
        <f>IF(K544="x",AJ544,0)</f>
        <v>0</v>
      </c>
      <c r="AO544" s="164">
        <f>IF(K544="x",AK544,0)</f>
        <v>0</v>
      </c>
      <c r="AP544" s="610" t="str">
        <f t="shared" si="118"/>
        <v xml:space="preserve"> </v>
      </c>
      <c r="AQ544" s="613" t="str">
        <f t="shared" si="117"/>
        <v xml:space="preserve"> </v>
      </c>
      <c r="AR544" s="613" t="str">
        <f t="shared" si="119"/>
        <v xml:space="preserve"> </v>
      </c>
      <c r="AS544" s="613" t="str">
        <f t="shared" si="120"/>
        <v xml:space="preserve"> </v>
      </c>
      <c r="AT544" s="613" t="str">
        <f t="shared" si="121"/>
        <v xml:space="preserve"> </v>
      </c>
      <c r="AU544" s="613" t="str">
        <f t="shared" si="122"/>
        <v xml:space="preserve"> </v>
      </c>
      <c r="AV544" s="614" t="str">
        <f t="shared" si="123"/>
        <v xml:space="preserve"> </v>
      </c>
      <c r="AW544" s="196" t="str">
        <f>IF(N544&gt;0,N544,"")</f>
        <v/>
      </c>
      <c r="AX544" s="165" t="str">
        <f>IF(AND(K544="x",AW544&gt;0),AW544,"")</f>
        <v/>
      </c>
      <c r="AY544" s="193" t="str">
        <f>IF(OR(K544="x",F544="x",AW544&lt;=0),"",AW544)</f>
        <v/>
      </c>
      <c r="AZ544" s="183" t="str">
        <f>IF(AND(F544="x",AW544&gt;0),AW544,"")</f>
        <v/>
      </c>
      <c r="BA544" s="173" t="str">
        <f>IF(V544&gt;0,V544,"")</f>
        <v/>
      </c>
      <c r="BB544" s="174" t="str">
        <f>IF(AND(K544="x",BA544&gt;0),BA544,"")</f>
        <v/>
      </c>
      <c r="BC544" s="186" t="str">
        <f>IF(OR(K544="x",F544="X",BA544&lt;=0),"",BA544)</f>
        <v/>
      </c>
      <c r="BD544" s="174" t="str">
        <f>IF(AND(F544="x",BA544&gt;0),BA544,"")</f>
        <v/>
      </c>
      <c r="BE544" s="201" t="str">
        <f>IF(W544&gt;0,W544,"")</f>
        <v/>
      </c>
      <c r="BF544" s="174" t="str">
        <f>IF(AND(K544="x",BE544&gt;0),BE544,"")</f>
        <v/>
      </c>
      <c r="BG544" s="186" t="str">
        <f>IF(OR(K544="x",F544="x",BE544&lt;=0),"",BE544)</f>
        <v/>
      </c>
      <c r="BH544" s="175" t="str">
        <f>IF(AND(F544="x",BE544&gt;0),BE544,"")</f>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113"/>
        <v/>
      </c>
      <c r="O545" s="27"/>
      <c r="P545" s="27"/>
      <c r="Q545" s="27"/>
      <c r="R545" s="27"/>
      <c r="S545" s="27"/>
      <c r="T545" s="28"/>
      <c r="U545" s="29"/>
      <c r="V545" s="32"/>
      <c r="W545" s="318"/>
      <c r="X545" s="319"/>
      <c r="Y545" s="160">
        <f t="shared" si="112"/>
        <v>0</v>
      </c>
      <c r="Z545" s="159">
        <f t="shared" si="114"/>
        <v>0</v>
      </c>
      <c r="AA545" s="327"/>
      <c r="AB545" s="400">
        <f>IF(AND(Z545&gt;=0,F545="x"),0,IF(AND(Z545&gt;0,AC545="x"),0,IF(Z545&gt;0,0-30,0)))</f>
        <v>0</v>
      </c>
      <c r="AC545" s="371"/>
      <c r="AD545" s="226" t="str">
        <f>IF(F545="x",(0-((V545*10)+(W545*20))),"")</f>
        <v/>
      </c>
      <c r="AE545" s="368">
        <f>IF(AND(Z545&gt;0,F545="x"),0,IF(AND(Z545&gt;0,AC545="x"),Z545-60,IF(AND(Z545&gt;0,AB545=-30),Z545+AB545,0)))</f>
        <v>0</v>
      </c>
      <c r="AF545" s="339"/>
      <c r="AG545" s="338"/>
      <c r="AH545" s="336"/>
      <c r="AI545" s="161">
        <f t="shared" si="115"/>
        <v>0</v>
      </c>
      <c r="AJ545" s="162">
        <f>(X545*20)+Z545+AA545+AF545</f>
        <v>0</v>
      </c>
      <c r="AK545" s="163">
        <f t="shared" si="116"/>
        <v>0</v>
      </c>
      <c r="AL545" s="164">
        <f>IF(K545="x",AH545,0)</f>
        <v>0</v>
      </c>
      <c r="AM545" s="164">
        <f>IF(K545="x",AI545,0)</f>
        <v>0</v>
      </c>
      <c r="AN545" s="164">
        <f>IF(K545="x",AJ545,0)</f>
        <v>0</v>
      </c>
      <c r="AO545" s="164">
        <f>IF(K545="x",AK545,0)</f>
        <v>0</v>
      </c>
      <c r="AP545" s="610" t="str">
        <f t="shared" si="118"/>
        <v xml:space="preserve"> </v>
      </c>
      <c r="AQ545" s="613" t="str">
        <f t="shared" si="117"/>
        <v xml:space="preserve"> </v>
      </c>
      <c r="AR545" s="613" t="str">
        <f t="shared" si="119"/>
        <v xml:space="preserve"> </v>
      </c>
      <c r="AS545" s="613" t="str">
        <f t="shared" si="120"/>
        <v xml:space="preserve"> </v>
      </c>
      <c r="AT545" s="613" t="str">
        <f t="shared" si="121"/>
        <v xml:space="preserve"> </v>
      </c>
      <c r="AU545" s="613" t="str">
        <f t="shared" si="122"/>
        <v xml:space="preserve"> </v>
      </c>
      <c r="AV545" s="614" t="str">
        <f t="shared" si="123"/>
        <v xml:space="preserve"> </v>
      </c>
      <c r="AW545" s="196" t="str">
        <f>IF(N545&gt;0,N545,"")</f>
        <v/>
      </c>
      <c r="AX545" s="165" t="str">
        <f>IF(AND(K545="x",AW545&gt;0),AW545,"")</f>
        <v/>
      </c>
      <c r="AY545" s="193" t="str">
        <f>IF(OR(K545="x",F545="x",AW545&lt;=0),"",AW545)</f>
        <v/>
      </c>
      <c r="AZ545" s="183" t="str">
        <f>IF(AND(F545="x",AW545&gt;0),AW545,"")</f>
        <v/>
      </c>
      <c r="BA545" s="173" t="str">
        <f>IF(V545&gt;0,V545,"")</f>
        <v/>
      </c>
      <c r="BB545" s="174" t="str">
        <f>IF(AND(K545="x",BA545&gt;0),BA545,"")</f>
        <v/>
      </c>
      <c r="BC545" s="186" t="str">
        <f>IF(OR(K545="x",F545="X",BA545&lt;=0),"",BA545)</f>
        <v/>
      </c>
      <c r="BD545" s="174" t="str">
        <f>IF(AND(F545="x",BA545&gt;0),BA545,"")</f>
        <v/>
      </c>
      <c r="BE545" s="201" t="str">
        <f>IF(W545&gt;0,W545,"")</f>
        <v/>
      </c>
      <c r="BF545" s="174" t="str">
        <f>IF(AND(K545="x",BE545&gt;0),BE545,"")</f>
        <v/>
      </c>
      <c r="BG545" s="186" t="str">
        <f>IF(OR(K545="x",F545="x",BE545&lt;=0),"",BE545)</f>
        <v/>
      </c>
      <c r="BH545" s="175" t="str">
        <f>IF(AND(F545="x",BE545&gt;0),BE545,"")</f>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113"/>
        <v/>
      </c>
      <c r="O546" s="27"/>
      <c r="P546" s="27"/>
      <c r="Q546" s="27"/>
      <c r="R546" s="27"/>
      <c r="S546" s="27"/>
      <c r="T546" s="28"/>
      <c r="U546" s="29"/>
      <c r="V546" s="32"/>
      <c r="W546" s="318"/>
      <c r="X546" s="319"/>
      <c r="Y546" s="160">
        <f t="shared" si="112"/>
        <v>0</v>
      </c>
      <c r="Z546" s="159">
        <f t="shared" si="114"/>
        <v>0</v>
      </c>
      <c r="AA546" s="327"/>
      <c r="AB546" s="400">
        <f>IF(AND(Z546&gt;=0,F546="x"),0,IF(AND(Z546&gt;0,AC546="x"),0,IF(Z546&gt;0,0-30,0)))</f>
        <v>0</v>
      </c>
      <c r="AC546" s="371"/>
      <c r="AD546" s="226" t="str">
        <f>IF(F546="x",(0-((V546*10)+(W546*20))),"")</f>
        <v/>
      </c>
      <c r="AE546" s="368">
        <f>IF(AND(Z546&gt;0,F546="x"),0,IF(AND(Z546&gt;0,AC546="x"),Z546-60,IF(AND(Z546&gt;0,AB546=-30),Z546+AB546,0)))</f>
        <v>0</v>
      </c>
      <c r="AF546" s="339"/>
      <c r="AG546" s="338"/>
      <c r="AH546" s="336"/>
      <c r="AI546" s="161">
        <f t="shared" si="115"/>
        <v>0</v>
      </c>
      <c r="AJ546" s="162">
        <f>(X546*20)+Z546+AA546+AF546</f>
        <v>0</v>
      </c>
      <c r="AK546" s="163">
        <f t="shared" si="116"/>
        <v>0</v>
      </c>
      <c r="AL546" s="164">
        <f>IF(K546="x",AH546,0)</f>
        <v>0</v>
      </c>
      <c r="AM546" s="164">
        <f>IF(K546="x",AI546,0)</f>
        <v>0</v>
      </c>
      <c r="AN546" s="164">
        <f>IF(K546="x",AJ546,0)</f>
        <v>0</v>
      </c>
      <c r="AO546" s="164">
        <f>IF(K546="x",AK546,0)</f>
        <v>0</v>
      </c>
      <c r="AP546" s="610" t="str">
        <f t="shared" si="118"/>
        <v xml:space="preserve"> </v>
      </c>
      <c r="AQ546" s="613" t="str">
        <f t="shared" si="117"/>
        <v xml:space="preserve"> </v>
      </c>
      <c r="AR546" s="613" t="str">
        <f t="shared" si="119"/>
        <v xml:space="preserve"> </v>
      </c>
      <c r="AS546" s="613" t="str">
        <f t="shared" si="120"/>
        <v xml:space="preserve"> </v>
      </c>
      <c r="AT546" s="613" t="str">
        <f t="shared" si="121"/>
        <v xml:space="preserve"> </v>
      </c>
      <c r="AU546" s="613" t="str">
        <f t="shared" si="122"/>
        <v xml:space="preserve"> </v>
      </c>
      <c r="AV546" s="614" t="str">
        <f t="shared" si="123"/>
        <v xml:space="preserve"> </v>
      </c>
      <c r="AW546" s="196" t="str">
        <f>IF(N546&gt;0,N546,"")</f>
        <v/>
      </c>
      <c r="AX546" s="165" t="str">
        <f>IF(AND(K546="x",AW546&gt;0),AW546,"")</f>
        <v/>
      </c>
      <c r="AY546" s="193" t="str">
        <f>IF(OR(K546="x",F546="x",AW546&lt;=0),"",AW546)</f>
        <v/>
      </c>
      <c r="AZ546" s="183" t="str">
        <f>IF(AND(F546="x",AW546&gt;0),AW546,"")</f>
        <v/>
      </c>
      <c r="BA546" s="173" t="str">
        <f>IF(V546&gt;0,V546,"")</f>
        <v/>
      </c>
      <c r="BB546" s="174" t="str">
        <f>IF(AND(K546="x",BA546&gt;0),BA546,"")</f>
        <v/>
      </c>
      <c r="BC546" s="186" t="str">
        <f>IF(OR(K546="x",F546="X",BA546&lt;=0),"",BA546)</f>
        <v/>
      </c>
      <c r="BD546" s="174" t="str">
        <f>IF(AND(F546="x",BA546&gt;0),BA546,"")</f>
        <v/>
      </c>
      <c r="BE546" s="201" t="str">
        <f>IF(W546&gt;0,W546,"")</f>
        <v/>
      </c>
      <c r="BF546" s="174" t="str">
        <f>IF(AND(K546="x",BE546&gt;0),BE546,"")</f>
        <v/>
      </c>
      <c r="BG546" s="186" t="str">
        <f>IF(OR(K546="x",F546="x",BE546&lt;=0),"",BE546)</f>
        <v/>
      </c>
      <c r="BH546" s="175" t="str">
        <f>IF(AND(F546="x",BE546&gt;0),BE546,"")</f>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113"/>
        <v/>
      </c>
      <c r="O547" s="27"/>
      <c r="P547" s="27"/>
      <c r="Q547" s="27"/>
      <c r="R547" s="27"/>
      <c r="S547" s="27"/>
      <c r="T547" s="28"/>
      <c r="U547" s="29"/>
      <c r="V547" s="32"/>
      <c r="W547" s="318"/>
      <c r="X547" s="319"/>
      <c r="Y547" s="160">
        <f t="shared" si="112"/>
        <v>0</v>
      </c>
      <c r="Z547" s="159">
        <f t="shared" si="114"/>
        <v>0</v>
      </c>
      <c r="AA547" s="327"/>
      <c r="AB547" s="400">
        <f>IF(AND(Z547&gt;=0,F547="x"),0,IF(AND(Z547&gt;0,AC547="x"),0,IF(Z547&gt;0,0-30,0)))</f>
        <v>0</v>
      </c>
      <c r="AC547" s="371"/>
      <c r="AD547" s="226" t="str">
        <f>IF(F547="x",(0-((V547*10)+(W547*20))),"")</f>
        <v/>
      </c>
      <c r="AE547" s="368">
        <f>IF(AND(Z547&gt;0,F547="x"),0,IF(AND(Z547&gt;0,AC547="x"),Z547-60,IF(AND(Z547&gt;0,AB547=-30),Z547+AB547,0)))</f>
        <v>0</v>
      </c>
      <c r="AF547" s="339"/>
      <c r="AG547" s="338"/>
      <c r="AH547" s="336"/>
      <c r="AI547" s="161">
        <f t="shared" si="115"/>
        <v>0</v>
      </c>
      <c r="AJ547" s="162">
        <f>(X547*20)+Z547+AA547+AF547</f>
        <v>0</v>
      </c>
      <c r="AK547" s="163">
        <f t="shared" si="116"/>
        <v>0</v>
      </c>
      <c r="AL547" s="164">
        <f>IF(K547="x",AH547,0)</f>
        <v>0</v>
      </c>
      <c r="AM547" s="164">
        <f>IF(K547="x",AI547,0)</f>
        <v>0</v>
      </c>
      <c r="AN547" s="164">
        <f>IF(K547="x",AJ547,0)</f>
        <v>0</v>
      </c>
      <c r="AO547" s="164">
        <f>IF(K547="x",AK547,0)</f>
        <v>0</v>
      </c>
      <c r="AP547" s="610" t="str">
        <f t="shared" si="118"/>
        <v xml:space="preserve"> </v>
      </c>
      <c r="AQ547" s="613" t="str">
        <f t="shared" si="117"/>
        <v xml:space="preserve"> </v>
      </c>
      <c r="AR547" s="613" t="str">
        <f t="shared" si="119"/>
        <v xml:space="preserve"> </v>
      </c>
      <c r="AS547" s="613" t="str">
        <f t="shared" si="120"/>
        <v xml:space="preserve"> </v>
      </c>
      <c r="AT547" s="613" t="str">
        <f t="shared" si="121"/>
        <v xml:space="preserve"> </v>
      </c>
      <c r="AU547" s="613" t="str">
        <f t="shared" si="122"/>
        <v xml:space="preserve"> </v>
      </c>
      <c r="AV547" s="614" t="str">
        <f t="shared" si="123"/>
        <v xml:space="preserve"> </v>
      </c>
      <c r="AW547" s="196" t="str">
        <f>IF(N547&gt;0,N547,"")</f>
        <v/>
      </c>
      <c r="AX547" s="165" t="str">
        <f>IF(AND(K547="x",AW547&gt;0),AW547,"")</f>
        <v/>
      </c>
      <c r="AY547" s="193" t="str">
        <f>IF(OR(K547="x",F547="x",AW547&lt;=0),"",AW547)</f>
        <v/>
      </c>
      <c r="AZ547" s="183" t="str">
        <f>IF(AND(F547="x",AW547&gt;0),AW547,"")</f>
        <v/>
      </c>
      <c r="BA547" s="173" t="str">
        <f>IF(V547&gt;0,V547,"")</f>
        <v/>
      </c>
      <c r="BB547" s="174" t="str">
        <f>IF(AND(K547="x",BA547&gt;0),BA547,"")</f>
        <v/>
      </c>
      <c r="BC547" s="186" t="str">
        <f>IF(OR(K547="x",F547="X",BA547&lt;=0),"",BA547)</f>
        <v/>
      </c>
      <c r="BD547" s="174" t="str">
        <f>IF(AND(F547="x",BA547&gt;0),BA547,"")</f>
        <v/>
      </c>
      <c r="BE547" s="201" t="str">
        <f>IF(W547&gt;0,W547,"")</f>
        <v/>
      </c>
      <c r="BF547" s="174" t="str">
        <f>IF(AND(K547="x",BE547&gt;0),BE547,"")</f>
        <v/>
      </c>
      <c r="BG547" s="186" t="str">
        <f>IF(OR(K547="x",F547="x",BE547&lt;=0),"",BE547)</f>
        <v/>
      </c>
      <c r="BH547" s="175" t="str">
        <f>IF(AND(F547="x",BE547&gt;0),BE547,"")</f>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113"/>
        <v/>
      </c>
      <c r="O548" s="27"/>
      <c r="P548" s="27"/>
      <c r="Q548" s="27"/>
      <c r="R548" s="27"/>
      <c r="S548" s="27"/>
      <c r="T548" s="28"/>
      <c r="U548" s="29"/>
      <c r="V548" s="32"/>
      <c r="W548" s="318"/>
      <c r="X548" s="319"/>
      <c r="Y548" s="160">
        <f t="shared" si="112"/>
        <v>0</v>
      </c>
      <c r="Z548" s="159">
        <f t="shared" si="114"/>
        <v>0</v>
      </c>
      <c r="AA548" s="327"/>
      <c r="AB548" s="400">
        <f>IF(AND(Z548&gt;=0,F548="x"),0,IF(AND(Z548&gt;0,AC548="x"),0,IF(Z548&gt;0,0-30,0)))</f>
        <v>0</v>
      </c>
      <c r="AC548" s="371"/>
      <c r="AD548" s="226" t="str">
        <f>IF(F548="x",(0-((V548*10)+(W548*20))),"")</f>
        <v/>
      </c>
      <c r="AE548" s="368">
        <f>IF(AND(Z548&gt;0,F548="x"),0,IF(AND(Z548&gt;0,AC548="x"),Z548-60,IF(AND(Z548&gt;0,AB548=-30),Z548+AB548,0)))</f>
        <v>0</v>
      </c>
      <c r="AF548" s="339"/>
      <c r="AG548" s="338"/>
      <c r="AH548" s="336"/>
      <c r="AI548" s="161">
        <f t="shared" si="115"/>
        <v>0</v>
      </c>
      <c r="AJ548" s="162">
        <f>(X548*20)+Z548+AA548+AF548</f>
        <v>0</v>
      </c>
      <c r="AK548" s="163">
        <f t="shared" si="116"/>
        <v>0</v>
      </c>
      <c r="AL548" s="164">
        <f>IF(K548="x",AH548,0)</f>
        <v>0</v>
      </c>
      <c r="AM548" s="164">
        <f>IF(K548="x",AI548,0)</f>
        <v>0</v>
      </c>
      <c r="AN548" s="164">
        <f>IF(K548="x",AJ548,0)</f>
        <v>0</v>
      </c>
      <c r="AO548" s="164">
        <f>IF(K548="x",AK548,0)</f>
        <v>0</v>
      </c>
      <c r="AP548" s="610" t="str">
        <f t="shared" si="118"/>
        <v xml:space="preserve"> </v>
      </c>
      <c r="AQ548" s="613" t="str">
        <f t="shared" si="117"/>
        <v xml:space="preserve"> </v>
      </c>
      <c r="AR548" s="613" t="str">
        <f t="shared" si="119"/>
        <v xml:space="preserve"> </v>
      </c>
      <c r="AS548" s="613" t="str">
        <f t="shared" si="120"/>
        <v xml:space="preserve"> </v>
      </c>
      <c r="AT548" s="613" t="str">
        <f t="shared" si="121"/>
        <v xml:space="preserve"> </v>
      </c>
      <c r="AU548" s="613" t="str">
        <f t="shared" si="122"/>
        <v xml:space="preserve"> </v>
      </c>
      <c r="AV548" s="614" t="str">
        <f t="shared" si="123"/>
        <v xml:space="preserve"> </v>
      </c>
      <c r="AW548" s="196" t="str">
        <f>IF(N548&gt;0,N548,"")</f>
        <v/>
      </c>
      <c r="AX548" s="165" t="str">
        <f>IF(AND(K548="x",AW548&gt;0),AW548,"")</f>
        <v/>
      </c>
      <c r="AY548" s="193" t="str">
        <f>IF(OR(K548="x",F548="x",AW548&lt;=0),"",AW548)</f>
        <v/>
      </c>
      <c r="AZ548" s="183" t="str">
        <f>IF(AND(F548="x",AW548&gt;0),AW548,"")</f>
        <v/>
      </c>
      <c r="BA548" s="173" t="str">
        <f>IF(V548&gt;0,V548,"")</f>
        <v/>
      </c>
      <c r="BB548" s="174" t="str">
        <f>IF(AND(K548="x",BA548&gt;0),BA548,"")</f>
        <v/>
      </c>
      <c r="BC548" s="186" t="str">
        <f>IF(OR(K548="x",F548="X",BA548&lt;=0),"",BA548)</f>
        <v/>
      </c>
      <c r="BD548" s="174" t="str">
        <f>IF(AND(F548="x",BA548&gt;0),BA548,"")</f>
        <v/>
      </c>
      <c r="BE548" s="201" t="str">
        <f>IF(W548&gt;0,W548,"")</f>
        <v/>
      </c>
      <c r="BF548" s="174" t="str">
        <f>IF(AND(K548="x",BE548&gt;0),BE548,"")</f>
        <v/>
      </c>
      <c r="BG548" s="186" t="str">
        <f>IF(OR(K548="x",F548="x",BE548&lt;=0),"",BE548)</f>
        <v/>
      </c>
      <c r="BH548" s="175" t="str">
        <f>IF(AND(F548="x",BE548&gt;0),BE548,"")</f>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113"/>
        <v/>
      </c>
      <c r="O549" s="27"/>
      <c r="P549" s="27"/>
      <c r="Q549" s="27"/>
      <c r="R549" s="27"/>
      <c r="S549" s="27"/>
      <c r="T549" s="28"/>
      <c r="U549" s="29"/>
      <c r="V549" s="32"/>
      <c r="W549" s="318"/>
      <c r="X549" s="319"/>
      <c r="Y549" s="160">
        <f t="shared" si="112"/>
        <v>0</v>
      </c>
      <c r="Z549" s="159">
        <f t="shared" si="114"/>
        <v>0</v>
      </c>
      <c r="AA549" s="327"/>
      <c r="AB549" s="400">
        <f>IF(AND(Z549&gt;=0,F549="x"),0,IF(AND(Z549&gt;0,AC549="x"),0,IF(Z549&gt;0,0-30,0)))</f>
        <v>0</v>
      </c>
      <c r="AC549" s="371"/>
      <c r="AD549" s="226" t="str">
        <f>IF(F549="x",(0-((V549*10)+(W549*20))),"")</f>
        <v/>
      </c>
      <c r="AE549" s="368">
        <f>IF(AND(Z549&gt;0,F549="x"),0,IF(AND(Z549&gt;0,AC549="x"),Z549-60,IF(AND(Z549&gt;0,AB549=-30),Z549+AB549,0)))</f>
        <v>0</v>
      </c>
      <c r="AF549" s="339"/>
      <c r="AG549" s="338"/>
      <c r="AH549" s="336"/>
      <c r="AI549" s="161">
        <f t="shared" si="115"/>
        <v>0</v>
      </c>
      <c r="AJ549" s="162">
        <f>(X549*20)+Z549+AA549+AF549</f>
        <v>0</v>
      </c>
      <c r="AK549" s="163">
        <f t="shared" si="116"/>
        <v>0</v>
      </c>
      <c r="AL549" s="164">
        <f>IF(K549="x",AH549,0)</f>
        <v>0</v>
      </c>
      <c r="AM549" s="164">
        <f>IF(K549="x",AI549,0)</f>
        <v>0</v>
      </c>
      <c r="AN549" s="164">
        <f>IF(K549="x",AJ549,0)</f>
        <v>0</v>
      </c>
      <c r="AO549" s="164">
        <f>IF(K549="x",AK549,0)</f>
        <v>0</v>
      </c>
      <c r="AP549" s="610" t="str">
        <f t="shared" si="118"/>
        <v xml:space="preserve"> </v>
      </c>
      <c r="AQ549" s="613" t="str">
        <f t="shared" si="117"/>
        <v xml:space="preserve"> </v>
      </c>
      <c r="AR549" s="613" t="str">
        <f t="shared" si="119"/>
        <v xml:space="preserve"> </v>
      </c>
      <c r="AS549" s="613" t="str">
        <f t="shared" si="120"/>
        <v xml:space="preserve"> </v>
      </c>
      <c r="AT549" s="613" t="str">
        <f t="shared" si="121"/>
        <v xml:space="preserve"> </v>
      </c>
      <c r="AU549" s="613" t="str">
        <f t="shared" si="122"/>
        <v xml:space="preserve"> </v>
      </c>
      <c r="AV549" s="614" t="str">
        <f t="shared" si="123"/>
        <v xml:space="preserve"> </v>
      </c>
      <c r="AW549" s="196" t="str">
        <f>IF(N549&gt;0,N549,"")</f>
        <v/>
      </c>
      <c r="AX549" s="165" t="str">
        <f>IF(AND(K549="x",AW549&gt;0),AW549,"")</f>
        <v/>
      </c>
      <c r="AY549" s="193" t="str">
        <f>IF(OR(K549="x",F549="x",AW549&lt;=0),"",AW549)</f>
        <v/>
      </c>
      <c r="AZ549" s="183" t="str">
        <f>IF(AND(F549="x",AW549&gt;0),AW549,"")</f>
        <v/>
      </c>
      <c r="BA549" s="173" t="str">
        <f>IF(V549&gt;0,V549,"")</f>
        <v/>
      </c>
      <c r="BB549" s="174" t="str">
        <f>IF(AND(K549="x",BA549&gt;0),BA549,"")</f>
        <v/>
      </c>
      <c r="BC549" s="186" t="str">
        <f>IF(OR(K549="x",F549="X",BA549&lt;=0),"",BA549)</f>
        <v/>
      </c>
      <c r="BD549" s="174" t="str">
        <f>IF(AND(F549="x",BA549&gt;0),BA549,"")</f>
        <v/>
      </c>
      <c r="BE549" s="201" t="str">
        <f>IF(W549&gt;0,W549,"")</f>
        <v/>
      </c>
      <c r="BF549" s="174" t="str">
        <f>IF(AND(K549="x",BE549&gt;0),BE549,"")</f>
        <v/>
      </c>
      <c r="BG549" s="186" t="str">
        <f>IF(OR(K549="x",F549="x",BE549&lt;=0),"",BE549)</f>
        <v/>
      </c>
      <c r="BH549" s="175" t="str">
        <f>IF(AND(F549="x",BE549&gt;0),BE549,"")</f>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113"/>
        <v/>
      </c>
      <c r="O550" s="27"/>
      <c r="P550" s="27"/>
      <c r="Q550" s="27"/>
      <c r="R550" s="27"/>
      <c r="S550" s="27"/>
      <c r="T550" s="28"/>
      <c r="U550" s="29"/>
      <c r="V550" s="32"/>
      <c r="W550" s="318"/>
      <c r="X550" s="319"/>
      <c r="Y550" s="160">
        <f t="shared" si="112"/>
        <v>0</v>
      </c>
      <c r="Z550" s="159">
        <f t="shared" si="114"/>
        <v>0</v>
      </c>
      <c r="AA550" s="327"/>
      <c r="AB550" s="400">
        <f>IF(AND(Z550&gt;=0,F550="x"),0,IF(AND(Z550&gt;0,AC550="x"),0,IF(Z550&gt;0,0-30,0)))</f>
        <v>0</v>
      </c>
      <c r="AC550" s="371"/>
      <c r="AD550" s="226" t="str">
        <f>IF(F550="x",(0-((V550*10)+(W550*20))),"")</f>
        <v/>
      </c>
      <c r="AE550" s="368">
        <f>IF(AND(Z550&gt;0,F550="x"),0,IF(AND(Z550&gt;0,AC550="x"),Z550-60,IF(AND(Z550&gt;0,AB550=-30),Z550+AB550,0)))</f>
        <v>0</v>
      </c>
      <c r="AF550" s="339"/>
      <c r="AG550" s="338"/>
      <c r="AH550" s="336"/>
      <c r="AI550" s="161">
        <f t="shared" si="115"/>
        <v>0</v>
      </c>
      <c r="AJ550" s="162">
        <f>(X550*20)+Z550+AA550+AF550</f>
        <v>0</v>
      </c>
      <c r="AK550" s="163">
        <f t="shared" si="116"/>
        <v>0</v>
      </c>
      <c r="AL550" s="164">
        <f>IF(K550="x",AH550,0)</f>
        <v>0</v>
      </c>
      <c r="AM550" s="164">
        <f>IF(K550="x",AI550,0)</f>
        <v>0</v>
      </c>
      <c r="AN550" s="164">
        <f>IF(K550="x",AJ550,0)</f>
        <v>0</v>
      </c>
      <c r="AO550" s="164">
        <f>IF(K550="x",AK550,0)</f>
        <v>0</v>
      </c>
      <c r="AP550" s="610" t="str">
        <f t="shared" si="118"/>
        <v xml:space="preserve"> </v>
      </c>
      <c r="AQ550" s="613" t="str">
        <f t="shared" si="117"/>
        <v xml:space="preserve"> </v>
      </c>
      <c r="AR550" s="613" t="str">
        <f t="shared" si="119"/>
        <v xml:space="preserve"> </v>
      </c>
      <c r="AS550" s="613" t="str">
        <f t="shared" si="120"/>
        <v xml:space="preserve"> </v>
      </c>
      <c r="AT550" s="613" t="str">
        <f t="shared" si="121"/>
        <v xml:space="preserve"> </v>
      </c>
      <c r="AU550" s="613" t="str">
        <f t="shared" si="122"/>
        <v xml:space="preserve"> </v>
      </c>
      <c r="AV550" s="614" t="str">
        <f t="shared" si="123"/>
        <v xml:space="preserve"> </v>
      </c>
      <c r="AW550" s="196" t="str">
        <f>IF(N550&gt;0,N550,"")</f>
        <v/>
      </c>
      <c r="AX550" s="165" t="str">
        <f>IF(AND(K550="x",AW550&gt;0),AW550,"")</f>
        <v/>
      </c>
      <c r="AY550" s="193" t="str">
        <f>IF(OR(K550="x",F550="x",AW550&lt;=0),"",AW550)</f>
        <v/>
      </c>
      <c r="AZ550" s="183" t="str">
        <f>IF(AND(F550="x",AW550&gt;0),AW550,"")</f>
        <v/>
      </c>
      <c r="BA550" s="173" t="str">
        <f>IF(V550&gt;0,V550,"")</f>
        <v/>
      </c>
      <c r="BB550" s="174" t="str">
        <f>IF(AND(K550="x",BA550&gt;0),BA550,"")</f>
        <v/>
      </c>
      <c r="BC550" s="186" t="str">
        <f>IF(OR(K550="x",F550="X",BA550&lt;=0),"",BA550)</f>
        <v/>
      </c>
      <c r="BD550" s="174" t="str">
        <f>IF(AND(F550="x",BA550&gt;0),BA550,"")</f>
        <v/>
      </c>
      <c r="BE550" s="201" t="str">
        <f>IF(W550&gt;0,W550,"")</f>
        <v/>
      </c>
      <c r="BF550" s="174" t="str">
        <f>IF(AND(K550="x",BE550&gt;0),BE550,"")</f>
        <v/>
      </c>
      <c r="BG550" s="186" t="str">
        <f>IF(OR(K550="x",F550="x",BE550&lt;=0),"",BE550)</f>
        <v/>
      </c>
      <c r="BH550" s="175" t="str">
        <f>IF(AND(F550="x",BE550&gt;0),BE550,"")</f>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113"/>
        <v/>
      </c>
      <c r="O551" s="27"/>
      <c r="P551" s="27"/>
      <c r="Q551" s="27"/>
      <c r="R551" s="27"/>
      <c r="S551" s="27"/>
      <c r="T551" s="28"/>
      <c r="U551" s="29"/>
      <c r="V551" s="32"/>
      <c r="W551" s="318"/>
      <c r="X551" s="319"/>
      <c r="Y551" s="160">
        <f t="shared" si="112"/>
        <v>0</v>
      </c>
      <c r="Z551" s="159">
        <f t="shared" si="114"/>
        <v>0</v>
      </c>
      <c r="AA551" s="327"/>
      <c r="AB551" s="400">
        <f>IF(AND(Z551&gt;=0,F551="x"),0,IF(AND(Z551&gt;0,AC551="x"),0,IF(Z551&gt;0,0-30,0)))</f>
        <v>0</v>
      </c>
      <c r="AC551" s="371"/>
      <c r="AD551" s="226" t="str">
        <f>IF(F551="x",(0-((V551*10)+(W551*20))),"")</f>
        <v/>
      </c>
      <c r="AE551" s="368">
        <f>IF(AND(Z551&gt;0,F551="x"),0,IF(AND(Z551&gt;0,AC551="x"),Z551-60,IF(AND(Z551&gt;0,AB551=-30),Z551+AB551,0)))</f>
        <v>0</v>
      </c>
      <c r="AF551" s="339"/>
      <c r="AG551" s="338"/>
      <c r="AH551" s="336"/>
      <c r="AI551" s="161">
        <f t="shared" si="115"/>
        <v>0</v>
      </c>
      <c r="AJ551" s="162">
        <f>(X551*20)+Z551+AA551+AF551</f>
        <v>0</v>
      </c>
      <c r="AK551" s="163">
        <f t="shared" si="116"/>
        <v>0</v>
      </c>
      <c r="AL551" s="164">
        <f>IF(K551="x",AH551,0)</f>
        <v>0</v>
      </c>
      <c r="AM551" s="164">
        <f>IF(K551="x",AI551,0)</f>
        <v>0</v>
      </c>
      <c r="AN551" s="164">
        <f>IF(K551="x",AJ551,0)</f>
        <v>0</v>
      </c>
      <c r="AO551" s="164">
        <f>IF(K551="x",AK551,0)</f>
        <v>0</v>
      </c>
      <c r="AP551" s="610" t="str">
        <f t="shared" si="118"/>
        <v xml:space="preserve"> </v>
      </c>
      <c r="AQ551" s="613" t="str">
        <f t="shared" si="117"/>
        <v xml:space="preserve"> </v>
      </c>
      <c r="AR551" s="613" t="str">
        <f t="shared" si="119"/>
        <v xml:space="preserve"> </v>
      </c>
      <c r="AS551" s="613" t="str">
        <f t="shared" si="120"/>
        <v xml:space="preserve"> </v>
      </c>
      <c r="AT551" s="613" t="str">
        <f t="shared" si="121"/>
        <v xml:space="preserve"> </v>
      </c>
      <c r="AU551" s="613" t="str">
        <f t="shared" si="122"/>
        <v xml:space="preserve"> </v>
      </c>
      <c r="AV551" s="614" t="str">
        <f t="shared" si="123"/>
        <v xml:space="preserve"> </v>
      </c>
      <c r="AW551" s="196" t="str">
        <f>IF(N551&gt;0,N551,"")</f>
        <v/>
      </c>
      <c r="AX551" s="165" t="str">
        <f>IF(AND(K551="x",AW551&gt;0),AW551,"")</f>
        <v/>
      </c>
      <c r="AY551" s="193" t="str">
        <f>IF(OR(K551="x",F551="x",AW551&lt;=0),"",AW551)</f>
        <v/>
      </c>
      <c r="AZ551" s="183" t="str">
        <f>IF(AND(F551="x",AW551&gt;0),AW551,"")</f>
        <v/>
      </c>
      <c r="BA551" s="173" t="str">
        <f>IF(V551&gt;0,V551,"")</f>
        <v/>
      </c>
      <c r="BB551" s="174" t="str">
        <f>IF(AND(K551="x",BA551&gt;0),BA551,"")</f>
        <v/>
      </c>
      <c r="BC551" s="186" t="str">
        <f>IF(OR(K551="x",F551="X",BA551&lt;=0),"",BA551)</f>
        <v/>
      </c>
      <c r="BD551" s="174" t="str">
        <f>IF(AND(F551="x",BA551&gt;0),BA551,"")</f>
        <v/>
      </c>
      <c r="BE551" s="201" t="str">
        <f>IF(W551&gt;0,W551,"")</f>
        <v/>
      </c>
      <c r="BF551" s="174" t="str">
        <f>IF(AND(K551="x",BE551&gt;0),BE551,"")</f>
        <v/>
      </c>
      <c r="BG551" s="186" t="str">
        <f>IF(OR(K551="x",F551="x",BE551&lt;=0),"",BE551)</f>
        <v/>
      </c>
      <c r="BH551" s="175" t="str">
        <f>IF(AND(F551="x",BE551&gt;0),BE551,"")</f>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113"/>
        <v/>
      </c>
      <c r="O552" s="27"/>
      <c r="P552" s="27"/>
      <c r="Q552" s="27"/>
      <c r="R552" s="27"/>
      <c r="S552" s="27"/>
      <c r="T552" s="28"/>
      <c r="U552" s="29"/>
      <c r="V552" s="32"/>
      <c r="W552" s="318"/>
      <c r="X552" s="319"/>
      <c r="Y552" s="160">
        <f t="shared" si="112"/>
        <v>0</v>
      </c>
      <c r="Z552" s="159">
        <f t="shared" si="114"/>
        <v>0</v>
      </c>
      <c r="AA552" s="327"/>
      <c r="AB552" s="400">
        <f>IF(AND(Z552&gt;=0,F552="x"),0,IF(AND(Z552&gt;0,AC552="x"),0,IF(Z552&gt;0,0-30,0)))</f>
        <v>0</v>
      </c>
      <c r="AC552" s="371"/>
      <c r="AD552" s="226" t="str">
        <f>IF(F552="x",(0-((V552*10)+(W552*20))),"")</f>
        <v/>
      </c>
      <c r="AE552" s="368">
        <f>IF(AND(Z552&gt;0,F552="x"),0,IF(AND(Z552&gt;0,AC552="x"),Z552-60,IF(AND(Z552&gt;0,AB552=-30),Z552+AB552,0)))</f>
        <v>0</v>
      </c>
      <c r="AF552" s="339"/>
      <c r="AG552" s="338"/>
      <c r="AH552" s="336"/>
      <c r="AI552" s="161">
        <f t="shared" si="115"/>
        <v>0</v>
      </c>
      <c r="AJ552" s="162">
        <f>(X552*20)+Z552+AA552+AF552</f>
        <v>0</v>
      </c>
      <c r="AK552" s="163">
        <f t="shared" si="116"/>
        <v>0</v>
      </c>
      <c r="AL552" s="164">
        <f>IF(K552="x",AH552,0)</f>
        <v>0</v>
      </c>
      <c r="AM552" s="164">
        <f>IF(K552="x",AI552,0)</f>
        <v>0</v>
      </c>
      <c r="AN552" s="164">
        <f>IF(K552="x",AJ552,0)</f>
        <v>0</v>
      </c>
      <c r="AO552" s="164">
        <f>IF(K552="x",AK552,0)</f>
        <v>0</v>
      </c>
      <c r="AP552" s="610" t="str">
        <f t="shared" si="118"/>
        <v xml:space="preserve"> </v>
      </c>
      <c r="AQ552" s="613" t="str">
        <f t="shared" si="117"/>
        <v xml:space="preserve"> </v>
      </c>
      <c r="AR552" s="613" t="str">
        <f t="shared" si="119"/>
        <v xml:space="preserve"> </v>
      </c>
      <c r="AS552" s="613" t="str">
        <f t="shared" si="120"/>
        <v xml:space="preserve"> </v>
      </c>
      <c r="AT552" s="613" t="str">
        <f t="shared" si="121"/>
        <v xml:space="preserve"> </v>
      </c>
      <c r="AU552" s="613" t="str">
        <f t="shared" si="122"/>
        <v xml:space="preserve"> </v>
      </c>
      <c r="AV552" s="614" t="str">
        <f t="shared" si="123"/>
        <v xml:space="preserve"> </v>
      </c>
      <c r="AW552" s="196" t="str">
        <f>IF(N552&gt;0,N552,"")</f>
        <v/>
      </c>
      <c r="AX552" s="165" t="str">
        <f>IF(AND(K552="x",AW552&gt;0),AW552,"")</f>
        <v/>
      </c>
      <c r="AY552" s="193" t="str">
        <f>IF(OR(K552="x",F552="x",AW552&lt;=0),"",AW552)</f>
        <v/>
      </c>
      <c r="AZ552" s="183" t="str">
        <f>IF(AND(F552="x",AW552&gt;0),AW552,"")</f>
        <v/>
      </c>
      <c r="BA552" s="173" t="str">
        <f>IF(V552&gt;0,V552,"")</f>
        <v/>
      </c>
      <c r="BB552" s="174" t="str">
        <f>IF(AND(K552="x",BA552&gt;0),BA552,"")</f>
        <v/>
      </c>
      <c r="BC552" s="186" t="str">
        <f>IF(OR(K552="x",F552="X",BA552&lt;=0),"",BA552)</f>
        <v/>
      </c>
      <c r="BD552" s="174" t="str">
        <f>IF(AND(F552="x",BA552&gt;0),BA552,"")</f>
        <v/>
      </c>
      <c r="BE552" s="201" t="str">
        <f>IF(W552&gt;0,W552,"")</f>
        <v/>
      </c>
      <c r="BF552" s="174" t="str">
        <f>IF(AND(K552="x",BE552&gt;0),BE552,"")</f>
        <v/>
      </c>
      <c r="BG552" s="186" t="str">
        <f>IF(OR(K552="x",F552="x",BE552&lt;=0),"",BE552)</f>
        <v/>
      </c>
      <c r="BH552" s="175" t="str">
        <f>IF(AND(F552="x",BE552&gt;0),BE552,"")</f>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113"/>
        <v/>
      </c>
      <c r="O553" s="27"/>
      <c r="P553" s="27"/>
      <c r="Q553" s="27"/>
      <c r="R553" s="27"/>
      <c r="S553" s="27"/>
      <c r="T553" s="28"/>
      <c r="U553" s="29"/>
      <c r="V553" s="32"/>
      <c r="W553" s="318"/>
      <c r="X553" s="319"/>
      <c r="Y553" s="160">
        <f t="shared" si="112"/>
        <v>0</v>
      </c>
      <c r="Z553" s="159">
        <f t="shared" si="114"/>
        <v>0</v>
      </c>
      <c r="AA553" s="327"/>
      <c r="AB553" s="400">
        <f>IF(AND(Z553&gt;=0,F553="x"),0,IF(AND(Z553&gt;0,AC553="x"),0,IF(Z553&gt;0,0-30,0)))</f>
        <v>0</v>
      </c>
      <c r="AC553" s="371"/>
      <c r="AD553" s="226" t="str">
        <f>IF(F553="x",(0-((V553*10)+(W553*20))),"")</f>
        <v/>
      </c>
      <c r="AE553" s="368">
        <f>IF(AND(Z553&gt;0,F553="x"),0,IF(AND(Z553&gt;0,AC553="x"),Z553-60,IF(AND(Z553&gt;0,AB553=-30),Z553+AB553,0)))</f>
        <v>0</v>
      </c>
      <c r="AF553" s="339"/>
      <c r="AG553" s="338"/>
      <c r="AH553" s="336"/>
      <c r="AI553" s="161">
        <f t="shared" si="115"/>
        <v>0</v>
      </c>
      <c r="AJ553" s="162">
        <f>(X553*20)+Z553+AA553+AF553</f>
        <v>0</v>
      </c>
      <c r="AK553" s="163">
        <f t="shared" si="116"/>
        <v>0</v>
      </c>
      <c r="AL553" s="164">
        <f>IF(K553="x",AH553,0)</f>
        <v>0</v>
      </c>
      <c r="AM553" s="164">
        <f>IF(K553="x",AI553,0)</f>
        <v>0</v>
      </c>
      <c r="AN553" s="164">
        <f>IF(K553="x",AJ553,0)</f>
        <v>0</v>
      </c>
      <c r="AO553" s="164">
        <f>IF(K553="x",AK553,0)</f>
        <v>0</v>
      </c>
      <c r="AP553" s="610" t="str">
        <f t="shared" si="118"/>
        <v xml:space="preserve"> </v>
      </c>
      <c r="AQ553" s="613" t="str">
        <f t="shared" si="117"/>
        <v xml:space="preserve"> </v>
      </c>
      <c r="AR553" s="613" t="str">
        <f t="shared" si="119"/>
        <v xml:space="preserve"> </v>
      </c>
      <c r="AS553" s="613" t="str">
        <f t="shared" si="120"/>
        <v xml:space="preserve"> </v>
      </c>
      <c r="AT553" s="613" t="str">
        <f t="shared" si="121"/>
        <v xml:space="preserve"> </v>
      </c>
      <c r="AU553" s="613" t="str">
        <f t="shared" si="122"/>
        <v xml:space="preserve"> </v>
      </c>
      <c r="AV553" s="614" t="str">
        <f t="shared" si="123"/>
        <v xml:space="preserve"> </v>
      </c>
      <c r="AW553" s="196" t="str">
        <f>IF(N553&gt;0,N553,"")</f>
        <v/>
      </c>
      <c r="AX553" s="165" t="str">
        <f>IF(AND(K553="x",AW553&gt;0),AW553,"")</f>
        <v/>
      </c>
      <c r="AY553" s="193" t="str">
        <f>IF(OR(K553="x",F553="x",AW553&lt;=0),"",AW553)</f>
        <v/>
      </c>
      <c r="AZ553" s="183" t="str">
        <f>IF(AND(F553="x",AW553&gt;0),AW553,"")</f>
        <v/>
      </c>
      <c r="BA553" s="173" t="str">
        <f>IF(V553&gt;0,V553,"")</f>
        <v/>
      </c>
      <c r="BB553" s="174" t="str">
        <f>IF(AND(K553="x",BA553&gt;0),BA553,"")</f>
        <v/>
      </c>
      <c r="BC553" s="186" t="str">
        <f>IF(OR(K553="x",F553="X",BA553&lt;=0),"",BA553)</f>
        <v/>
      </c>
      <c r="BD553" s="174" t="str">
        <f>IF(AND(F553="x",BA553&gt;0),BA553,"")</f>
        <v/>
      </c>
      <c r="BE553" s="201" t="str">
        <f>IF(W553&gt;0,W553,"")</f>
        <v/>
      </c>
      <c r="BF553" s="174" t="str">
        <f>IF(AND(K553="x",BE553&gt;0),BE553,"")</f>
        <v/>
      </c>
      <c r="BG553" s="186" t="str">
        <f>IF(OR(K553="x",F553="x",BE553&lt;=0),"",BE553)</f>
        <v/>
      </c>
      <c r="BH553" s="175" t="str">
        <f>IF(AND(F553="x",BE553&gt;0),BE553,"")</f>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113"/>
        <v/>
      </c>
      <c r="O554" s="27"/>
      <c r="P554" s="27"/>
      <c r="Q554" s="27"/>
      <c r="R554" s="27"/>
      <c r="S554" s="27"/>
      <c r="T554" s="28"/>
      <c r="U554" s="29"/>
      <c r="V554" s="32"/>
      <c r="W554" s="318"/>
      <c r="X554" s="319"/>
      <c r="Y554" s="160">
        <f t="shared" si="112"/>
        <v>0</v>
      </c>
      <c r="Z554" s="159">
        <f t="shared" si="114"/>
        <v>0</v>
      </c>
      <c r="AA554" s="327"/>
      <c r="AB554" s="400">
        <f>IF(AND(Z554&gt;=0,F554="x"),0,IF(AND(Z554&gt;0,AC554="x"),0,IF(Z554&gt;0,0-30,0)))</f>
        <v>0</v>
      </c>
      <c r="AC554" s="371"/>
      <c r="AD554" s="226" t="str">
        <f>IF(F554="x",(0-((V554*10)+(W554*20))),"")</f>
        <v/>
      </c>
      <c r="AE554" s="368">
        <f>IF(AND(Z554&gt;0,F554="x"),0,IF(AND(Z554&gt;0,AC554="x"),Z554-60,IF(AND(Z554&gt;0,AB554=-30),Z554+AB554,0)))</f>
        <v>0</v>
      </c>
      <c r="AF554" s="339"/>
      <c r="AG554" s="338"/>
      <c r="AH554" s="336"/>
      <c r="AI554" s="161">
        <f t="shared" si="115"/>
        <v>0</v>
      </c>
      <c r="AJ554" s="162">
        <f>(X554*20)+Z554+AA554+AF554</f>
        <v>0</v>
      </c>
      <c r="AK554" s="163">
        <f t="shared" si="116"/>
        <v>0</v>
      </c>
      <c r="AL554" s="164">
        <f>IF(K554="x",AH554,0)</f>
        <v>0</v>
      </c>
      <c r="AM554" s="164">
        <f>IF(K554="x",AI554,0)</f>
        <v>0</v>
      </c>
      <c r="AN554" s="164">
        <f>IF(K554="x",AJ554,0)</f>
        <v>0</v>
      </c>
      <c r="AO554" s="164">
        <f>IF(K554="x",AK554,0)</f>
        <v>0</v>
      </c>
      <c r="AP554" s="610" t="str">
        <f t="shared" si="118"/>
        <v xml:space="preserve"> </v>
      </c>
      <c r="AQ554" s="613" t="str">
        <f t="shared" si="117"/>
        <v xml:space="preserve"> </v>
      </c>
      <c r="AR554" s="613" t="str">
        <f t="shared" si="119"/>
        <v xml:space="preserve"> </v>
      </c>
      <c r="AS554" s="613" t="str">
        <f t="shared" si="120"/>
        <v xml:space="preserve"> </v>
      </c>
      <c r="AT554" s="613" t="str">
        <f t="shared" si="121"/>
        <v xml:space="preserve"> </v>
      </c>
      <c r="AU554" s="613" t="str">
        <f t="shared" si="122"/>
        <v xml:space="preserve"> </v>
      </c>
      <c r="AV554" s="614" t="str">
        <f t="shared" si="123"/>
        <v xml:space="preserve"> </v>
      </c>
      <c r="AW554" s="196" t="str">
        <f>IF(N554&gt;0,N554,"")</f>
        <v/>
      </c>
      <c r="AX554" s="165" t="str">
        <f>IF(AND(K554="x",AW554&gt;0),AW554,"")</f>
        <v/>
      </c>
      <c r="AY554" s="193" t="str">
        <f>IF(OR(K554="x",F554="x",AW554&lt;=0),"",AW554)</f>
        <v/>
      </c>
      <c r="AZ554" s="183" t="str">
        <f>IF(AND(F554="x",AW554&gt;0),AW554,"")</f>
        <v/>
      </c>
      <c r="BA554" s="173" t="str">
        <f>IF(V554&gt;0,V554,"")</f>
        <v/>
      </c>
      <c r="BB554" s="174" t="str">
        <f>IF(AND(K554="x",BA554&gt;0),BA554,"")</f>
        <v/>
      </c>
      <c r="BC554" s="186" t="str">
        <f>IF(OR(K554="x",F554="X",BA554&lt;=0),"",BA554)</f>
        <v/>
      </c>
      <c r="BD554" s="174" t="str">
        <f>IF(AND(F554="x",BA554&gt;0),BA554,"")</f>
        <v/>
      </c>
      <c r="BE554" s="201" t="str">
        <f>IF(W554&gt;0,W554,"")</f>
        <v/>
      </c>
      <c r="BF554" s="174" t="str">
        <f>IF(AND(K554="x",BE554&gt;0),BE554,"")</f>
        <v/>
      </c>
      <c r="BG554" s="186" t="str">
        <f>IF(OR(K554="x",F554="x",BE554&lt;=0),"",BE554)</f>
        <v/>
      </c>
      <c r="BH554" s="175" t="str">
        <f>IF(AND(F554="x",BE554&gt;0),BE554,"")</f>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113"/>
        <v/>
      </c>
      <c r="O555" s="27"/>
      <c r="P555" s="27"/>
      <c r="Q555" s="27"/>
      <c r="R555" s="27"/>
      <c r="S555" s="27"/>
      <c r="T555" s="28"/>
      <c r="U555" s="29"/>
      <c r="V555" s="32"/>
      <c r="W555" s="318"/>
      <c r="X555" s="319"/>
      <c r="Y555" s="160">
        <f t="shared" si="112"/>
        <v>0</v>
      </c>
      <c r="Z555" s="159">
        <f t="shared" si="114"/>
        <v>0</v>
      </c>
      <c r="AA555" s="327"/>
      <c r="AB555" s="400">
        <f>IF(AND(Z555&gt;=0,F555="x"),0,IF(AND(Z555&gt;0,AC555="x"),0,IF(Z555&gt;0,0-30,0)))</f>
        <v>0</v>
      </c>
      <c r="AC555" s="371"/>
      <c r="AD555" s="226" t="str">
        <f>IF(F555="x",(0-((V555*10)+(W555*20))),"")</f>
        <v/>
      </c>
      <c r="AE555" s="368">
        <f>IF(AND(Z555&gt;0,F555="x"),0,IF(AND(Z555&gt;0,AC555="x"),Z555-60,IF(AND(Z555&gt;0,AB555=-30),Z555+AB555,0)))</f>
        <v>0</v>
      </c>
      <c r="AF555" s="339"/>
      <c r="AG555" s="338"/>
      <c r="AH555" s="336"/>
      <c r="AI555" s="161">
        <f t="shared" si="115"/>
        <v>0</v>
      </c>
      <c r="AJ555" s="162">
        <f>(X555*20)+Z555+AA555+AF555</f>
        <v>0</v>
      </c>
      <c r="AK555" s="163">
        <f t="shared" si="116"/>
        <v>0</v>
      </c>
      <c r="AL555" s="164">
        <f>IF(K555="x",AH555,0)</f>
        <v>0</v>
      </c>
      <c r="AM555" s="164">
        <f>IF(K555="x",AI555,0)</f>
        <v>0</v>
      </c>
      <c r="AN555" s="164">
        <f>IF(K555="x",AJ555,0)</f>
        <v>0</v>
      </c>
      <c r="AO555" s="164">
        <f>IF(K555="x",AK555,0)</f>
        <v>0</v>
      </c>
      <c r="AP555" s="610" t="str">
        <f t="shared" si="118"/>
        <v xml:space="preserve"> </v>
      </c>
      <c r="AQ555" s="613" t="str">
        <f t="shared" si="117"/>
        <v xml:space="preserve"> </v>
      </c>
      <c r="AR555" s="613" t="str">
        <f t="shared" si="119"/>
        <v xml:space="preserve"> </v>
      </c>
      <c r="AS555" s="613" t="str">
        <f t="shared" si="120"/>
        <v xml:space="preserve"> </v>
      </c>
      <c r="AT555" s="613" t="str">
        <f t="shared" si="121"/>
        <v xml:space="preserve"> </v>
      </c>
      <c r="AU555" s="613" t="str">
        <f t="shared" si="122"/>
        <v xml:space="preserve"> </v>
      </c>
      <c r="AV555" s="614" t="str">
        <f t="shared" si="123"/>
        <v xml:space="preserve"> </v>
      </c>
      <c r="AW555" s="196" t="str">
        <f>IF(N555&gt;0,N555,"")</f>
        <v/>
      </c>
      <c r="AX555" s="165" t="str">
        <f>IF(AND(K555="x",AW555&gt;0),AW555,"")</f>
        <v/>
      </c>
      <c r="AY555" s="193" t="str">
        <f>IF(OR(K555="x",F555="x",AW555&lt;=0),"",AW555)</f>
        <v/>
      </c>
      <c r="AZ555" s="183" t="str">
        <f>IF(AND(F555="x",AW555&gt;0),AW555,"")</f>
        <v/>
      </c>
      <c r="BA555" s="173" t="str">
        <f>IF(V555&gt;0,V555,"")</f>
        <v/>
      </c>
      <c r="BB555" s="174" t="str">
        <f>IF(AND(K555="x",BA555&gt;0),BA555,"")</f>
        <v/>
      </c>
      <c r="BC555" s="186" t="str">
        <f>IF(OR(K555="x",F555="X",BA555&lt;=0),"",BA555)</f>
        <v/>
      </c>
      <c r="BD555" s="174" t="str">
        <f>IF(AND(F555="x",BA555&gt;0),BA555,"")</f>
        <v/>
      </c>
      <c r="BE555" s="201" t="str">
        <f>IF(W555&gt;0,W555,"")</f>
        <v/>
      </c>
      <c r="BF555" s="174" t="str">
        <f>IF(AND(K555="x",BE555&gt;0),BE555,"")</f>
        <v/>
      </c>
      <c r="BG555" s="186" t="str">
        <f>IF(OR(K555="x",F555="x",BE555&lt;=0),"",BE555)</f>
        <v/>
      </c>
      <c r="BH555" s="175" t="str">
        <f>IF(AND(F555="x",BE555&gt;0),BE555,"")</f>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113"/>
        <v/>
      </c>
      <c r="O556" s="27"/>
      <c r="P556" s="27"/>
      <c r="Q556" s="27"/>
      <c r="R556" s="27"/>
      <c r="S556" s="27"/>
      <c r="T556" s="28"/>
      <c r="U556" s="29"/>
      <c r="V556" s="32"/>
      <c r="W556" s="318"/>
      <c r="X556" s="319"/>
      <c r="Y556" s="160">
        <f t="shared" si="112"/>
        <v>0</v>
      </c>
      <c r="Z556" s="159">
        <f t="shared" si="114"/>
        <v>0</v>
      </c>
      <c r="AA556" s="327"/>
      <c r="AB556" s="400">
        <f>IF(AND(Z556&gt;=0,F556="x"),0,IF(AND(Z556&gt;0,AC556="x"),0,IF(Z556&gt;0,0-30,0)))</f>
        <v>0</v>
      </c>
      <c r="AC556" s="371"/>
      <c r="AD556" s="226" t="str">
        <f>IF(F556="x",(0-((V556*10)+(W556*20))),"")</f>
        <v/>
      </c>
      <c r="AE556" s="368">
        <f>IF(AND(Z556&gt;0,F556="x"),0,IF(AND(Z556&gt;0,AC556="x"),Z556-60,IF(AND(Z556&gt;0,AB556=-30),Z556+AB556,0)))</f>
        <v>0</v>
      </c>
      <c r="AF556" s="339"/>
      <c r="AG556" s="338"/>
      <c r="AH556" s="336"/>
      <c r="AI556" s="161">
        <f t="shared" si="115"/>
        <v>0</v>
      </c>
      <c r="AJ556" s="162">
        <f>(X556*20)+Z556+AA556+AF556</f>
        <v>0</v>
      </c>
      <c r="AK556" s="163">
        <f t="shared" si="116"/>
        <v>0</v>
      </c>
      <c r="AL556" s="164">
        <f>IF(K556="x",AH556,0)</f>
        <v>0</v>
      </c>
      <c r="AM556" s="164">
        <f>IF(K556="x",AI556,0)</f>
        <v>0</v>
      </c>
      <c r="AN556" s="164">
        <f>IF(K556="x",AJ556,0)</f>
        <v>0</v>
      </c>
      <c r="AO556" s="164">
        <f>IF(K556="x",AK556,0)</f>
        <v>0</v>
      </c>
      <c r="AP556" s="610" t="str">
        <f t="shared" si="118"/>
        <v xml:space="preserve"> </v>
      </c>
      <c r="AQ556" s="613" t="str">
        <f t="shared" si="117"/>
        <v xml:space="preserve"> </v>
      </c>
      <c r="AR556" s="613" t="str">
        <f t="shared" si="119"/>
        <v xml:space="preserve"> </v>
      </c>
      <c r="AS556" s="613" t="str">
        <f t="shared" si="120"/>
        <v xml:space="preserve"> </v>
      </c>
      <c r="AT556" s="613" t="str">
        <f t="shared" si="121"/>
        <v xml:space="preserve"> </v>
      </c>
      <c r="AU556" s="613" t="str">
        <f t="shared" si="122"/>
        <v xml:space="preserve"> </v>
      </c>
      <c r="AV556" s="614" t="str">
        <f t="shared" si="123"/>
        <v xml:space="preserve"> </v>
      </c>
      <c r="AW556" s="196" t="str">
        <f>IF(N556&gt;0,N556,"")</f>
        <v/>
      </c>
      <c r="AX556" s="165" t="str">
        <f>IF(AND(K556="x",AW556&gt;0),AW556,"")</f>
        <v/>
      </c>
      <c r="AY556" s="193" t="str">
        <f>IF(OR(K556="x",F556="x",AW556&lt;=0),"",AW556)</f>
        <v/>
      </c>
      <c r="AZ556" s="183" t="str">
        <f>IF(AND(F556="x",AW556&gt;0),AW556,"")</f>
        <v/>
      </c>
      <c r="BA556" s="173" t="str">
        <f>IF(V556&gt;0,V556,"")</f>
        <v/>
      </c>
      <c r="BB556" s="174" t="str">
        <f>IF(AND(K556="x",BA556&gt;0),BA556,"")</f>
        <v/>
      </c>
      <c r="BC556" s="186" t="str">
        <f>IF(OR(K556="x",F556="X",BA556&lt;=0),"",BA556)</f>
        <v/>
      </c>
      <c r="BD556" s="174" t="str">
        <f>IF(AND(F556="x",BA556&gt;0),BA556,"")</f>
        <v/>
      </c>
      <c r="BE556" s="201" t="str">
        <f>IF(W556&gt;0,W556,"")</f>
        <v/>
      </c>
      <c r="BF556" s="174" t="str">
        <f>IF(AND(K556="x",BE556&gt;0),BE556,"")</f>
        <v/>
      </c>
      <c r="BG556" s="186" t="str">
        <f>IF(OR(K556="x",F556="x",BE556&lt;=0),"",BE556)</f>
        <v/>
      </c>
      <c r="BH556" s="175" t="str">
        <f>IF(AND(F556="x",BE556&gt;0),BE556,"")</f>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113"/>
        <v/>
      </c>
      <c r="O557" s="27"/>
      <c r="P557" s="27"/>
      <c r="Q557" s="27"/>
      <c r="R557" s="27"/>
      <c r="S557" s="27"/>
      <c r="T557" s="28"/>
      <c r="U557" s="29"/>
      <c r="V557" s="32"/>
      <c r="W557" s="318"/>
      <c r="X557" s="319"/>
      <c r="Y557" s="160">
        <f t="shared" si="112"/>
        <v>0</v>
      </c>
      <c r="Z557" s="159">
        <f t="shared" si="114"/>
        <v>0</v>
      </c>
      <c r="AA557" s="327"/>
      <c r="AB557" s="400">
        <f>IF(AND(Z557&gt;=0,F557="x"),0,IF(AND(Z557&gt;0,AC557="x"),0,IF(Z557&gt;0,0-30,0)))</f>
        <v>0</v>
      </c>
      <c r="AC557" s="371"/>
      <c r="AD557" s="226" t="str">
        <f>IF(F557="x",(0-((V557*10)+(W557*20))),"")</f>
        <v/>
      </c>
      <c r="AE557" s="368">
        <f>IF(AND(Z557&gt;0,F557="x"),0,IF(AND(Z557&gt;0,AC557="x"),Z557-60,IF(AND(Z557&gt;0,AB557=-30),Z557+AB557,0)))</f>
        <v>0</v>
      </c>
      <c r="AF557" s="339"/>
      <c r="AG557" s="338"/>
      <c r="AH557" s="336"/>
      <c r="AI557" s="161">
        <f t="shared" si="115"/>
        <v>0</v>
      </c>
      <c r="AJ557" s="162">
        <f>(X557*20)+Z557+AA557+AF557</f>
        <v>0</v>
      </c>
      <c r="AK557" s="163">
        <f t="shared" si="116"/>
        <v>0</v>
      </c>
      <c r="AL557" s="164">
        <f>IF(K557="x",AH557,0)</f>
        <v>0</v>
      </c>
      <c r="AM557" s="164">
        <f>IF(K557="x",AI557,0)</f>
        <v>0</v>
      </c>
      <c r="AN557" s="164">
        <f>IF(K557="x",AJ557,0)</f>
        <v>0</v>
      </c>
      <c r="AO557" s="164">
        <f>IF(K557="x",AK557,0)</f>
        <v>0</v>
      </c>
      <c r="AP557" s="610" t="str">
        <f t="shared" si="118"/>
        <v xml:space="preserve"> </v>
      </c>
      <c r="AQ557" s="613" t="str">
        <f t="shared" si="117"/>
        <v xml:space="preserve"> </v>
      </c>
      <c r="AR557" s="613" t="str">
        <f t="shared" si="119"/>
        <v xml:space="preserve"> </v>
      </c>
      <c r="AS557" s="613" t="str">
        <f t="shared" si="120"/>
        <v xml:space="preserve"> </v>
      </c>
      <c r="AT557" s="613" t="str">
        <f t="shared" si="121"/>
        <v xml:space="preserve"> </v>
      </c>
      <c r="AU557" s="613" t="str">
        <f t="shared" si="122"/>
        <v xml:space="preserve"> </v>
      </c>
      <c r="AV557" s="614" t="str">
        <f t="shared" si="123"/>
        <v xml:space="preserve"> </v>
      </c>
      <c r="AW557" s="196" t="str">
        <f>IF(N557&gt;0,N557,"")</f>
        <v/>
      </c>
      <c r="AX557" s="165" t="str">
        <f>IF(AND(K557="x",AW557&gt;0),AW557,"")</f>
        <v/>
      </c>
      <c r="AY557" s="193" t="str">
        <f>IF(OR(K557="x",F557="x",AW557&lt;=0),"",AW557)</f>
        <v/>
      </c>
      <c r="AZ557" s="183" t="str">
        <f>IF(AND(F557="x",AW557&gt;0),AW557,"")</f>
        <v/>
      </c>
      <c r="BA557" s="173" t="str">
        <f>IF(V557&gt;0,V557,"")</f>
        <v/>
      </c>
      <c r="BB557" s="174" t="str">
        <f>IF(AND(K557="x",BA557&gt;0),BA557,"")</f>
        <v/>
      </c>
      <c r="BC557" s="186" t="str">
        <f>IF(OR(K557="x",F557="X",BA557&lt;=0),"",BA557)</f>
        <v/>
      </c>
      <c r="BD557" s="174" t="str">
        <f>IF(AND(F557="x",BA557&gt;0),BA557,"")</f>
        <v/>
      </c>
      <c r="BE557" s="201" t="str">
        <f>IF(W557&gt;0,W557,"")</f>
        <v/>
      </c>
      <c r="BF557" s="174" t="str">
        <f>IF(AND(K557="x",BE557&gt;0),BE557,"")</f>
        <v/>
      </c>
      <c r="BG557" s="186" t="str">
        <f>IF(OR(K557="x",F557="x",BE557&lt;=0),"",BE557)</f>
        <v/>
      </c>
      <c r="BH557" s="175" t="str">
        <f>IF(AND(F557="x",BE557&gt;0),BE557,"")</f>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113"/>
        <v/>
      </c>
      <c r="O558" s="27"/>
      <c r="P558" s="27"/>
      <c r="Q558" s="27"/>
      <c r="R558" s="27"/>
      <c r="S558" s="27"/>
      <c r="T558" s="28"/>
      <c r="U558" s="29"/>
      <c r="V558" s="32"/>
      <c r="W558" s="318"/>
      <c r="X558" s="319"/>
      <c r="Y558" s="160">
        <f t="shared" si="112"/>
        <v>0</v>
      </c>
      <c r="Z558" s="159">
        <f t="shared" si="114"/>
        <v>0</v>
      </c>
      <c r="AA558" s="327"/>
      <c r="AB558" s="400">
        <f>IF(AND(Z558&gt;=0,F558="x"),0,IF(AND(Z558&gt;0,AC558="x"),0,IF(Z558&gt;0,0-30,0)))</f>
        <v>0</v>
      </c>
      <c r="AC558" s="371"/>
      <c r="AD558" s="226" t="str">
        <f>IF(F558="x",(0-((V558*10)+(W558*20))),"")</f>
        <v/>
      </c>
      <c r="AE558" s="368">
        <f>IF(AND(Z558&gt;0,F558="x"),0,IF(AND(Z558&gt;0,AC558="x"),Z558-60,IF(AND(Z558&gt;0,AB558=-30),Z558+AB558,0)))</f>
        <v>0</v>
      </c>
      <c r="AF558" s="339"/>
      <c r="AG558" s="338"/>
      <c r="AH558" s="336"/>
      <c r="AI558" s="161">
        <f t="shared" si="115"/>
        <v>0</v>
      </c>
      <c r="AJ558" s="162">
        <f>(X558*20)+Z558+AA558+AF558</f>
        <v>0</v>
      </c>
      <c r="AK558" s="163">
        <f t="shared" si="116"/>
        <v>0</v>
      </c>
      <c r="AL558" s="164">
        <f>IF(K558="x",AH558,0)</f>
        <v>0</v>
      </c>
      <c r="AM558" s="164">
        <f>IF(K558="x",AI558,0)</f>
        <v>0</v>
      </c>
      <c r="AN558" s="164">
        <f>IF(K558="x",AJ558,0)</f>
        <v>0</v>
      </c>
      <c r="AO558" s="164">
        <f>IF(K558="x",AK558,0)</f>
        <v>0</v>
      </c>
      <c r="AP558" s="610" t="str">
        <f t="shared" si="118"/>
        <v xml:space="preserve"> </v>
      </c>
      <c r="AQ558" s="613" t="str">
        <f t="shared" si="117"/>
        <v xml:space="preserve"> </v>
      </c>
      <c r="AR558" s="613" t="str">
        <f t="shared" si="119"/>
        <v xml:space="preserve"> </v>
      </c>
      <c r="AS558" s="613" t="str">
        <f t="shared" si="120"/>
        <v xml:space="preserve"> </v>
      </c>
      <c r="AT558" s="613" t="str">
        <f t="shared" si="121"/>
        <v xml:space="preserve"> </v>
      </c>
      <c r="AU558" s="613" t="str">
        <f t="shared" si="122"/>
        <v xml:space="preserve"> </v>
      </c>
      <c r="AV558" s="614" t="str">
        <f t="shared" si="123"/>
        <v xml:space="preserve"> </v>
      </c>
      <c r="AW558" s="196" t="str">
        <f>IF(N558&gt;0,N558,"")</f>
        <v/>
      </c>
      <c r="AX558" s="165" t="str">
        <f>IF(AND(K558="x",AW558&gt;0),AW558,"")</f>
        <v/>
      </c>
      <c r="AY558" s="193" t="str">
        <f>IF(OR(K558="x",F558="x",AW558&lt;=0),"",AW558)</f>
        <v/>
      </c>
      <c r="AZ558" s="183" t="str">
        <f>IF(AND(F558="x",AW558&gt;0),AW558,"")</f>
        <v/>
      </c>
      <c r="BA558" s="173" t="str">
        <f>IF(V558&gt;0,V558,"")</f>
        <v/>
      </c>
      <c r="BB558" s="174" t="str">
        <f>IF(AND(K558="x",BA558&gt;0),BA558,"")</f>
        <v/>
      </c>
      <c r="BC558" s="186" t="str">
        <f>IF(OR(K558="x",F558="X",BA558&lt;=0),"",BA558)</f>
        <v/>
      </c>
      <c r="BD558" s="174" t="str">
        <f>IF(AND(F558="x",BA558&gt;0),BA558,"")</f>
        <v/>
      </c>
      <c r="BE558" s="201" t="str">
        <f>IF(W558&gt;0,W558,"")</f>
        <v/>
      </c>
      <c r="BF558" s="174" t="str">
        <f>IF(AND(K558="x",BE558&gt;0),BE558,"")</f>
        <v/>
      </c>
      <c r="BG558" s="186" t="str">
        <f>IF(OR(K558="x",F558="x",BE558&lt;=0),"",BE558)</f>
        <v/>
      </c>
      <c r="BH558" s="175" t="str">
        <f>IF(AND(F558="x",BE558&gt;0),BE558,"")</f>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113"/>
        <v/>
      </c>
      <c r="O559" s="27"/>
      <c r="P559" s="27"/>
      <c r="Q559" s="27"/>
      <c r="R559" s="27"/>
      <c r="S559" s="27"/>
      <c r="T559" s="28"/>
      <c r="U559" s="29"/>
      <c r="V559" s="32"/>
      <c r="W559" s="318"/>
      <c r="X559" s="319"/>
      <c r="Y559" s="160">
        <f t="shared" si="112"/>
        <v>0</v>
      </c>
      <c r="Z559" s="159">
        <f t="shared" si="114"/>
        <v>0</v>
      </c>
      <c r="AA559" s="327"/>
      <c r="AB559" s="400">
        <f>IF(AND(Z559&gt;=0,F559="x"),0,IF(AND(Z559&gt;0,AC559="x"),0,IF(Z559&gt;0,0-30,0)))</f>
        <v>0</v>
      </c>
      <c r="AC559" s="371"/>
      <c r="AD559" s="226" t="str">
        <f>IF(F559="x",(0-((V559*10)+(W559*20))),"")</f>
        <v/>
      </c>
      <c r="AE559" s="368">
        <f>IF(AND(Z559&gt;0,F559="x"),0,IF(AND(Z559&gt;0,AC559="x"),Z559-60,IF(AND(Z559&gt;0,AB559=-30),Z559+AB559,0)))</f>
        <v>0</v>
      </c>
      <c r="AF559" s="339"/>
      <c r="AG559" s="338"/>
      <c r="AH559" s="336"/>
      <c r="AI559" s="161">
        <f t="shared" si="115"/>
        <v>0</v>
      </c>
      <c r="AJ559" s="162">
        <f>(X559*20)+Z559+AA559+AF559</f>
        <v>0</v>
      </c>
      <c r="AK559" s="163">
        <f t="shared" si="116"/>
        <v>0</v>
      </c>
      <c r="AL559" s="164">
        <f>IF(K559="x",AH559,0)</f>
        <v>0</v>
      </c>
      <c r="AM559" s="164">
        <f>IF(K559="x",AI559,0)</f>
        <v>0</v>
      </c>
      <c r="AN559" s="164">
        <f>IF(K559="x",AJ559,0)</f>
        <v>0</v>
      </c>
      <c r="AO559" s="164">
        <f>IF(K559="x",AK559,0)</f>
        <v>0</v>
      </c>
      <c r="AP559" s="610" t="str">
        <f t="shared" si="118"/>
        <v xml:space="preserve"> </v>
      </c>
      <c r="AQ559" s="613" t="str">
        <f t="shared" si="117"/>
        <v xml:space="preserve"> </v>
      </c>
      <c r="AR559" s="613" t="str">
        <f t="shared" si="119"/>
        <v xml:space="preserve"> </v>
      </c>
      <c r="AS559" s="613" t="str">
        <f t="shared" si="120"/>
        <v xml:space="preserve"> </v>
      </c>
      <c r="AT559" s="613" t="str">
        <f t="shared" si="121"/>
        <v xml:space="preserve"> </v>
      </c>
      <c r="AU559" s="613" t="str">
        <f t="shared" si="122"/>
        <v xml:space="preserve"> </v>
      </c>
      <c r="AV559" s="614" t="str">
        <f t="shared" si="123"/>
        <v xml:space="preserve"> </v>
      </c>
      <c r="AW559" s="196" t="str">
        <f>IF(N559&gt;0,N559,"")</f>
        <v/>
      </c>
      <c r="AX559" s="165" t="str">
        <f>IF(AND(K559="x",AW559&gt;0),AW559,"")</f>
        <v/>
      </c>
      <c r="AY559" s="193" t="str">
        <f>IF(OR(K559="x",F559="x",AW559&lt;=0),"",AW559)</f>
        <v/>
      </c>
      <c r="AZ559" s="183" t="str">
        <f>IF(AND(F559="x",AW559&gt;0),AW559,"")</f>
        <v/>
      </c>
      <c r="BA559" s="173" t="str">
        <f>IF(V559&gt;0,V559,"")</f>
        <v/>
      </c>
      <c r="BB559" s="174" t="str">
        <f>IF(AND(K559="x",BA559&gt;0),BA559,"")</f>
        <v/>
      </c>
      <c r="BC559" s="186" t="str">
        <f>IF(OR(K559="x",F559="X",BA559&lt;=0),"",BA559)</f>
        <v/>
      </c>
      <c r="BD559" s="174" t="str">
        <f>IF(AND(F559="x",BA559&gt;0),BA559,"")</f>
        <v/>
      </c>
      <c r="BE559" s="201" t="str">
        <f>IF(W559&gt;0,W559,"")</f>
        <v/>
      </c>
      <c r="BF559" s="174" t="str">
        <f>IF(AND(K559="x",BE559&gt;0),BE559,"")</f>
        <v/>
      </c>
      <c r="BG559" s="186" t="str">
        <f>IF(OR(K559="x",F559="x",BE559&lt;=0),"",BE559)</f>
        <v/>
      </c>
      <c r="BH559" s="175" t="str">
        <f>IF(AND(F559="x",BE559&gt;0),BE559,"")</f>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113"/>
        <v/>
      </c>
      <c r="O560" s="27"/>
      <c r="P560" s="27"/>
      <c r="Q560" s="27"/>
      <c r="R560" s="27"/>
      <c r="S560" s="27"/>
      <c r="T560" s="30"/>
      <c r="U560" s="31"/>
      <c r="V560" s="32"/>
      <c r="W560" s="320"/>
      <c r="X560" s="318"/>
      <c r="Y560" s="160">
        <f t="shared" si="112"/>
        <v>0</v>
      </c>
      <c r="Z560" s="159">
        <f t="shared" si="114"/>
        <v>0</v>
      </c>
      <c r="AA560" s="328"/>
      <c r="AB560" s="400">
        <f>IF(AND(Z560&gt;=0,F560="x"),0,IF(AND(Z560&gt;0,AC560="x"),0,IF(Z560&gt;0,0-30,0)))</f>
        <v>0</v>
      </c>
      <c r="AC560" s="371"/>
      <c r="AD560" s="226" t="str">
        <f>IF(F560="x",(0-((V560*10)+(W560*20))),"")</f>
        <v/>
      </c>
      <c r="AE560" s="368">
        <f>IF(AND(Z560&gt;0,F560="x"),0,IF(AND(Z560&gt;0,AC560="x"),Z560-60,IF(AND(Z560&gt;0,AB560=-30),Z560+AB560,0)))</f>
        <v>0</v>
      </c>
      <c r="AF560" s="340"/>
      <c r="AG560" s="341"/>
      <c r="AH560" s="339"/>
      <c r="AI560" s="161">
        <f t="shared" si="115"/>
        <v>0</v>
      </c>
      <c r="AJ560" s="162">
        <f>(X560*20)+Z560+AA560+AF560</f>
        <v>0</v>
      </c>
      <c r="AK560" s="163">
        <f t="shared" si="116"/>
        <v>0</v>
      </c>
      <c r="AL560" s="164">
        <f>IF(K560="x",AH560,0)</f>
        <v>0</v>
      </c>
      <c r="AM560" s="164">
        <f>IF(K560="x",AI560,0)</f>
        <v>0</v>
      </c>
      <c r="AN560" s="164">
        <f>IF(K560="x",AJ560,0)</f>
        <v>0</v>
      </c>
      <c r="AO560" s="164">
        <f>IF(K560="x",AK560,0)</f>
        <v>0</v>
      </c>
      <c r="AP560" s="610" t="str">
        <f t="shared" si="118"/>
        <v xml:space="preserve"> </v>
      </c>
      <c r="AQ560" s="613" t="str">
        <f t="shared" si="117"/>
        <v xml:space="preserve"> </v>
      </c>
      <c r="AR560" s="613" t="str">
        <f t="shared" si="119"/>
        <v xml:space="preserve"> </v>
      </c>
      <c r="AS560" s="613" t="str">
        <f t="shared" si="120"/>
        <v xml:space="preserve"> </v>
      </c>
      <c r="AT560" s="613" t="str">
        <f t="shared" si="121"/>
        <v xml:space="preserve"> </v>
      </c>
      <c r="AU560" s="613" t="str">
        <f t="shared" si="122"/>
        <v xml:space="preserve"> </v>
      </c>
      <c r="AV560" s="614" t="str">
        <f t="shared" si="123"/>
        <v xml:space="preserve"> </v>
      </c>
      <c r="AW560" s="196" t="str">
        <f>IF(N560&gt;0,N560,"")</f>
        <v/>
      </c>
      <c r="AX560" s="165" t="str">
        <f>IF(AND(K560="x",AW560&gt;0),AW560,"")</f>
        <v/>
      </c>
      <c r="AY560" s="193" t="str">
        <f>IF(OR(K560="x",F560="x",AW560&lt;=0),"",AW560)</f>
        <v/>
      </c>
      <c r="AZ560" s="183" t="str">
        <f>IF(AND(F560="x",AW560&gt;0),AW560,"")</f>
        <v/>
      </c>
      <c r="BA560" s="173" t="str">
        <f>IF(V560&gt;0,V560,"")</f>
        <v/>
      </c>
      <c r="BB560" s="174" t="str">
        <f>IF(AND(K560="x",BA560&gt;0),BA560,"")</f>
        <v/>
      </c>
      <c r="BC560" s="186" t="str">
        <f>IF(OR(K560="x",F560="X",BA560&lt;=0),"",BA560)</f>
        <v/>
      </c>
      <c r="BD560" s="174" t="str">
        <f>IF(AND(F560="x",BA560&gt;0),BA560,"")</f>
        <v/>
      </c>
      <c r="BE560" s="201" t="str">
        <f>IF(W560&gt;0,W560,"")</f>
        <v/>
      </c>
      <c r="BF560" s="174" t="str">
        <f>IF(AND(K560="x",BE560&gt;0),BE560,"")</f>
        <v/>
      </c>
      <c r="BG560" s="186" t="str">
        <f>IF(OR(K560="x",F560="x",BE560&lt;=0),"",BE560)</f>
        <v/>
      </c>
      <c r="BH560" s="175" t="str">
        <f>IF(AND(F560="x",BE560&gt;0),BE560,"")</f>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113"/>
        <v/>
      </c>
      <c r="O561" s="27"/>
      <c r="P561" s="27"/>
      <c r="Q561" s="27"/>
      <c r="R561" s="27"/>
      <c r="S561" s="27"/>
      <c r="T561" s="27"/>
      <c r="U561" s="28"/>
      <c r="V561" s="32"/>
      <c r="W561" s="318"/>
      <c r="X561" s="318"/>
      <c r="Y561" s="160">
        <f t="shared" si="112"/>
        <v>0</v>
      </c>
      <c r="Z561" s="159">
        <f t="shared" si="114"/>
        <v>0</v>
      </c>
      <c r="AA561" s="327"/>
      <c r="AB561" s="400">
        <f>IF(AND(Z561&gt;=0,F561="x"),0,IF(AND(Z561&gt;0,AC561="x"),0,IF(Z561&gt;0,0-30,0)))</f>
        <v>0</v>
      </c>
      <c r="AC561" s="371"/>
      <c r="AD561" s="226" t="str">
        <f>IF(F561="x",(0-((V561*10)+(W561*20))),"")</f>
        <v/>
      </c>
      <c r="AE561" s="368">
        <f>IF(AND(Z561&gt;0,F561="x"),0,IF(AND(Z561&gt;0,AC561="x"),Z561-60,IF(AND(Z561&gt;0,AB561=-30),Z561+AB561,0)))</f>
        <v>0</v>
      </c>
      <c r="AF561" s="339"/>
      <c r="AG561" s="342"/>
      <c r="AH561" s="339"/>
      <c r="AI561" s="161">
        <f t="shared" si="115"/>
        <v>0</v>
      </c>
      <c r="AJ561" s="162">
        <f>(X561*20)+Z561+AA561+AF561</f>
        <v>0</v>
      </c>
      <c r="AK561" s="163">
        <f t="shared" si="116"/>
        <v>0</v>
      </c>
      <c r="AL561" s="164">
        <f>IF(K561="x",AH561,0)</f>
        <v>0</v>
      </c>
      <c r="AM561" s="164">
        <f>IF(K561="x",AI561,0)</f>
        <v>0</v>
      </c>
      <c r="AN561" s="164">
        <f>IF(K561="x",AJ561,0)</f>
        <v>0</v>
      </c>
      <c r="AO561" s="164">
        <f>IF(K561="x",AK561,0)</f>
        <v>0</v>
      </c>
      <c r="AP561" s="610" t="str">
        <f t="shared" si="118"/>
        <v xml:space="preserve"> </v>
      </c>
      <c r="AQ561" s="613" t="str">
        <f t="shared" si="117"/>
        <v xml:space="preserve"> </v>
      </c>
      <c r="AR561" s="613" t="str">
        <f t="shared" si="119"/>
        <v xml:space="preserve"> </v>
      </c>
      <c r="AS561" s="613" t="str">
        <f t="shared" si="120"/>
        <v xml:space="preserve"> </v>
      </c>
      <c r="AT561" s="613" t="str">
        <f t="shared" si="121"/>
        <v xml:space="preserve"> </v>
      </c>
      <c r="AU561" s="613" t="str">
        <f t="shared" si="122"/>
        <v xml:space="preserve"> </v>
      </c>
      <c r="AV561" s="614" t="str">
        <f t="shared" si="123"/>
        <v xml:space="preserve"> </v>
      </c>
      <c r="AW561" s="196" t="str">
        <f>IF(N561&gt;0,N561,"")</f>
        <v/>
      </c>
      <c r="AX561" s="165" t="str">
        <f>IF(AND(K561="x",AW561&gt;0),AW561,"")</f>
        <v/>
      </c>
      <c r="AY561" s="193" t="str">
        <f>IF(OR(K561="x",F561="x",AW561&lt;=0),"",AW561)</f>
        <v/>
      </c>
      <c r="AZ561" s="183" t="str">
        <f>IF(AND(F561="x",AW561&gt;0),AW561,"")</f>
        <v/>
      </c>
      <c r="BA561" s="173" t="str">
        <f>IF(V561&gt;0,V561,"")</f>
        <v/>
      </c>
      <c r="BB561" s="174" t="str">
        <f>IF(AND(K561="x",BA561&gt;0),BA561,"")</f>
        <v/>
      </c>
      <c r="BC561" s="186" t="str">
        <f>IF(OR(K561="x",F561="X",BA561&lt;=0),"",BA561)</f>
        <v/>
      </c>
      <c r="BD561" s="174" t="str">
        <f>IF(AND(F561="x",BA561&gt;0),BA561,"")</f>
        <v/>
      </c>
      <c r="BE561" s="201" t="str">
        <f>IF(W561&gt;0,W561,"")</f>
        <v/>
      </c>
      <c r="BF561" s="174" t="str">
        <f>IF(AND(K561="x",BE561&gt;0),BE561,"")</f>
        <v/>
      </c>
      <c r="BG561" s="186" t="str">
        <f>IF(OR(K561="x",F561="x",BE561&lt;=0),"",BE561)</f>
        <v/>
      </c>
      <c r="BH561" s="175" t="str">
        <f>IF(AND(F561="x",BE561&gt;0),BE561,"")</f>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113"/>
        <v/>
      </c>
      <c r="O562" s="321"/>
      <c r="P562" s="315"/>
      <c r="Q562" s="315"/>
      <c r="R562" s="315"/>
      <c r="S562" s="315"/>
      <c r="T562" s="315"/>
      <c r="U562" s="316"/>
      <c r="V562" s="167"/>
      <c r="W562" s="313"/>
      <c r="X562" s="313"/>
      <c r="Y562" s="160">
        <f t="shared" si="112"/>
        <v>0</v>
      </c>
      <c r="Z562" s="159">
        <f t="shared" si="114"/>
        <v>0</v>
      </c>
      <c r="AA562" s="326"/>
      <c r="AB562" s="400">
        <f>IF(AND(Z562&gt;=0,F562="x"),0,IF(AND(Z562&gt;0,AC562="x"),0,IF(Z562&gt;0,0-30,0)))</f>
        <v>0</v>
      </c>
      <c r="AC562" s="370"/>
      <c r="AD562" s="226" t="str">
        <f>IF(F562="x",(0-((V562*10)+(W562*20))),"")</f>
        <v/>
      </c>
      <c r="AE562" s="368">
        <f>IF(AND(Z562&gt;0,F562="x"),0,IF(AND(Z562&gt;0,AC562="x"),Z562-60,IF(AND(Z562&gt;0,AB562=-30),Z562+AB562,0)))</f>
        <v>0</v>
      </c>
      <c r="AF562" s="339"/>
      <c r="AG562" s="338"/>
      <c r="AH562" s="336"/>
      <c r="AI562" s="161">
        <f t="shared" si="115"/>
        <v>0</v>
      </c>
      <c r="AJ562" s="162">
        <f>(X562*20)+Z562+AA562+AF562</f>
        <v>0</v>
      </c>
      <c r="AK562" s="163">
        <f t="shared" si="116"/>
        <v>0</v>
      </c>
      <c r="AL562" s="164">
        <f>IF(K562="x",AH562,0)</f>
        <v>0</v>
      </c>
      <c r="AM562" s="164">
        <f>IF(K562="x",AI562,0)</f>
        <v>0</v>
      </c>
      <c r="AN562" s="164">
        <f>IF(K562="x",AJ562,0)</f>
        <v>0</v>
      </c>
      <c r="AO562" s="164">
        <f>IF(K562="x",AK562,0)</f>
        <v>0</v>
      </c>
      <c r="AP562" s="610" t="str">
        <f t="shared" si="118"/>
        <v xml:space="preserve"> </v>
      </c>
      <c r="AQ562" s="613" t="str">
        <f t="shared" si="117"/>
        <v xml:space="preserve"> </v>
      </c>
      <c r="AR562" s="613" t="str">
        <f t="shared" si="119"/>
        <v xml:space="preserve"> </v>
      </c>
      <c r="AS562" s="613" t="str">
        <f t="shared" si="120"/>
        <v xml:space="preserve"> </v>
      </c>
      <c r="AT562" s="613" t="str">
        <f t="shared" si="121"/>
        <v xml:space="preserve"> </v>
      </c>
      <c r="AU562" s="613" t="str">
        <f t="shared" si="122"/>
        <v xml:space="preserve"> </v>
      </c>
      <c r="AV562" s="614" t="str">
        <f t="shared" si="123"/>
        <v xml:space="preserve"> </v>
      </c>
      <c r="AW562" s="196" t="str">
        <f>IF(N562&gt;0,N562,"")</f>
        <v/>
      </c>
      <c r="AX562" s="165" t="str">
        <f>IF(AND(K562="x",AW562&gt;0),AW562,"")</f>
        <v/>
      </c>
      <c r="AY562" s="193" t="str">
        <f>IF(OR(K562="x",F562="x",AW562&lt;=0),"",AW562)</f>
        <v/>
      </c>
      <c r="AZ562" s="183" t="str">
        <f>IF(AND(F562="x",AW562&gt;0),AW562,"")</f>
        <v/>
      </c>
      <c r="BA562" s="173" t="str">
        <f>IF(V562&gt;0,V562,"")</f>
        <v/>
      </c>
      <c r="BB562" s="174" t="str">
        <f>IF(AND(K562="x",BA562&gt;0),BA562,"")</f>
        <v/>
      </c>
      <c r="BC562" s="186" t="str">
        <f>IF(OR(K562="x",F562="X",BA562&lt;=0),"",BA562)</f>
        <v/>
      </c>
      <c r="BD562" s="174" t="str">
        <f>IF(AND(F562="x",BA562&gt;0),BA562,"")</f>
        <v/>
      </c>
      <c r="BE562" s="201" t="str">
        <f>IF(W562&gt;0,W562,"")</f>
        <v/>
      </c>
      <c r="BF562" s="174" t="str">
        <f>IF(AND(K562="x",BE562&gt;0),BE562,"")</f>
        <v/>
      </c>
      <c r="BG562" s="186" t="str">
        <f>IF(OR(K562="x",F562="x",BE562&lt;=0),"",BE562)</f>
        <v/>
      </c>
      <c r="BH562" s="175" t="str">
        <f>IF(AND(F562="x",BE562&gt;0),BE562,"")</f>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113"/>
        <v/>
      </c>
      <c r="O563" s="315"/>
      <c r="P563" s="315"/>
      <c r="Q563" s="315"/>
      <c r="R563" s="315"/>
      <c r="S563" s="315"/>
      <c r="T563" s="316"/>
      <c r="U563" s="317"/>
      <c r="V563" s="167"/>
      <c r="W563" s="313"/>
      <c r="X563" s="313"/>
      <c r="Y563" s="160">
        <f t="shared" si="112"/>
        <v>0</v>
      </c>
      <c r="Z563" s="159">
        <f t="shared" si="114"/>
        <v>0</v>
      </c>
      <c r="AA563" s="326"/>
      <c r="AB563" s="400">
        <f>IF(AND(Z563&gt;=0,F563="x"),0,IF(AND(Z563&gt;0,AC563="x"),0,IF(Z563&gt;0,0-30,0)))</f>
        <v>0</v>
      </c>
      <c r="AC563" s="370"/>
      <c r="AD563" s="226" t="str">
        <f>IF(F563="x",(0-((V563*10)+(W563*20))),"")</f>
        <v/>
      </c>
      <c r="AE563" s="368">
        <f>IF(AND(Z563&gt;0,F563="x"),0,IF(AND(Z563&gt;0,AC563="x"),Z563-60,IF(AND(Z563&gt;0,AB563=-30),Z563+AB563,0)))</f>
        <v>0</v>
      </c>
      <c r="AF563" s="331"/>
      <c r="AG563" s="333"/>
      <c r="AH563" s="334"/>
      <c r="AI563" s="161">
        <f t="shared" si="115"/>
        <v>0</v>
      </c>
      <c r="AJ563" s="162">
        <f>(X563*20)+Z563+AA563+AF563</f>
        <v>0</v>
      </c>
      <c r="AK563" s="163">
        <f t="shared" si="116"/>
        <v>0</v>
      </c>
      <c r="AL563" s="164">
        <f>IF(K563="x",AH563,0)</f>
        <v>0</v>
      </c>
      <c r="AM563" s="164">
        <f>IF(K563="x",AI563,0)</f>
        <v>0</v>
      </c>
      <c r="AN563" s="164">
        <f>IF(K563="x",AJ563,0)</f>
        <v>0</v>
      </c>
      <c r="AO563" s="164">
        <f>IF(K563="x",AK563,0)</f>
        <v>0</v>
      </c>
      <c r="AP563" s="610" t="str">
        <f t="shared" si="118"/>
        <v xml:space="preserve"> </v>
      </c>
      <c r="AQ563" s="613" t="str">
        <f t="shared" si="117"/>
        <v xml:space="preserve"> </v>
      </c>
      <c r="AR563" s="613" t="str">
        <f t="shared" si="119"/>
        <v xml:space="preserve"> </v>
      </c>
      <c r="AS563" s="613" t="str">
        <f t="shared" si="120"/>
        <v xml:space="preserve"> </v>
      </c>
      <c r="AT563" s="613" t="str">
        <f t="shared" si="121"/>
        <v xml:space="preserve"> </v>
      </c>
      <c r="AU563" s="613" t="str">
        <f t="shared" si="122"/>
        <v xml:space="preserve"> </v>
      </c>
      <c r="AV563" s="614" t="str">
        <f t="shared" si="123"/>
        <v xml:space="preserve"> </v>
      </c>
      <c r="AW563" s="196" t="str">
        <f>IF(N563&gt;0,N563,"")</f>
        <v/>
      </c>
      <c r="AX563" s="165" t="str">
        <f>IF(AND(K563="x",AW563&gt;0),AW563,"")</f>
        <v/>
      </c>
      <c r="AY563" s="193" t="str">
        <f>IF(OR(K563="x",F563="x",AW563&lt;=0),"",AW563)</f>
        <v/>
      </c>
      <c r="AZ563" s="183" t="str">
        <f>IF(AND(F563="x",AW563&gt;0),AW563,"")</f>
        <v/>
      </c>
      <c r="BA563" s="173" t="str">
        <f>IF(V563&gt;0,V563,"")</f>
        <v/>
      </c>
      <c r="BB563" s="174" t="str">
        <f>IF(AND(K563="x",BA563&gt;0),BA563,"")</f>
        <v/>
      </c>
      <c r="BC563" s="186" t="str">
        <f>IF(OR(K563="x",F563="X",BA563&lt;=0),"",BA563)</f>
        <v/>
      </c>
      <c r="BD563" s="174" t="str">
        <f>IF(AND(F563="x",BA563&gt;0),BA563,"")</f>
        <v/>
      </c>
      <c r="BE563" s="201" t="str">
        <f>IF(W563&gt;0,W563,"")</f>
        <v/>
      </c>
      <c r="BF563" s="174" t="str">
        <f>IF(AND(K563="x",BE563&gt;0),BE563,"")</f>
        <v/>
      </c>
      <c r="BG563" s="186" t="str">
        <f>IF(OR(K563="x",F563="x",BE563&lt;=0),"",BE563)</f>
        <v/>
      </c>
      <c r="BH563" s="175" t="str">
        <f>IF(AND(F563="x",BE563&gt;0),BE563,"")</f>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113"/>
        <v/>
      </c>
      <c r="O564" s="315"/>
      <c r="P564" s="315"/>
      <c r="Q564" s="315"/>
      <c r="R564" s="315"/>
      <c r="S564" s="315"/>
      <c r="T564" s="316"/>
      <c r="U564" s="317"/>
      <c r="V564" s="167"/>
      <c r="W564" s="313"/>
      <c r="X564" s="313"/>
      <c r="Y564" s="160">
        <f t="shared" si="112"/>
        <v>0</v>
      </c>
      <c r="Z564" s="159">
        <f t="shared" si="114"/>
        <v>0</v>
      </c>
      <c r="AA564" s="326"/>
      <c r="AB564" s="400">
        <f>IF(AND(Z564&gt;=0,F564="x"),0,IF(AND(Z564&gt;0,AC564="x"),0,IF(Z564&gt;0,0-30,0)))</f>
        <v>0</v>
      </c>
      <c r="AC564" s="370"/>
      <c r="AD564" s="226" t="str">
        <f>IF(F564="x",(0-((V564*10)+(W564*20))),"")</f>
        <v/>
      </c>
      <c r="AE564" s="368">
        <f>IF(AND(Z564&gt;0,F564="x"),0,IF(AND(Z564&gt;0,AC564="x"),Z564-60,IF(AND(Z564&gt;0,AB564=-30),Z564+AB564,0)))</f>
        <v>0</v>
      </c>
      <c r="AF564" s="331"/>
      <c r="AG564" s="333"/>
      <c r="AH564" s="334"/>
      <c r="AI564" s="161">
        <f t="shared" si="115"/>
        <v>0</v>
      </c>
      <c r="AJ564" s="162">
        <f>(X564*20)+Z564+AA564+AF564</f>
        <v>0</v>
      </c>
      <c r="AK564" s="163">
        <f t="shared" si="116"/>
        <v>0</v>
      </c>
      <c r="AL564" s="164">
        <f>IF(K564="x",AH564,0)</f>
        <v>0</v>
      </c>
      <c r="AM564" s="164">
        <f>IF(K564="x",AI564,0)</f>
        <v>0</v>
      </c>
      <c r="AN564" s="164">
        <f>IF(K564="x",AJ564,0)</f>
        <v>0</v>
      </c>
      <c r="AO564" s="164">
        <f>IF(K564="x",AK564,0)</f>
        <v>0</v>
      </c>
      <c r="AP564" s="610" t="str">
        <f t="shared" si="118"/>
        <v xml:space="preserve"> </v>
      </c>
      <c r="AQ564" s="613" t="str">
        <f t="shared" si="117"/>
        <v xml:space="preserve"> </v>
      </c>
      <c r="AR564" s="613" t="str">
        <f t="shared" si="119"/>
        <v xml:space="preserve"> </v>
      </c>
      <c r="AS564" s="613" t="str">
        <f t="shared" si="120"/>
        <v xml:space="preserve"> </v>
      </c>
      <c r="AT564" s="613" t="str">
        <f t="shared" si="121"/>
        <v xml:space="preserve"> </v>
      </c>
      <c r="AU564" s="613" t="str">
        <f t="shared" si="122"/>
        <v xml:space="preserve"> </v>
      </c>
      <c r="AV564" s="614" t="str">
        <f t="shared" si="123"/>
        <v xml:space="preserve"> </v>
      </c>
      <c r="AW564" s="196" t="str">
        <f>IF(N564&gt;0,N564,"")</f>
        <v/>
      </c>
      <c r="AX564" s="165" t="str">
        <f>IF(AND(K564="x",AW564&gt;0),AW564,"")</f>
        <v/>
      </c>
      <c r="AY564" s="193" t="str">
        <f>IF(OR(K564="x",F564="x",AW564&lt;=0),"",AW564)</f>
        <v/>
      </c>
      <c r="AZ564" s="183" t="str">
        <f>IF(AND(F564="x",AW564&gt;0),AW564,"")</f>
        <v/>
      </c>
      <c r="BA564" s="173" t="str">
        <f>IF(V564&gt;0,V564,"")</f>
        <v/>
      </c>
      <c r="BB564" s="174" t="str">
        <f>IF(AND(K564="x",BA564&gt;0),BA564,"")</f>
        <v/>
      </c>
      <c r="BC564" s="186" t="str">
        <f>IF(OR(K564="x",F564="X",BA564&lt;=0),"",BA564)</f>
        <v/>
      </c>
      <c r="BD564" s="174" t="str">
        <f>IF(AND(F564="x",BA564&gt;0),BA564,"")</f>
        <v/>
      </c>
      <c r="BE564" s="201" t="str">
        <f>IF(W564&gt;0,W564,"")</f>
        <v/>
      </c>
      <c r="BF564" s="174" t="str">
        <f>IF(AND(K564="x",BE564&gt;0),BE564,"")</f>
        <v/>
      </c>
      <c r="BG564" s="186" t="str">
        <f>IF(OR(K564="x",F564="x",BE564&lt;=0),"",BE564)</f>
        <v/>
      </c>
      <c r="BH564" s="175" t="str">
        <f>IF(AND(F564="x",BE564&gt;0),BE564,"")</f>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113"/>
        <v/>
      </c>
      <c r="O565" s="315"/>
      <c r="P565" s="315"/>
      <c r="Q565" s="315"/>
      <c r="R565" s="315"/>
      <c r="S565" s="315"/>
      <c r="T565" s="316"/>
      <c r="U565" s="317"/>
      <c r="V565" s="167"/>
      <c r="W565" s="313"/>
      <c r="X565" s="313"/>
      <c r="Y565" s="160">
        <f t="shared" si="112"/>
        <v>0</v>
      </c>
      <c r="Z565" s="159">
        <f t="shared" si="114"/>
        <v>0</v>
      </c>
      <c r="AA565" s="326"/>
      <c r="AB565" s="400">
        <f>IF(AND(Z565&gt;=0,F565="x"),0,IF(AND(Z565&gt;0,AC565="x"),0,IF(Z565&gt;0,0-30,0)))</f>
        <v>0</v>
      </c>
      <c r="AC565" s="370"/>
      <c r="AD565" s="226" t="str">
        <f>IF(F565="x",(0-((V565*10)+(W565*20))),"")</f>
        <v/>
      </c>
      <c r="AE565" s="368">
        <f>IF(AND(Z565&gt;0,F565="x"),0,IF(AND(Z565&gt;0,AC565="x"),Z565-60,IF(AND(Z565&gt;0,AB565=-30),Z565+AB565,0)))</f>
        <v>0</v>
      </c>
      <c r="AF565" s="331"/>
      <c r="AG565" s="333"/>
      <c r="AH565" s="334"/>
      <c r="AI565" s="161">
        <f t="shared" si="115"/>
        <v>0</v>
      </c>
      <c r="AJ565" s="162">
        <f>(X565*20)+Z565+AA565+AF565</f>
        <v>0</v>
      </c>
      <c r="AK565" s="163">
        <f t="shared" si="116"/>
        <v>0</v>
      </c>
      <c r="AL565" s="164">
        <f>IF(K565="x",AH565,0)</f>
        <v>0</v>
      </c>
      <c r="AM565" s="164">
        <f>IF(K565="x",AI565,0)</f>
        <v>0</v>
      </c>
      <c r="AN565" s="164">
        <f>IF(K565="x",AJ565,0)</f>
        <v>0</v>
      </c>
      <c r="AO565" s="164">
        <f>IF(K565="x",AK565,0)</f>
        <v>0</v>
      </c>
      <c r="AP565" s="610" t="str">
        <f t="shared" si="118"/>
        <v xml:space="preserve"> </v>
      </c>
      <c r="AQ565" s="613" t="str">
        <f t="shared" si="117"/>
        <v xml:space="preserve"> </v>
      </c>
      <c r="AR565" s="613" t="str">
        <f t="shared" si="119"/>
        <v xml:space="preserve"> </v>
      </c>
      <c r="AS565" s="613" t="str">
        <f t="shared" si="120"/>
        <v xml:space="preserve"> </v>
      </c>
      <c r="AT565" s="613" t="str">
        <f t="shared" si="121"/>
        <v xml:space="preserve"> </v>
      </c>
      <c r="AU565" s="613" t="str">
        <f t="shared" si="122"/>
        <v xml:space="preserve"> </v>
      </c>
      <c r="AV565" s="614" t="str">
        <f t="shared" si="123"/>
        <v xml:space="preserve"> </v>
      </c>
      <c r="AW565" s="196" t="str">
        <f>IF(N565&gt;0,N565,"")</f>
        <v/>
      </c>
      <c r="AX565" s="165" t="str">
        <f>IF(AND(K565="x",AW565&gt;0),AW565,"")</f>
        <v/>
      </c>
      <c r="AY565" s="193" t="str">
        <f>IF(OR(K565="x",F565="x",AW565&lt;=0),"",AW565)</f>
        <v/>
      </c>
      <c r="AZ565" s="183" t="str">
        <f>IF(AND(F565="x",AW565&gt;0),AW565,"")</f>
        <v/>
      </c>
      <c r="BA565" s="173" t="str">
        <f>IF(V565&gt;0,V565,"")</f>
        <v/>
      </c>
      <c r="BB565" s="174" t="str">
        <f>IF(AND(K565="x",BA565&gt;0),BA565,"")</f>
        <v/>
      </c>
      <c r="BC565" s="186" t="str">
        <f>IF(OR(K565="x",F565="X",BA565&lt;=0),"",BA565)</f>
        <v/>
      </c>
      <c r="BD565" s="174" t="str">
        <f>IF(AND(F565="x",BA565&gt;0),BA565,"")</f>
        <v/>
      </c>
      <c r="BE565" s="201" t="str">
        <f>IF(W565&gt;0,W565,"")</f>
        <v/>
      </c>
      <c r="BF565" s="174" t="str">
        <f>IF(AND(K565="x",BE565&gt;0),BE565,"")</f>
        <v/>
      </c>
      <c r="BG565" s="186" t="str">
        <f>IF(OR(K565="x",F565="x",BE565&lt;=0),"",BE565)</f>
        <v/>
      </c>
      <c r="BH565" s="175" t="str">
        <f>IF(AND(F565="x",BE565&gt;0),BE565,"")</f>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113"/>
        <v/>
      </c>
      <c r="O566" s="27"/>
      <c r="P566" s="27"/>
      <c r="Q566" s="27"/>
      <c r="R566" s="27"/>
      <c r="S566" s="27"/>
      <c r="T566" s="28"/>
      <c r="U566" s="29"/>
      <c r="V566" s="167"/>
      <c r="W566" s="313"/>
      <c r="X566" s="313"/>
      <c r="Y566" s="160">
        <f t="shared" si="112"/>
        <v>0</v>
      </c>
      <c r="Z566" s="159">
        <f t="shared" si="114"/>
        <v>0</v>
      </c>
      <c r="AA566" s="327"/>
      <c r="AB566" s="400">
        <f>IF(AND(Z566&gt;=0,F566="x"),0,IF(AND(Z566&gt;0,AC566="x"),0,IF(Z566&gt;0,0-30,0)))</f>
        <v>0</v>
      </c>
      <c r="AC566" s="371"/>
      <c r="AD566" s="226" t="str">
        <f>IF(F566="x",(0-((V566*10)+(W566*20))),"")</f>
        <v/>
      </c>
      <c r="AE566" s="368">
        <f>IF(AND(Z566&gt;0,F566="x"),0,IF(AND(Z566&gt;0,AC566="x"),Z566-60,IF(AND(Z566&gt;0,AB566=-30),Z566+AB566,0)))</f>
        <v>0</v>
      </c>
      <c r="AF566" s="339"/>
      <c r="AG566" s="338"/>
      <c r="AH566" s="336"/>
      <c r="AI566" s="161">
        <f t="shared" si="115"/>
        <v>0</v>
      </c>
      <c r="AJ566" s="162">
        <f>(X566*20)+Z566+AA566+AF566</f>
        <v>0</v>
      </c>
      <c r="AK566" s="163">
        <f t="shared" si="116"/>
        <v>0</v>
      </c>
      <c r="AL566" s="164">
        <f>IF(K566="x",AH566,0)</f>
        <v>0</v>
      </c>
      <c r="AM566" s="164">
        <f>IF(K566="x",AI566,0)</f>
        <v>0</v>
      </c>
      <c r="AN566" s="164">
        <f>IF(K566="x",AJ566,0)</f>
        <v>0</v>
      </c>
      <c r="AO566" s="164">
        <f>IF(K566="x",AK566,0)</f>
        <v>0</v>
      </c>
      <c r="AP566" s="610" t="str">
        <f t="shared" si="118"/>
        <v xml:space="preserve"> </v>
      </c>
      <c r="AQ566" s="613" t="str">
        <f t="shared" si="117"/>
        <v xml:space="preserve"> </v>
      </c>
      <c r="AR566" s="613" t="str">
        <f t="shared" si="119"/>
        <v xml:space="preserve"> </v>
      </c>
      <c r="AS566" s="613" t="str">
        <f t="shared" si="120"/>
        <v xml:space="preserve"> </v>
      </c>
      <c r="AT566" s="613" t="str">
        <f t="shared" si="121"/>
        <v xml:space="preserve"> </v>
      </c>
      <c r="AU566" s="613" t="str">
        <f t="shared" si="122"/>
        <v xml:space="preserve"> </v>
      </c>
      <c r="AV566" s="614" t="str">
        <f t="shared" si="123"/>
        <v xml:space="preserve"> </v>
      </c>
      <c r="AW566" s="196" t="str">
        <f>IF(N566&gt;0,N566,"")</f>
        <v/>
      </c>
      <c r="AX566" s="165" t="str">
        <f>IF(AND(K566="x",AW566&gt;0),AW566,"")</f>
        <v/>
      </c>
      <c r="AY566" s="193" t="str">
        <f>IF(OR(K566="x",F566="x",AW566&lt;=0),"",AW566)</f>
        <v/>
      </c>
      <c r="AZ566" s="183" t="str">
        <f>IF(AND(F566="x",AW566&gt;0),AW566,"")</f>
        <v/>
      </c>
      <c r="BA566" s="173" t="str">
        <f>IF(V566&gt;0,V566,"")</f>
        <v/>
      </c>
      <c r="BB566" s="174" t="str">
        <f>IF(AND(K566="x",BA566&gt;0),BA566,"")</f>
        <v/>
      </c>
      <c r="BC566" s="186" t="str">
        <f>IF(OR(K566="x",F566="X",BA566&lt;=0),"",BA566)</f>
        <v/>
      </c>
      <c r="BD566" s="174" t="str">
        <f>IF(AND(F566="x",BA566&gt;0),BA566,"")</f>
        <v/>
      </c>
      <c r="BE566" s="201" t="str">
        <f>IF(W566&gt;0,W566,"")</f>
        <v/>
      </c>
      <c r="BF566" s="174" t="str">
        <f>IF(AND(K566="x",BE566&gt;0),BE566,"")</f>
        <v/>
      </c>
      <c r="BG566" s="186" t="str">
        <f>IF(OR(K566="x",F566="x",BE566&lt;=0),"",BE566)</f>
        <v/>
      </c>
      <c r="BH566" s="175" t="str">
        <f>IF(AND(F566="x",BE566&gt;0),BE566,"")</f>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113"/>
        <v/>
      </c>
      <c r="O567" s="27"/>
      <c r="P567" s="27"/>
      <c r="Q567" s="27"/>
      <c r="R567" s="27"/>
      <c r="S567" s="27"/>
      <c r="T567" s="28"/>
      <c r="U567" s="29"/>
      <c r="V567" s="32"/>
      <c r="W567" s="318"/>
      <c r="X567" s="319"/>
      <c r="Y567" s="160">
        <f t="shared" si="112"/>
        <v>0</v>
      </c>
      <c r="Z567" s="159">
        <f t="shared" si="114"/>
        <v>0</v>
      </c>
      <c r="AA567" s="327"/>
      <c r="AB567" s="400">
        <f>IF(AND(Z567&gt;=0,F567="x"),0,IF(AND(Z567&gt;0,AC567="x"),0,IF(Z567&gt;0,0-30,0)))</f>
        <v>0</v>
      </c>
      <c r="AC567" s="371"/>
      <c r="AD567" s="226" t="str">
        <f>IF(F567="x",(0-((V567*10)+(W567*20))),"")</f>
        <v/>
      </c>
      <c r="AE567" s="368">
        <f>IF(AND(Z567&gt;0,F567="x"),0,IF(AND(Z567&gt;0,AC567="x"),Z567-60,IF(AND(Z567&gt;0,AB567=-30),Z567+AB567,0)))</f>
        <v>0</v>
      </c>
      <c r="AF567" s="339"/>
      <c r="AG567" s="338"/>
      <c r="AH567" s="336"/>
      <c r="AI567" s="161">
        <f t="shared" si="115"/>
        <v>0</v>
      </c>
      <c r="AJ567" s="162">
        <f>(X567*20)+Z567+AA567+AF567</f>
        <v>0</v>
      </c>
      <c r="AK567" s="163">
        <f t="shared" si="116"/>
        <v>0</v>
      </c>
      <c r="AL567" s="164">
        <f>IF(K567="x",AH567,0)</f>
        <v>0</v>
      </c>
      <c r="AM567" s="164">
        <f>IF(K567="x",AI567,0)</f>
        <v>0</v>
      </c>
      <c r="AN567" s="164">
        <f>IF(K567="x",AJ567,0)</f>
        <v>0</v>
      </c>
      <c r="AO567" s="164">
        <f>IF(K567="x",AK567,0)</f>
        <v>0</v>
      </c>
      <c r="AP567" s="610" t="str">
        <f t="shared" si="118"/>
        <v xml:space="preserve"> </v>
      </c>
      <c r="AQ567" s="613" t="str">
        <f t="shared" si="117"/>
        <v xml:space="preserve"> </v>
      </c>
      <c r="AR567" s="613" t="str">
        <f t="shared" si="119"/>
        <v xml:space="preserve"> </v>
      </c>
      <c r="AS567" s="613" t="str">
        <f t="shared" si="120"/>
        <v xml:space="preserve"> </v>
      </c>
      <c r="AT567" s="613" t="str">
        <f t="shared" si="121"/>
        <v xml:space="preserve"> </v>
      </c>
      <c r="AU567" s="613" t="str">
        <f t="shared" si="122"/>
        <v xml:space="preserve"> </v>
      </c>
      <c r="AV567" s="614" t="str">
        <f t="shared" si="123"/>
        <v xml:space="preserve"> </v>
      </c>
      <c r="AW567" s="196" t="str">
        <f>IF(N567&gt;0,N567,"")</f>
        <v/>
      </c>
      <c r="AX567" s="165" t="str">
        <f>IF(AND(K567="x",AW567&gt;0),AW567,"")</f>
        <v/>
      </c>
      <c r="AY567" s="193" t="str">
        <f>IF(OR(K567="x",F567="x",AW567&lt;=0),"",AW567)</f>
        <v/>
      </c>
      <c r="AZ567" s="183" t="str">
        <f>IF(AND(F567="x",AW567&gt;0),AW567,"")</f>
        <v/>
      </c>
      <c r="BA567" s="173" t="str">
        <f>IF(V567&gt;0,V567,"")</f>
        <v/>
      </c>
      <c r="BB567" s="174" t="str">
        <f>IF(AND(K567="x",BA567&gt;0),BA567,"")</f>
        <v/>
      </c>
      <c r="BC567" s="186" t="str">
        <f>IF(OR(K567="x",F567="X",BA567&lt;=0),"",BA567)</f>
        <v/>
      </c>
      <c r="BD567" s="174" t="str">
        <f>IF(AND(F567="x",BA567&gt;0),BA567,"")</f>
        <v/>
      </c>
      <c r="BE567" s="201" t="str">
        <f>IF(W567&gt;0,W567,"")</f>
        <v/>
      </c>
      <c r="BF567" s="174" t="str">
        <f>IF(AND(K567="x",BE567&gt;0),BE567,"")</f>
        <v/>
      </c>
      <c r="BG567" s="186" t="str">
        <f>IF(OR(K567="x",F567="x",BE567&lt;=0),"",BE567)</f>
        <v/>
      </c>
      <c r="BH567" s="175" t="str">
        <f>IF(AND(F567="x",BE567&gt;0),BE567,"")</f>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113"/>
        <v/>
      </c>
      <c r="O568" s="27"/>
      <c r="P568" s="27"/>
      <c r="Q568" s="27"/>
      <c r="R568" s="27"/>
      <c r="S568" s="27"/>
      <c r="T568" s="28"/>
      <c r="U568" s="29"/>
      <c r="V568" s="32"/>
      <c r="W568" s="318"/>
      <c r="X568" s="319"/>
      <c r="Y568" s="160">
        <f t="shared" si="112"/>
        <v>0</v>
      </c>
      <c r="Z568" s="159">
        <f t="shared" si="114"/>
        <v>0</v>
      </c>
      <c r="AA568" s="327"/>
      <c r="AB568" s="400">
        <f>IF(AND(Z568&gt;=0,F568="x"),0,IF(AND(Z568&gt;0,AC568="x"),0,IF(Z568&gt;0,0-30,0)))</f>
        <v>0</v>
      </c>
      <c r="AC568" s="371"/>
      <c r="AD568" s="226" t="str">
        <f>IF(F568="x",(0-((V568*10)+(W568*20))),"")</f>
        <v/>
      </c>
      <c r="AE568" s="368">
        <f>IF(AND(Z568&gt;0,F568="x"),0,IF(AND(Z568&gt;0,AC568="x"),Z568-60,IF(AND(Z568&gt;0,AB568=-30),Z568+AB568,0)))</f>
        <v>0</v>
      </c>
      <c r="AF568" s="339"/>
      <c r="AG568" s="338"/>
      <c r="AH568" s="336"/>
      <c r="AI568" s="161">
        <f t="shared" si="115"/>
        <v>0</v>
      </c>
      <c r="AJ568" s="162">
        <f>(X568*20)+Z568+AA568+AF568</f>
        <v>0</v>
      </c>
      <c r="AK568" s="163">
        <f t="shared" si="116"/>
        <v>0</v>
      </c>
      <c r="AL568" s="164">
        <f>IF(K568="x",AH568,0)</f>
        <v>0</v>
      </c>
      <c r="AM568" s="164">
        <f>IF(K568="x",AI568,0)</f>
        <v>0</v>
      </c>
      <c r="AN568" s="164">
        <f>IF(K568="x",AJ568,0)</f>
        <v>0</v>
      </c>
      <c r="AO568" s="164">
        <f>IF(K568="x",AK568,0)</f>
        <v>0</v>
      </c>
      <c r="AP568" s="610" t="str">
        <f t="shared" si="118"/>
        <v xml:space="preserve"> </v>
      </c>
      <c r="AQ568" s="613" t="str">
        <f t="shared" si="117"/>
        <v xml:space="preserve"> </v>
      </c>
      <c r="AR568" s="613" t="str">
        <f t="shared" si="119"/>
        <v xml:space="preserve"> </v>
      </c>
      <c r="AS568" s="613" t="str">
        <f t="shared" si="120"/>
        <v xml:space="preserve"> </v>
      </c>
      <c r="AT568" s="613" t="str">
        <f t="shared" si="121"/>
        <v xml:space="preserve"> </v>
      </c>
      <c r="AU568" s="613" t="str">
        <f t="shared" si="122"/>
        <v xml:space="preserve"> </v>
      </c>
      <c r="AV568" s="614" t="str">
        <f t="shared" si="123"/>
        <v xml:space="preserve"> </v>
      </c>
      <c r="AW568" s="196" t="str">
        <f>IF(N568&gt;0,N568,"")</f>
        <v/>
      </c>
      <c r="AX568" s="165" t="str">
        <f>IF(AND(K568="x",AW568&gt;0),AW568,"")</f>
        <v/>
      </c>
      <c r="AY568" s="193" t="str">
        <f>IF(OR(K568="x",F568="x",AW568&lt;=0),"",AW568)</f>
        <v/>
      </c>
      <c r="AZ568" s="183" t="str">
        <f>IF(AND(F568="x",AW568&gt;0),AW568,"")</f>
        <v/>
      </c>
      <c r="BA568" s="173" t="str">
        <f>IF(V568&gt;0,V568,"")</f>
        <v/>
      </c>
      <c r="BB568" s="174" t="str">
        <f>IF(AND(K568="x",BA568&gt;0),BA568,"")</f>
        <v/>
      </c>
      <c r="BC568" s="186" t="str">
        <f>IF(OR(K568="x",F568="X",BA568&lt;=0),"",BA568)</f>
        <v/>
      </c>
      <c r="BD568" s="174" t="str">
        <f>IF(AND(F568="x",BA568&gt;0),BA568,"")</f>
        <v/>
      </c>
      <c r="BE568" s="201" t="str">
        <f>IF(W568&gt;0,W568,"")</f>
        <v/>
      </c>
      <c r="BF568" s="174" t="str">
        <f>IF(AND(K568="x",BE568&gt;0),BE568,"")</f>
        <v/>
      </c>
      <c r="BG568" s="186" t="str">
        <f>IF(OR(K568="x",F568="x",BE568&lt;=0),"",BE568)</f>
        <v/>
      </c>
      <c r="BH568" s="175" t="str">
        <f>IF(AND(F568="x",BE568&gt;0),BE568,"")</f>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113"/>
        <v/>
      </c>
      <c r="O569" s="27"/>
      <c r="P569" s="27"/>
      <c r="Q569" s="27"/>
      <c r="R569" s="27"/>
      <c r="S569" s="27"/>
      <c r="T569" s="28"/>
      <c r="U569" s="29"/>
      <c r="V569" s="32"/>
      <c r="W569" s="318"/>
      <c r="X569" s="319"/>
      <c r="Y569" s="160">
        <f t="shared" si="112"/>
        <v>0</v>
      </c>
      <c r="Z569" s="159">
        <f t="shared" si="114"/>
        <v>0</v>
      </c>
      <c r="AA569" s="327"/>
      <c r="AB569" s="400">
        <f>IF(AND(Z569&gt;=0,F569="x"),0,IF(AND(Z569&gt;0,AC569="x"),0,IF(Z569&gt;0,0-30,0)))</f>
        <v>0</v>
      </c>
      <c r="AC569" s="371"/>
      <c r="AD569" s="226" t="str">
        <f>IF(F569="x",(0-((V569*10)+(W569*20))),"")</f>
        <v/>
      </c>
      <c r="AE569" s="368">
        <f>IF(AND(Z569&gt;0,F569="x"),0,IF(AND(Z569&gt;0,AC569="x"),Z569-60,IF(AND(Z569&gt;0,AB569=-30),Z569+AB569,0)))</f>
        <v>0</v>
      </c>
      <c r="AF569" s="339"/>
      <c r="AG569" s="338"/>
      <c r="AH569" s="336"/>
      <c r="AI569" s="161">
        <f t="shared" si="115"/>
        <v>0</v>
      </c>
      <c r="AJ569" s="162">
        <f>(X569*20)+Z569+AA569+AF569</f>
        <v>0</v>
      </c>
      <c r="AK569" s="163">
        <f t="shared" si="116"/>
        <v>0</v>
      </c>
      <c r="AL569" s="164">
        <f>IF(K569="x",AH569,0)</f>
        <v>0</v>
      </c>
      <c r="AM569" s="164">
        <f>IF(K569="x",AI569,0)</f>
        <v>0</v>
      </c>
      <c r="AN569" s="164">
        <f>IF(K569="x",AJ569,0)</f>
        <v>0</v>
      </c>
      <c r="AO569" s="164">
        <f>IF(K569="x",AK569,0)</f>
        <v>0</v>
      </c>
      <c r="AP569" s="610" t="str">
        <f t="shared" si="118"/>
        <v xml:space="preserve"> </v>
      </c>
      <c r="AQ569" s="613" t="str">
        <f t="shared" si="117"/>
        <v xml:space="preserve"> </v>
      </c>
      <c r="AR569" s="613" t="str">
        <f t="shared" si="119"/>
        <v xml:space="preserve"> </v>
      </c>
      <c r="AS569" s="613" t="str">
        <f t="shared" si="120"/>
        <v xml:space="preserve"> </v>
      </c>
      <c r="AT569" s="613" t="str">
        <f t="shared" si="121"/>
        <v xml:space="preserve"> </v>
      </c>
      <c r="AU569" s="613" t="str">
        <f t="shared" si="122"/>
        <v xml:space="preserve"> </v>
      </c>
      <c r="AV569" s="614" t="str">
        <f t="shared" si="123"/>
        <v xml:space="preserve"> </v>
      </c>
      <c r="AW569" s="196" t="str">
        <f>IF(N569&gt;0,N569,"")</f>
        <v/>
      </c>
      <c r="AX569" s="165" t="str">
        <f>IF(AND(K569="x",AW569&gt;0),AW569,"")</f>
        <v/>
      </c>
      <c r="AY569" s="193" t="str">
        <f>IF(OR(K569="x",F569="x",AW569&lt;=0),"",AW569)</f>
        <v/>
      </c>
      <c r="AZ569" s="183" t="str">
        <f>IF(AND(F569="x",AW569&gt;0),AW569,"")</f>
        <v/>
      </c>
      <c r="BA569" s="173" t="str">
        <f>IF(V569&gt;0,V569,"")</f>
        <v/>
      </c>
      <c r="BB569" s="174" t="str">
        <f>IF(AND(K569="x",BA569&gt;0),BA569,"")</f>
        <v/>
      </c>
      <c r="BC569" s="186" t="str">
        <f>IF(OR(K569="x",F569="X",BA569&lt;=0),"",BA569)</f>
        <v/>
      </c>
      <c r="BD569" s="174" t="str">
        <f>IF(AND(F569="x",BA569&gt;0),BA569,"")</f>
        <v/>
      </c>
      <c r="BE569" s="201" t="str">
        <f>IF(W569&gt;0,W569,"")</f>
        <v/>
      </c>
      <c r="BF569" s="174" t="str">
        <f>IF(AND(K569="x",BE569&gt;0),BE569,"")</f>
        <v/>
      </c>
      <c r="BG569" s="186" t="str">
        <f>IF(OR(K569="x",F569="x",BE569&lt;=0),"",BE569)</f>
        <v/>
      </c>
      <c r="BH569" s="175" t="str">
        <f>IF(AND(F569="x",BE569&gt;0),BE569,"")</f>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113"/>
        <v/>
      </c>
      <c r="O570" s="27"/>
      <c r="P570" s="27"/>
      <c r="Q570" s="27"/>
      <c r="R570" s="27"/>
      <c r="S570" s="27"/>
      <c r="T570" s="28"/>
      <c r="U570" s="29"/>
      <c r="V570" s="32"/>
      <c r="W570" s="318"/>
      <c r="X570" s="319"/>
      <c r="Y570" s="160">
        <f t="shared" si="112"/>
        <v>0</v>
      </c>
      <c r="Z570" s="159">
        <f t="shared" si="114"/>
        <v>0</v>
      </c>
      <c r="AA570" s="327"/>
      <c r="AB570" s="400">
        <f>IF(AND(Z570&gt;=0,F570="x"),0,IF(AND(Z570&gt;0,AC570="x"),0,IF(Z570&gt;0,0-30,0)))</f>
        <v>0</v>
      </c>
      <c r="AC570" s="371"/>
      <c r="AD570" s="226" t="str">
        <f>IF(F570="x",(0-((V570*10)+(W570*20))),"")</f>
        <v/>
      </c>
      <c r="AE570" s="368">
        <f>IF(AND(Z570&gt;0,F570="x"),0,IF(AND(Z570&gt;0,AC570="x"),Z570-60,IF(AND(Z570&gt;0,AB570=-30),Z570+AB570,0)))</f>
        <v>0</v>
      </c>
      <c r="AF570" s="339"/>
      <c r="AG570" s="338"/>
      <c r="AH570" s="336"/>
      <c r="AI570" s="161">
        <f t="shared" si="115"/>
        <v>0</v>
      </c>
      <c r="AJ570" s="162">
        <f>(X570*20)+Z570+AA570+AF570</f>
        <v>0</v>
      </c>
      <c r="AK570" s="163">
        <f t="shared" si="116"/>
        <v>0</v>
      </c>
      <c r="AL570" s="164">
        <f>IF(K570="x",AH570,0)</f>
        <v>0</v>
      </c>
      <c r="AM570" s="164">
        <f>IF(K570="x",AI570,0)</f>
        <v>0</v>
      </c>
      <c r="AN570" s="164">
        <f>IF(K570="x",AJ570,0)</f>
        <v>0</v>
      </c>
      <c r="AO570" s="164">
        <f>IF(K570="x",AK570,0)</f>
        <v>0</v>
      </c>
      <c r="AP570" s="610" t="str">
        <f t="shared" si="118"/>
        <v xml:space="preserve"> </v>
      </c>
      <c r="AQ570" s="613" t="str">
        <f t="shared" si="117"/>
        <v xml:space="preserve"> </v>
      </c>
      <c r="AR570" s="613" t="str">
        <f t="shared" si="119"/>
        <v xml:space="preserve"> </v>
      </c>
      <c r="AS570" s="613" t="str">
        <f t="shared" si="120"/>
        <v xml:space="preserve"> </v>
      </c>
      <c r="AT570" s="613" t="str">
        <f t="shared" si="121"/>
        <v xml:space="preserve"> </v>
      </c>
      <c r="AU570" s="613" t="str">
        <f t="shared" si="122"/>
        <v xml:space="preserve"> </v>
      </c>
      <c r="AV570" s="614" t="str">
        <f t="shared" si="123"/>
        <v xml:space="preserve"> </v>
      </c>
      <c r="AW570" s="196" t="str">
        <f>IF(N570&gt;0,N570,"")</f>
        <v/>
      </c>
      <c r="AX570" s="165" t="str">
        <f>IF(AND(K570="x",AW570&gt;0),AW570,"")</f>
        <v/>
      </c>
      <c r="AY570" s="193" t="str">
        <f>IF(OR(K570="x",F570="x",AW570&lt;=0),"",AW570)</f>
        <v/>
      </c>
      <c r="AZ570" s="183" t="str">
        <f>IF(AND(F570="x",AW570&gt;0),AW570,"")</f>
        <v/>
      </c>
      <c r="BA570" s="173" t="str">
        <f>IF(V570&gt;0,V570,"")</f>
        <v/>
      </c>
      <c r="BB570" s="174" t="str">
        <f>IF(AND(K570="x",BA570&gt;0),BA570,"")</f>
        <v/>
      </c>
      <c r="BC570" s="186" t="str">
        <f>IF(OR(K570="x",F570="X",BA570&lt;=0),"",BA570)</f>
        <v/>
      </c>
      <c r="BD570" s="174" t="str">
        <f>IF(AND(F570="x",BA570&gt;0),BA570,"")</f>
        <v/>
      </c>
      <c r="BE570" s="201" t="str">
        <f>IF(W570&gt;0,W570,"")</f>
        <v/>
      </c>
      <c r="BF570" s="174" t="str">
        <f>IF(AND(K570="x",BE570&gt;0),BE570,"")</f>
        <v/>
      </c>
      <c r="BG570" s="186" t="str">
        <f>IF(OR(K570="x",F570="x",BE570&lt;=0),"",BE570)</f>
        <v/>
      </c>
      <c r="BH570" s="175" t="str">
        <f>IF(AND(F570="x",BE570&gt;0),BE570,"")</f>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113"/>
        <v/>
      </c>
      <c r="O571" s="27"/>
      <c r="P571" s="27"/>
      <c r="Q571" s="27"/>
      <c r="R571" s="27"/>
      <c r="S571" s="27"/>
      <c r="T571" s="28"/>
      <c r="U571" s="29"/>
      <c r="V571" s="32"/>
      <c r="W571" s="318"/>
      <c r="X571" s="319"/>
      <c r="Y571" s="160">
        <f t="shared" si="112"/>
        <v>0</v>
      </c>
      <c r="Z571" s="159">
        <f t="shared" si="114"/>
        <v>0</v>
      </c>
      <c r="AA571" s="327"/>
      <c r="AB571" s="400">
        <f>IF(AND(Z571&gt;=0,F571="x"),0,IF(AND(Z571&gt;0,AC571="x"),0,IF(Z571&gt;0,0-30,0)))</f>
        <v>0</v>
      </c>
      <c r="AC571" s="371"/>
      <c r="AD571" s="226" t="str">
        <f>IF(F571="x",(0-((V571*10)+(W571*20))),"")</f>
        <v/>
      </c>
      <c r="AE571" s="368">
        <f>IF(AND(Z571&gt;0,F571="x"),0,IF(AND(Z571&gt;0,AC571="x"),Z571-60,IF(AND(Z571&gt;0,AB571=-30),Z571+AB571,0)))</f>
        <v>0</v>
      </c>
      <c r="AF571" s="339"/>
      <c r="AG571" s="338"/>
      <c r="AH571" s="336"/>
      <c r="AI571" s="161">
        <f t="shared" si="115"/>
        <v>0</v>
      </c>
      <c r="AJ571" s="162">
        <f>(X571*20)+Z571+AA571+AF571</f>
        <v>0</v>
      </c>
      <c r="AK571" s="163">
        <f t="shared" si="116"/>
        <v>0</v>
      </c>
      <c r="AL571" s="164">
        <f>IF(K571="x",AH571,0)</f>
        <v>0</v>
      </c>
      <c r="AM571" s="164">
        <f>IF(K571="x",AI571,0)</f>
        <v>0</v>
      </c>
      <c r="AN571" s="164">
        <f>IF(K571="x",AJ571,0)</f>
        <v>0</v>
      </c>
      <c r="AO571" s="164">
        <f>IF(K571="x",AK571,0)</f>
        <v>0</v>
      </c>
      <c r="AP571" s="610" t="str">
        <f t="shared" si="118"/>
        <v xml:space="preserve"> </v>
      </c>
      <c r="AQ571" s="613" t="str">
        <f t="shared" si="117"/>
        <v xml:space="preserve"> </v>
      </c>
      <c r="AR571" s="613" t="str">
        <f t="shared" si="119"/>
        <v xml:space="preserve"> </v>
      </c>
      <c r="AS571" s="613" t="str">
        <f t="shared" si="120"/>
        <v xml:space="preserve"> </v>
      </c>
      <c r="AT571" s="613" t="str">
        <f t="shared" si="121"/>
        <v xml:space="preserve"> </v>
      </c>
      <c r="AU571" s="613" t="str">
        <f t="shared" si="122"/>
        <v xml:space="preserve"> </v>
      </c>
      <c r="AV571" s="614" t="str">
        <f t="shared" si="123"/>
        <v xml:space="preserve"> </v>
      </c>
      <c r="AW571" s="196" t="str">
        <f>IF(N571&gt;0,N571,"")</f>
        <v/>
      </c>
      <c r="AX571" s="165" t="str">
        <f>IF(AND(K571="x",AW571&gt;0),AW571,"")</f>
        <v/>
      </c>
      <c r="AY571" s="193" t="str">
        <f>IF(OR(K571="x",F571="x",AW571&lt;=0),"",AW571)</f>
        <v/>
      </c>
      <c r="AZ571" s="183" t="str">
        <f>IF(AND(F571="x",AW571&gt;0),AW571,"")</f>
        <v/>
      </c>
      <c r="BA571" s="173" t="str">
        <f>IF(V571&gt;0,V571,"")</f>
        <v/>
      </c>
      <c r="BB571" s="174" t="str">
        <f>IF(AND(K571="x",BA571&gt;0),BA571,"")</f>
        <v/>
      </c>
      <c r="BC571" s="186" t="str">
        <f>IF(OR(K571="x",F571="X",BA571&lt;=0),"",BA571)</f>
        <v/>
      </c>
      <c r="BD571" s="174" t="str">
        <f>IF(AND(F571="x",BA571&gt;0),BA571,"")</f>
        <v/>
      </c>
      <c r="BE571" s="201" t="str">
        <f>IF(W571&gt;0,W571,"")</f>
        <v/>
      </c>
      <c r="BF571" s="174" t="str">
        <f>IF(AND(K571="x",BE571&gt;0),BE571,"")</f>
        <v/>
      </c>
      <c r="BG571" s="186" t="str">
        <f>IF(OR(K571="x",F571="x",BE571&lt;=0),"",BE571)</f>
        <v/>
      </c>
      <c r="BH571" s="175" t="str">
        <f>IF(AND(F571="x",BE571&gt;0),BE571,"")</f>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113"/>
        <v/>
      </c>
      <c r="O572" s="27"/>
      <c r="P572" s="27"/>
      <c r="Q572" s="27"/>
      <c r="R572" s="27"/>
      <c r="S572" s="27"/>
      <c r="T572" s="28"/>
      <c r="U572" s="29"/>
      <c r="V572" s="32"/>
      <c r="W572" s="318"/>
      <c r="X572" s="319"/>
      <c r="Y572" s="160">
        <f t="shared" si="112"/>
        <v>0</v>
      </c>
      <c r="Z572" s="159">
        <f t="shared" si="114"/>
        <v>0</v>
      </c>
      <c r="AA572" s="327"/>
      <c r="AB572" s="400">
        <f>IF(AND(Z572&gt;=0,F572="x"),0,IF(AND(Z572&gt;0,AC572="x"),0,IF(Z572&gt;0,0-30,0)))</f>
        <v>0</v>
      </c>
      <c r="AC572" s="371"/>
      <c r="AD572" s="226" t="str">
        <f>IF(F572="x",(0-((V572*10)+(W572*20))),"")</f>
        <v/>
      </c>
      <c r="AE572" s="368">
        <f>IF(AND(Z572&gt;0,F572="x"),0,IF(AND(Z572&gt;0,AC572="x"),Z572-60,IF(AND(Z572&gt;0,AB572=-30),Z572+AB572,0)))</f>
        <v>0</v>
      </c>
      <c r="AF572" s="339"/>
      <c r="AG572" s="338"/>
      <c r="AH572" s="336"/>
      <c r="AI572" s="161">
        <f t="shared" si="115"/>
        <v>0</v>
      </c>
      <c r="AJ572" s="162">
        <f>(X572*20)+Z572+AA572+AF572</f>
        <v>0</v>
      </c>
      <c r="AK572" s="163">
        <f t="shared" si="116"/>
        <v>0</v>
      </c>
      <c r="AL572" s="164">
        <f>IF(K572="x",AH572,0)</f>
        <v>0</v>
      </c>
      <c r="AM572" s="164">
        <f>IF(K572="x",AI572,0)</f>
        <v>0</v>
      </c>
      <c r="AN572" s="164">
        <f>IF(K572="x",AJ572,0)</f>
        <v>0</v>
      </c>
      <c r="AO572" s="164">
        <f>IF(K572="x",AK572,0)</f>
        <v>0</v>
      </c>
      <c r="AP572" s="610" t="str">
        <f t="shared" si="118"/>
        <v xml:space="preserve"> </v>
      </c>
      <c r="AQ572" s="613" t="str">
        <f t="shared" si="117"/>
        <v xml:space="preserve"> </v>
      </c>
      <c r="AR572" s="613" t="str">
        <f t="shared" si="119"/>
        <v xml:space="preserve"> </v>
      </c>
      <c r="AS572" s="613" t="str">
        <f t="shared" si="120"/>
        <v xml:space="preserve"> </v>
      </c>
      <c r="AT572" s="613" t="str">
        <f t="shared" si="121"/>
        <v xml:space="preserve"> </v>
      </c>
      <c r="AU572" s="613" t="str">
        <f t="shared" si="122"/>
        <v xml:space="preserve"> </v>
      </c>
      <c r="AV572" s="614" t="str">
        <f t="shared" si="123"/>
        <v xml:space="preserve"> </v>
      </c>
      <c r="AW572" s="196" t="str">
        <f>IF(N572&gt;0,N572,"")</f>
        <v/>
      </c>
      <c r="AX572" s="165" t="str">
        <f>IF(AND(K572="x",AW572&gt;0),AW572,"")</f>
        <v/>
      </c>
      <c r="AY572" s="193" t="str">
        <f>IF(OR(K572="x",F572="x",AW572&lt;=0),"",AW572)</f>
        <v/>
      </c>
      <c r="AZ572" s="183" t="str">
        <f>IF(AND(F572="x",AW572&gt;0),AW572,"")</f>
        <v/>
      </c>
      <c r="BA572" s="173" t="str">
        <f>IF(V572&gt;0,V572,"")</f>
        <v/>
      </c>
      <c r="BB572" s="174" t="str">
        <f>IF(AND(K572="x",BA572&gt;0),BA572,"")</f>
        <v/>
      </c>
      <c r="BC572" s="186" t="str">
        <f>IF(OR(K572="x",F572="X",BA572&lt;=0),"",BA572)</f>
        <v/>
      </c>
      <c r="BD572" s="174" t="str">
        <f>IF(AND(F572="x",BA572&gt;0),BA572,"")</f>
        <v/>
      </c>
      <c r="BE572" s="201" t="str">
        <f>IF(W572&gt;0,W572,"")</f>
        <v/>
      </c>
      <c r="BF572" s="174" t="str">
        <f>IF(AND(K572="x",BE572&gt;0),BE572,"")</f>
        <v/>
      </c>
      <c r="BG572" s="186" t="str">
        <f>IF(OR(K572="x",F572="x",BE572&lt;=0),"",BE572)</f>
        <v/>
      </c>
      <c r="BH572" s="175" t="str">
        <f>IF(AND(F572="x",BE572&gt;0),BE572,"")</f>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113"/>
        <v/>
      </c>
      <c r="O573" s="27"/>
      <c r="P573" s="27"/>
      <c r="Q573" s="27"/>
      <c r="R573" s="27"/>
      <c r="S573" s="27"/>
      <c r="T573" s="28"/>
      <c r="U573" s="29"/>
      <c r="V573" s="32"/>
      <c r="W573" s="318"/>
      <c r="X573" s="319"/>
      <c r="Y573" s="160">
        <f t="shared" si="112"/>
        <v>0</v>
      </c>
      <c r="Z573" s="159">
        <f t="shared" si="114"/>
        <v>0</v>
      </c>
      <c r="AA573" s="327"/>
      <c r="AB573" s="400">
        <f>IF(AND(Z573&gt;=0,F573="x"),0,IF(AND(Z573&gt;0,AC573="x"),0,IF(Z573&gt;0,0-30,0)))</f>
        <v>0</v>
      </c>
      <c r="AC573" s="371"/>
      <c r="AD573" s="226" t="str">
        <f>IF(F573="x",(0-((V573*10)+(W573*20))),"")</f>
        <v/>
      </c>
      <c r="AE573" s="368">
        <f>IF(AND(Z573&gt;0,F573="x"),0,IF(AND(Z573&gt;0,AC573="x"),Z573-60,IF(AND(Z573&gt;0,AB573=-30),Z573+AB573,0)))</f>
        <v>0</v>
      </c>
      <c r="AF573" s="339"/>
      <c r="AG573" s="338"/>
      <c r="AH573" s="336"/>
      <c r="AI573" s="161">
        <f t="shared" si="115"/>
        <v>0</v>
      </c>
      <c r="AJ573" s="162">
        <f>(X573*20)+Z573+AA573+AF573</f>
        <v>0</v>
      </c>
      <c r="AK573" s="163">
        <f t="shared" si="116"/>
        <v>0</v>
      </c>
      <c r="AL573" s="164">
        <f>IF(K573="x",AH573,0)</f>
        <v>0</v>
      </c>
      <c r="AM573" s="164">
        <f>IF(K573="x",AI573,0)</f>
        <v>0</v>
      </c>
      <c r="AN573" s="164">
        <f>IF(K573="x",AJ573,0)</f>
        <v>0</v>
      </c>
      <c r="AO573" s="164">
        <f>IF(K573="x",AK573,0)</f>
        <v>0</v>
      </c>
      <c r="AP573" s="610" t="str">
        <f t="shared" si="118"/>
        <v xml:space="preserve"> </v>
      </c>
      <c r="AQ573" s="613" t="str">
        <f t="shared" si="117"/>
        <v xml:space="preserve"> </v>
      </c>
      <c r="AR573" s="613" t="str">
        <f t="shared" si="119"/>
        <v xml:space="preserve"> </v>
      </c>
      <c r="AS573" s="613" t="str">
        <f t="shared" si="120"/>
        <v xml:space="preserve"> </v>
      </c>
      <c r="AT573" s="613" t="str">
        <f t="shared" si="121"/>
        <v xml:space="preserve"> </v>
      </c>
      <c r="AU573" s="613" t="str">
        <f t="shared" si="122"/>
        <v xml:space="preserve"> </v>
      </c>
      <c r="AV573" s="614" t="str">
        <f t="shared" si="123"/>
        <v xml:space="preserve"> </v>
      </c>
      <c r="AW573" s="196" t="str">
        <f>IF(N573&gt;0,N573,"")</f>
        <v/>
      </c>
      <c r="AX573" s="165" t="str">
        <f>IF(AND(K573="x",AW573&gt;0),AW573,"")</f>
        <v/>
      </c>
      <c r="AY573" s="193" t="str">
        <f>IF(OR(K573="x",F573="x",AW573&lt;=0),"",AW573)</f>
        <v/>
      </c>
      <c r="AZ573" s="183" t="str">
        <f>IF(AND(F573="x",AW573&gt;0),AW573,"")</f>
        <v/>
      </c>
      <c r="BA573" s="173" t="str">
        <f>IF(V573&gt;0,V573,"")</f>
        <v/>
      </c>
      <c r="BB573" s="174" t="str">
        <f>IF(AND(K573="x",BA573&gt;0),BA573,"")</f>
        <v/>
      </c>
      <c r="BC573" s="186" t="str">
        <f>IF(OR(K573="x",F573="X",BA573&lt;=0),"",BA573)</f>
        <v/>
      </c>
      <c r="BD573" s="174" t="str">
        <f>IF(AND(F573="x",BA573&gt;0),BA573,"")</f>
        <v/>
      </c>
      <c r="BE573" s="201" t="str">
        <f>IF(W573&gt;0,W573,"")</f>
        <v/>
      </c>
      <c r="BF573" s="174" t="str">
        <f>IF(AND(K573="x",BE573&gt;0),BE573,"")</f>
        <v/>
      </c>
      <c r="BG573" s="186" t="str">
        <f>IF(OR(K573="x",F573="x",BE573&lt;=0),"",BE573)</f>
        <v/>
      </c>
      <c r="BH573" s="175" t="str">
        <f>IF(AND(F573="x",BE573&gt;0),BE573,"")</f>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113"/>
        <v/>
      </c>
      <c r="O574" s="27"/>
      <c r="P574" s="27"/>
      <c r="Q574" s="27"/>
      <c r="R574" s="27"/>
      <c r="S574" s="27"/>
      <c r="T574" s="28"/>
      <c r="U574" s="29"/>
      <c r="V574" s="32"/>
      <c r="W574" s="318"/>
      <c r="X574" s="319"/>
      <c r="Y574" s="160">
        <f t="shared" si="112"/>
        <v>0</v>
      </c>
      <c r="Z574" s="159">
        <f t="shared" si="114"/>
        <v>0</v>
      </c>
      <c r="AA574" s="327"/>
      <c r="AB574" s="400">
        <f>IF(AND(Z574&gt;=0,F574="x"),0,IF(AND(Z574&gt;0,AC574="x"),0,IF(Z574&gt;0,0-30,0)))</f>
        <v>0</v>
      </c>
      <c r="AC574" s="371"/>
      <c r="AD574" s="226" t="str">
        <f>IF(F574="x",(0-((V574*10)+(W574*20))),"")</f>
        <v/>
      </c>
      <c r="AE574" s="368">
        <f>IF(AND(Z574&gt;0,F574="x"),0,IF(AND(Z574&gt;0,AC574="x"),Z574-60,IF(AND(Z574&gt;0,AB574=-30),Z574+AB574,0)))</f>
        <v>0</v>
      </c>
      <c r="AF574" s="339"/>
      <c r="AG574" s="338"/>
      <c r="AH574" s="336"/>
      <c r="AI574" s="161">
        <f t="shared" si="115"/>
        <v>0</v>
      </c>
      <c r="AJ574" s="162">
        <f>(X574*20)+Z574+AA574+AF574</f>
        <v>0</v>
      </c>
      <c r="AK574" s="163">
        <f t="shared" si="116"/>
        <v>0</v>
      </c>
      <c r="AL574" s="164">
        <f>IF(K574="x",AH574,0)</f>
        <v>0</v>
      </c>
      <c r="AM574" s="164">
        <f>IF(K574="x",AI574,0)</f>
        <v>0</v>
      </c>
      <c r="AN574" s="164">
        <f>IF(K574="x",AJ574,0)</f>
        <v>0</v>
      </c>
      <c r="AO574" s="164">
        <f>IF(K574="x",AK574,0)</f>
        <v>0</v>
      </c>
      <c r="AP574" s="610" t="str">
        <f t="shared" si="118"/>
        <v xml:space="preserve"> </v>
      </c>
      <c r="AQ574" s="613" t="str">
        <f t="shared" si="117"/>
        <v xml:space="preserve"> </v>
      </c>
      <c r="AR574" s="613" t="str">
        <f t="shared" si="119"/>
        <v xml:space="preserve"> </v>
      </c>
      <c r="AS574" s="613" t="str">
        <f t="shared" si="120"/>
        <v xml:space="preserve"> </v>
      </c>
      <c r="AT574" s="613" t="str">
        <f t="shared" si="121"/>
        <v xml:space="preserve"> </v>
      </c>
      <c r="AU574" s="613" t="str">
        <f t="shared" si="122"/>
        <v xml:space="preserve"> </v>
      </c>
      <c r="AV574" s="614" t="str">
        <f t="shared" si="123"/>
        <v xml:space="preserve"> </v>
      </c>
      <c r="AW574" s="196" t="str">
        <f>IF(N574&gt;0,N574,"")</f>
        <v/>
      </c>
      <c r="AX574" s="165" t="str">
        <f>IF(AND(K574="x",AW574&gt;0),AW574,"")</f>
        <v/>
      </c>
      <c r="AY574" s="193" t="str">
        <f>IF(OR(K574="x",F574="x",AW574&lt;=0),"",AW574)</f>
        <v/>
      </c>
      <c r="AZ574" s="183" t="str">
        <f>IF(AND(F574="x",AW574&gt;0),AW574,"")</f>
        <v/>
      </c>
      <c r="BA574" s="173" t="str">
        <f>IF(V574&gt;0,V574,"")</f>
        <v/>
      </c>
      <c r="BB574" s="174" t="str">
        <f>IF(AND(K574="x",BA574&gt;0),BA574,"")</f>
        <v/>
      </c>
      <c r="BC574" s="186" t="str">
        <f>IF(OR(K574="x",F574="X",BA574&lt;=0),"",BA574)</f>
        <v/>
      </c>
      <c r="BD574" s="174" t="str">
        <f>IF(AND(F574="x",BA574&gt;0),BA574,"")</f>
        <v/>
      </c>
      <c r="BE574" s="201" t="str">
        <f>IF(W574&gt;0,W574,"")</f>
        <v/>
      </c>
      <c r="BF574" s="174" t="str">
        <f>IF(AND(K574="x",BE574&gt;0),BE574,"")</f>
        <v/>
      </c>
      <c r="BG574" s="186" t="str">
        <f>IF(OR(K574="x",F574="x",BE574&lt;=0),"",BE574)</f>
        <v/>
      </c>
      <c r="BH574" s="175" t="str">
        <f>IF(AND(F574="x",BE574&gt;0),BE574,"")</f>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113"/>
        <v/>
      </c>
      <c r="O575" s="27"/>
      <c r="P575" s="27"/>
      <c r="Q575" s="27"/>
      <c r="R575" s="27"/>
      <c r="S575" s="27"/>
      <c r="T575" s="28"/>
      <c r="U575" s="29"/>
      <c r="V575" s="32"/>
      <c r="W575" s="318"/>
      <c r="X575" s="319"/>
      <c r="Y575" s="160">
        <f t="shared" si="112"/>
        <v>0</v>
      </c>
      <c r="Z575" s="159">
        <f t="shared" si="114"/>
        <v>0</v>
      </c>
      <c r="AA575" s="327"/>
      <c r="AB575" s="400">
        <f>IF(AND(Z575&gt;=0,F575="x"),0,IF(AND(Z575&gt;0,AC575="x"),0,IF(Z575&gt;0,0-30,0)))</f>
        <v>0</v>
      </c>
      <c r="AC575" s="371"/>
      <c r="AD575" s="226" t="str">
        <f>IF(F575="x",(0-((V575*10)+(W575*20))),"")</f>
        <v/>
      </c>
      <c r="AE575" s="368">
        <f>IF(AND(Z575&gt;0,F575="x"),0,IF(AND(Z575&gt;0,AC575="x"),Z575-60,IF(AND(Z575&gt;0,AB575=-30),Z575+AB575,0)))</f>
        <v>0</v>
      </c>
      <c r="AF575" s="339"/>
      <c r="AG575" s="338"/>
      <c r="AH575" s="336"/>
      <c r="AI575" s="161">
        <f t="shared" si="115"/>
        <v>0</v>
      </c>
      <c r="AJ575" s="162">
        <f>(X575*20)+Z575+AA575+AF575</f>
        <v>0</v>
      </c>
      <c r="AK575" s="163">
        <f t="shared" si="116"/>
        <v>0</v>
      </c>
      <c r="AL575" s="164">
        <f>IF(K575="x",AH575,0)</f>
        <v>0</v>
      </c>
      <c r="AM575" s="164">
        <f>IF(K575="x",AI575,0)</f>
        <v>0</v>
      </c>
      <c r="AN575" s="164">
        <f>IF(K575="x",AJ575,0)</f>
        <v>0</v>
      </c>
      <c r="AO575" s="164">
        <f>IF(K575="x",AK575,0)</f>
        <v>0</v>
      </c>
      <c r="AP575" s="610" t="str">
        <f t="shared" si="118"/>
        <v xml:space="preserve"> </v>
      </c>
      <c r="AQ575" s="613" t="str">
        <f t="shared" si="117"/>
        <v xml:space="preserve"> </v>
      </c>
      <c r="AR575" s="613" t="str">
        <f t="shared" si="119"/>
        <v xml:space="preserve"> </v>
      </c>
      <c r="AS575" s="613" t="str">
        <f t="shared" si="120"/>
        <v xml:space="preserve"> </v>
      </c>
      <c r="AT575" s="613" t="str">
        <f t="shared" si="121"/>
        <v xml:space="preserve"> </v>
      </c>
      <c r="AU575" s="613" t="str">
        <f t="shared" si="122"/>
        <v xml:space="preserve"> </v>
      </c>
      <c r="AV575" s="614" t="str">
        <f t="shared" si="123"/>
        <v xml:space="preserve"> </v>
      </c>
      <c r="AW575" s="196" t="str">
        <f>IF(N575&gt;0,N575,"")</f>
        <v/>
      </c>
      <c r="AX575" s="165" t="str">
        <f>IF(AND(K575="x",AW575&gt;0),AW575,"")</f>
        <v/>
      </c>
      <c r="AY575" s="193" t="str">
        <f>IF(OR(K575="x",F575="x",AW575&lt;=0),"",AW575)</f>
        <v/>
      </c>
      <c r="AZ575" s="183" t="str">
        <f>IF(AND(F575="x",AW575&gt;0),AW575,"")</f>
        <v/>
      </c>
      <c r="BA575" s="173" t="str">
        <f>IF(V575&gt;0,V575,"")</f>
        <v/>
      </c>
      <c r="BB575" s="174" t="str">
        <f>IF(AND(K575="x",BA575&gt;0),BA575,"")</f>
        <v/>
      </c>
      <c r="BC575" s="186" t="str">
        <f>IF(OR(K575="x",F575="X",BA575&lt;=0),"",BA575)</f>
        <v/>
      </c>
      <c r="BD575" s="174" t="str">
        <f>IF(AND(F575="x",BA575&gt;0),BA575,"")</f>
        <v/>
      </c>
      <c r="BE575" s="201" t="str">
        <f>IF(W575&gt;0,W575,"")</f>
        <v/>
      </c>
      <c r="BF575" s="174" t="str">
        <f>IF(AND(K575="x",BE575&gt;0),BE575,"")</f>
        <v/>
      </c>
      <c r="BG575" s="186" t="str">
        <f>IF(OR(K575="x",F575="x",BE575&lt;=0),"",BE575)</f>
        <v/>
      </c>
      <c r="BH575" s="175" t="str">
        <f>IF(AND(F575="x",BE575&gt;0),BE575,"")</f>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113"/>
        <v/>
      </c>
      <c r="O576" s="27"/>
      <c r="P576" s="27"/>
      <c r="Q576" s="27"/>
      <c r="R576" s="27"/>
      <c r="S576" s="27"/>
      <c r="T576" s="28"/>
      <c r="U576" s="29"/>
      <c r="V576" s="32"/>
      <c r="W576" s="318"/>
      <c r="X576" s="319"/>
      <c r="Y576" s="160">
        <f t="shared" si="112"/>
        <v>0</v>
      </c>
      <c r="Z576" s="159">
        <f t="shared" si="114"/>
        <v>0</v>
      </c>
      <c r="AA576" s="327"/>
      <c r="AB576" s="400">
        <f>IF(AND(Z576&gt;=0,F576="x"),0,IF(AND(Z576&gt;0,AC576="x"),0,IF(Z576&gt;0,0-30,0)))</f>
        <v>0</v>
      </c>
      <c r="AC576" s="371"/>
      <c r="AD576" s="226" t="str">
        <f>IF(F576="x",(0-((V576*10)+(W576*20))),"")</f>
        <v/>
      </c>
      <c r="AE576" s="368">
        <f>IF(AND(Z576&gt;0,F576="x"),0,IF(AND(Z576&gt;0,AC576="x"),Z576-60,IF(AND(Z576&gt;0,AB576=-30),Z576+AB576,0)))</f>
        <v>0</v>
      </c>
      <c r="AF576" s="339"/>
      <c r="AG576" s="338"/>
      <c r="AH576" s="336"/>
      <c r="AI576" s="161">
        <f t="shared" si="115"/>
        <v>0</v>
      </c>
      <c r="AJ576" s="162">
        <f>(X576*20)+Z576+AA576+AF576</f>
        <v>0</v>
      </c>
      <c r="AK576" s="163">
        <f t="shared" si="116"/>
        <v>0</v>
      </c>
      <c r="AL576" s="164">
        <f>IF(K576="x",AH576,0)</f>
        <v>0</v>
      </c>
      <c r="AM576" s="164">
        <f>IF(K576="x",AI576,0)</f>
        <v>0</v>
      </c>
      <c r="AN576" s="164">
        <f>IF(K576="x",AJ576,0)</f>
        <v>0</v>
      </c>
      <c r="AO576" s="164">
        <f>IF(K576="x",AK576,0)</f>
        <v>0</v>
      </c>
      <c r="AP576" s="610" t="str">
        <f t="shared" si="118"/>
        <v xml:space="preserve"> </v>
      </c>
      <c r="AQ576" s="613" t="str">
        <f t="shared" si="117"/>
        <v xml:space="preserve"> </v>
      </c>
      <c r="AR576" s="613" t="str">
        <f t="shared" si="119"/>
        <v xml:space="preserve"> </v>
      </c>
      <c r="AS576" s="613" t="str">
        <f t="shared" si="120"/>
        <v xml:space="preserve"> </v>
      </c>
      <c r="AT576" s="613" t="str">
        <f t="shared" si="121"/>
        <v xml:space="preserve"> </v>
      </c>
      <c r="AU576" s="613" t="str">
        <f t="shared" si="122"/>
        <v xml:space="preserve"> </v>
      </c>
      <c r="AV576" s="614" t="str">
        <f t="shared" si="123"/>
        <v xml:space="preserve"> </v>
      </c>
      <c r="AW576" s="196" t="str">
        <f>IF(N576&gt;0,N576,"")</f>
        <v/>
      </c>
      <c r="AX576" s="165" t="str">
        <f>IF(AND(K576="x",AW576&gt;0),AW576,"")</f>
        <v/>
      </c>
      <c r="AY576" s="193" t="str">
        <f>IF(OR(K576="x",F576="x",AW576&lt;=0),"",AW576)</f>
        <v/>
      </c>
      <c r="AZ576" s="183" t="str">
        <f>IF(AND(F576="x",AW576&gt;0),AW576,"")</f>
        <v/>
      </c>
      <c r="BA576" s="173" t="str">
        <f>IF(V576&gt;0,V576,"")</f>
        <v/>
      </c>
      <c r="BB576" s="174" t="str">
        <f>IF(AND(K576="x",BA576&gt;0),BA576,"")</f>
        <v/>
      </c>
      <c r="BC576" s="186" t="str">
        <f>IF(OR(K576="x",F576="X",BA576&lt;=0),"",BA576)</f>
        <v/>
      </c>
      <c r="BD576" s="174" t="str">
        <f>IF(AND(F576="x",BA576&gt;0),BA576,"")</f>
        <v/>
      </c>
      <c r="BE576" s="201" t="str">
        <f>IF(W576&gt;0,W576,"")</f>
        <v/>
      </c>
      <c r="BF576" s="174" t="str">
        <f>IF(AND(K576="x",BE576&gt;0),BE576,"")</f>
        <v/>
      </c>
      <c r="BG576" s="186" t="str">
        <f>IF(OR(K576="x",F576="x",BE576&lt;=0),"",BE576)</f>
        <v/>
      </c>
      <c r="BH576" s="175" t="str">
        <f>IF(AND(F576="x",BE576&gt;0),BE576,"")</f>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113"/>
        <v/>
      </c>
      <c r="O577" s="27"/>
      <c r="P577" s="27"/>
      <c r="Q577" s="27"/>
      <c r="R577" s="27"/>
      <c r="S577" s="27"/>
      <c r="T577" s="28"/>
      <c r="U577" s="29"/>
      <c r="V577" s="32"/>
      <c r="W577" s="318"/>
      <c r="X577" s="319"/>
      <c r="Y577" s="160">
        <f t="shared" si="112"/>
        <v>0</v>
      </c>
      <c r="Z577" s="159">
        <f t="shared" si="114"/>
        <v>0</v>
      </c>
      <c r="AA577" s="327"/>
      <c r="AB577" s="400">
        <f>IF(AND(Z577&gt;=0,F577="x"),0,IF(AND(Z577&gt;0,AC577="x"),0,IF(Z577&gt;0,0-30,0)))</f>
        <v>0</v>
      </c>
      <c r="AC577" s="371"/>
      <c r="AD577" s="226" t="str">
        <f>IF(F577="x",(0-((V577*10)+(W577*20))),"")</f>
        <v/>
      </c>
      <c r="AE577" s="368">
        <f>IF(AND(Z577&gt;0,F577="x"),0,IF(AND(Z577&gt;0,AC577="x"),Z577-60,IF(AND(Z577&gt;0,AB577=-30),Z577+AB577,0)))</f>
        <v>0</v>
      </c>
      <c r="AF577" s="339"/>
      <c r="AG577" s="338"/>
      <c r="AH577" s="336"/>
      <c r="AI577" s="161">
        <f t="shared" si="115"/>
        <v>0</v>
      </c>
      <c r="AJ577" s="162">
        <f>(X577*20)+Z577+AA577+AF577</f>
        <v>0</v>
      </c>
      <c r="AK577" s="163">
        <f t="shared" si="116"/>
        <v>0</v>
      </c>
      <c r="AL577" s="164">
        <f>IF(K577="x",AH577,0)</f>
        <v>0</v>
      </c>
      <c r="AM577" s="164">
        <f>IF(K577="x",AI577,0)</f>
        <v>0</v>
      </c>
      <c r="AN577" s="164">
        <f>IF(K577="x",AJ577,0)</f>
        <v>0</v>
      </c>
      <c r="AO577" s="164">
        <f>IF(K577="x",AK577,0)</f>
        <v>0</v>
      </c>
      <c r="AP577" s="610" t="str">
        <f t="shared" si="118"/>
        <v xml:space="preserve"> </v>
      </c>
      <c r="AQ577" s="613" t="str">
        <f t="shared" si="117"/>
        <v xml:space="preserve"> </v>
      </c>
      <c r="AR577" s="613" t="str">
        <f t="shared" si="119"/>
        <v xml:space="preserve"> </v>
      </c>
      <c r="AS577" s="613" t="str">
        <f t="shared" si="120"/>
        <v xml:space="preserve"> </v>
      </c>
      <c r="AT577" s="613" t="str">
        <f t="shared" si="121"/>
        <v xml:space="preserve"> </v>
      </c>
      <c r="AU577" s="613" t="str">
        <f t="shared" si="122"/>
        <v xml:space="preserve"> </v>
      </c>
      <c r="AV577" s="614" t="str">
        <f t="shared" si="123"/>
        <v xml:space="preserve"> </v>
      </c>
      <c r="AW577" s="196" t="str">
        <f>IF(N577&gt;0,N577,"")</f>
        <v/>
      </c>
      <c r="AX577" s="165" t="str">
        <f>IF(AND(K577="x",AW577&gt;0),AW577,"")</f>
        <v/>
      </c>
      <c r="AY577" s="193" t="str">
        <f>IF(OR(K577="x",F577="x",AW577&lt;=0),"",AW577)</f>
        <v/>
      </c>
      <c r="AZ577" s="183" t="str">
        <f>IF(AND(F577="x",AW577&gt;0),AW577,"")</f>
        <v/>
      </c>
      <c r="BA577" s="173" t="str">
        <f>IF(V577&gt;0,V577,"")</f>
        <v/>
      </c>
      <c r="BB577" s="174" t="str">
        <f>IF(AND(K577="x",BA577&gt;0),BA577,"")</f>
        <v/>
      </c>
      <c r="BC577" s="186" t="str">
        <f>IF(OR(K577="x",F577="X",BA577&lt;=0),"",BA577)</f>
        <v/>
      </c>
      <c r="BD577" s="174" t="str">
        <f>IF(AND(F577="x",BA577&gt;0),BA577,"")</f>
        <v/>
      </c>
      <c r="BE577" s="201" t="str">
        <f>IF(W577&gt;0,W577,"")</f>
        <v/>
      </c>
      <c r="BF577" s="174" t="str">
        <f>IF(AND(K577="x",BE577&gt;0),BE577,"")</f>
        <v/>
      </c>
      <c r="BG577" s="186" t="str">
        <f>IF(OR(K577="x",F577="x",BE577&lt;=0),"",BE577)</f>
        <v/>
      </c>
      <c r="BH577" s="175" t="str">
        <f>IF(AND(F577="x",BE577&gt;0),BE577,"")</f>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113"/>
        <v/>
      </c>
      <c r="O578" s="27"/>
      <c r="P578" s="27"/>
      <c r="Q578" s="27"/>
      <c r="R578" s="27"/>
      <c r="S578" s="27"/>
      <c r="T578" s="28"/>
      <c r="U578" s="29"/>
      <c r="V578" s="32"/>
      <c r="W578" s="318"/>
      <c r="X578" s="319"/>
      <c r="Y578" s="160">
        <f t="shared" si="112"/>
        <v>0</v>
      </c>
      <c r="Z578" s="159">
        <f t="shared" si="114"/>
        <v>0</v>
      </c>
      <c r="AA578" s="327"/>
      <c r="AB578" s="400">
        <f>IF(AND(Z578&gt;=0,F578="x"),0,IF(AND(Z578&gt;0,AC578="x"),0,IF(Z578&gt;0,0-30,0)))</f>
        <v>0</v>
      </c>
      <c r="AC578" s="371"/>
      <c r="AD578" s="226" t="str">
        <f>IF(F578="x",(0-((V578*10)+(W578*20))),"")</f>
        <v/>
      </c>
      <c r="AE578" s="368">
        <f>IF(AND(Z578&gt;0,F578="x"),0,IF(AND(Z578&gt;0,AC578="x"),Z578-60,IF(AND(Z578&gt;0,AB578=-30),Z578+AB578,0)))</f>
        <v>0</v>
      </c>
      <c r="AF578" s="339"/>
      <c r="AG578" s="338"/>
      <c r="AH578" s="336"/>
      <c r="AI578" s="161">
        <f t="shared" si="115"/>
        <v>0</v>
      </c>
      <c r="AJ578" s="162">
        <f>(X578*20)+Z578+AA578+AF578</f>
        <v>0</v>
      </c>
      <c r="AK578" s="163">
        <f t="shared" si="116"/>
        <v>0</v>
      </c>
      <c r="AL578" s="164">
        <f>IF(K578="x",AH578,0)</f>
        <v>0</v>
      </c>
      <c r="AM578" s="164">
        <f>IF(K578="x",AI578,0)</f>
        <v>0</v>
      </c>
      <c r="AN578" s="164">
        <f>IF(K578="x",AJ578,0)</f>
        <v>0</v>
      </c>
      <c r="AO578" s="164">
        <f>IF(K578="x",AK578,0)</f>
        <v>0</v>
      </c>
      <c r="AP578" s="610" t="str">
        <f t="shared" si="118"/>
        <v xml:space="preserve"> </v>
      </c>
      <c r="AQ578" s="613" t="str">
        <f t="shared" si="117"/>
        <v xml:space="preserve"> </v>
      </c>
      <c r="AR578" s="613" t="str">
        <f t="shared" si="119"/>
        <v xml:space="preserve"> </v>
      </c>
      <c r="AS578" s="613" t="str">
        <f t="shared" si="120"/>
        <v xml:space="preserve"> </v>
      </c>
      <c r="AT578" s="613" t="str">
        <f t="shared" si="121"/>
        <v xml:space="preserve"> </v>
      </c>
      <c r="AU578" s="613" t="str">
        <f t="shared" si="122"/>
        <v xml:space="preserve"> </v>
      </c>
      <c r="AV578" s="614" t="str">
        <f t="shared" si="123"/>
        <v xml:space="preserve"> </v>
      </c>
      <c r="AW578" s="196" t="str">
        <f>IF(N578&gt;0,N578,"")</f>
        <v/>
      </c>
      <c r="AX578" s="165" t="str">
        <f>IF(AND(K578="x",AW578&gt;0),AW578,"")</f>
        <v/>
      </c>
      <c r="AY578" s="193" t="str">
        <f>IF(OR(K578="x",F578="x",AW578&lt;=0),"",AW578)</f>
        <v/>
      </c>
      <c r="AZ578" s="183" t="str">
        <f>IF(AND(F578="x",AW578&gt;0),AW578,"")</f>
        <v/>
      </c>
      <c r="BA578" s="173" t="str">
        <f>IF(V578&gt;0,V578,"")</f>
        <v/>
      </c>
      <c r="BB578" s="174" t="str">
        <f>IF(AND(K578="x",BA578&gt;0),BA578,"")</f>
        <v/>
      </c>
      <c r="BC578" s="186" t="str">
        <f>IF(OR(K578="x",F578="X",BA578&lt;=0),"",BA578)</f>
        <v/>
      </c>
      <c r="BD578" s="174" t="str">
        <f>IF(AND(F578="x",BA578&gt;0),BA578,"")</f>
        <v/>
      </c>
      <c r="BE578" s="201" t="str">
        <f>IF(W578&gt;0,W578,"")</f>
        <v/>
      </c>
      <c r="BF578" s="174" t="str">
        <f>IF(AND(K578="x",BE578&gt;0),BE578,"")</f>
        <v/>
      </c>
      <c r="BG578" s="186" t="str">
        <f>IF(OR(K578="x",F578="x",BE578&lt;=0),"",BE578)</f>
        <v/>
      </c>
      <c r="BH578" s="175" t="str">
        <f>IF(AND(F578="x",BE578&gt;0),BE578,"")</f>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113"/>
        <v/>
      </c>
      <c r="O579" s="27"/>
      <c r="P579" s="27"/>
      <c r="Q579" s="27"/>
      <c r="R579" s="27"/>
      <c r="S579" s="27"/>
      <c r="T579" s="28"/>
      <c r="U579" s="29"/>
      <c r="V579" s="32"/>
      <c r="W579" s="318"/>
      <c r="X579" s="319"/>
      <c r="Y579" s="160">
        <f t="shared" si="112"/>
        <v>0</v>
      </c>
      <c r="Z579" s="159">
        <f t="shared" si="114"/>
        <v>0</v>
      </c>
      <c r="AA579" s="327"/>
      <c r="AB579" s="400">
        <f>IF(AND(Z579&gt;=0,F579="x"),0,IF(AND(Z579&gt;0,AC579="x"),0,IF(Z579&gt;0,0-30,0)))</f>
        <v>0</v>
      </c>
      <c r="AC579" s="371"/>
      <c r="AD579" s="226" t="str">
        <f>IF(F579="x",(0-((V579*10)+(W579*20))),"")</f>
        <v/>
      </c>
      <c r="AE579" s="368">
        <f>IF(AND(Z579&gt;0,F579="x"),0,IF(AND(Z579&gt;0,AC579="x"),Z579-60,IF(AND(Z579&gt;0,AB579=-30),Z579+AB579,0)))</f>
        <v>0</v>
      </c>
      <c r="AF579" s="339"/>
      <c r="AG579" s="338"/>
      <c r="AH579" s="336"/>
      <c r="AI579" s="161">
        <f t="shared" si="115"/>
        <v>0</v>
      </c>
      <c r="AJ579" s="162">
        <f>(X579*20)+Z579+AA579+AF579</f>
        <v>0</v>
      </c>
      <c r="AK579" s="163">
        <f t="shared" si="116"/>
        <v>0</v>
      </c>
      <c r="AL579" s="164">
        <f>IF(K579="x",AH579,0)</f>
        <v>0</v>
      </c>
      <c r="AM579" s="164">
        <f>IF(K579="x",AI579,0)</f>
        <v>0</v>
      </c>
      <c r="AN579" s="164">
        <f>IF(K579="x",AJ579,0)</f>
        <v>0</v>
      </c>
      <c r="AO579" s="164">
        <f>IF(K579="x",AK579,0)</f>
        <v>0</v>
      </c>
      <c r="AP579" s="610" t="str">
        <f t="shared" si="118"/>
        <v xml:space="preserve"> </v>
      </c>
      <c r="AQ579" s="613" t="str">
        <f t="shared" si="117"/>
        <v xml:space="preserve"> </v>
      </c>
      <c r="AR579" s="613" t="str">
        <f t="shared" si="119"/>
        <v xml:space="preserve"> </v>
      </c>
      <c r="AS579" s="613" t="str">
        <f t="shared" si="120"/>
        <v xml:space="preserve"> </v>
      </c>
      <c r="AT579" s="613" t="str">
        <f t="shared" si="121"/>
        <v xml:space="preserve"> </v>
      </c>
      <c r="AU579" s="613" t="str">
        <f t="shared" si="122"/>
        <v xml:space="preserve"> </v>
      </c>
      <c r="AV579" s="614" t="str">
        <f t="shared" si="123"/>
        <v xml:space="preserve"> </v>
      </c>
      <c r="AW579" s="196" t="str">
        <f>IF(N579&gt;0,N579,"")</f>
        <v/>
      </c>
      <c r="AX579" s="165" t="str">
        <f>IF(AND(K579="x",AW579&gt;0),AW579,"")</f>
        <v/>
      </c>
      <c r="AY579" s="193" t="str">
        <f>IF(OR(K579="x",F579="x",AW579&lt;=0),"",AW579)</f>
        <v/>
      </c>
      <c r="AZ579" s="183" t="str">
        <f>IF(AND(F579="x",AW579&gt;0),AW579,"")</f>
        <v/>
      </c>
      <c r="BA579" s="173" t="str">
        <f>IF(V579&gt;0,V579,"")</f>
        <v/>
      </c>
      <c r="BB579" s="174" t="str">
        <f>IF(AND(K579="x",BA579&gt;0),BA579,"")</f>
        <v/>
      </c>
      <c r="BC579" s="186" t="str">
        <f>IF(OR(K579="x",F579="X",BA579&lt;=0),"",BA579)</f>
        <v/>
      </c>
      <c r="BD579" s="174" t="str">
        <f>IF(AND(F579="x",BA579&gt;0),BA579,"")</f>
        <v/>
      </c>
      <c r="BE579" s="201" t="str">
        <f>IF(W579&gt;0,W579,"")</f>
        <v/>
      </c>
      <c r="BF579" s="174" t="str">
        <f>IF(AND(K579="x",BE579&gt;0),BE579,"")</f>
        <v/>
      </c>
      <c r="BG579" s="186" t="str">
        <f>IF(OR(K579="x",F579="x",BE579&lt;=0),"",BE579)</f>
        <v/>
      </c>
      <c r="BH579" s="175" t="str">
        <f>IF(AND(F579="x",BE579&gt;0),BE579,"")</f>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113"/>
        <v/>
      </c>
      <c r="O580" s="27"/>
      <c r="P580" s="27"/>
      <c r="Q580" s="27"/>
      <c r="R580" s="27"/>
      <c r="S580" s="27"/>
      <c r="T580" s="28"/>
      <c r="U580" s="29"/>
      <c r="V580" s="32"/>
      <c r="W580" s="318"/>
      <c r="X580" s="319"/>
      <c r="Y580" s="160">
        <f t="shared" si="112"/>
        <v>0</v>
      </c>
      <c r="Z580" s="159">
        <f t="shared" si="114"/>
        <v>0</v>
      </c>
      <c r="AA580" s="327"/>
      <c r="AB580" s="400">
        <f>IF(AND(Z580&gt;=0,F580="x"),0,IF(AND(Z580&gt;0,AC580="x"),0,IF(Z580&gt;0,0-30,0)))</f>
        <v>0</v>
      </c>
      <c r="AC580" s="371"/>
      <c r="AD580" s="226" t="str">
        <f>IF(F580="x",(0-((V580*10)+(W580*20))),"")</f>
        <v/>
      </c>
      <c r="AE580" s="368">
        <f>IF(AND(Z580&gt;0,F580="x"),0,IF(AND(Z580&gt;0,AC580="x"),Z580-60,IF(AND(Z580&gt;0,AB580=-30),Z580+AB580,0)))</f>
        <v>0</v>
      </c>
      <c r="AF580" s="339"/>
      <c r="AG580" s="338"/>
      <c r="AH580" s="336"/>
      <c r="AI580" s="161">
        <f t="shared" si="115"/>
        <v>0</v>
      </c>
      <c r="AJ580" s="162">
        <f>(X580*20)+Z580+AA580+AF580</f>
        <v>0</v>
      </c>
      <c r="AK580" s="163">
        <f t="shared" si="116"/>
        <v>0</v>
      </c>
      <c r="AL580" s="164">
        <f>IF(K580="x",AH580,0)</f>
        <v>0</v>
      </c>
      <c r="AM580" s="164">
        <f>IF(K580="x",AI580,0)</f>
        <v>0</v>
      </c>
      <c r="AN580" s="164">
        <f>IF(K580="x",AJ580,0)</f>
        <v>0</v>
      </c>
      <c r="AO580" s="164">
        <f>IF(K580="x",AK580,0)</f>
        <v>0</v>
      </c>
      <c r="AP580" s="610" t="str">
        <f t="shared" si="118"/>
        <v xml:space="preserve"> </v>
      </c>
      <c r="AQ580" s="613" t="str">
        <f t="shared" si="117"/>
        <v xml:space="preserve"> </v>
      </c>
      <c r="AR580" s="613" t="str">
        <f t="shared" si="119"/>
        <v xml:space="preserve"> </v>
      </c>
      <c r="AS580" s="613" t="str">
        <f t="shared" si="120"/>
        <v xml:space="preserve"> </v>
      </c>
      <c r="AT580" s="613" t="str">
        <f t="shared" si="121"/>
        <v xml:space="preserve"> </v>
      </c>
      <c r="AU580" s="613" t="str">
        <f t="shared" si="122"/>
        <v xml:space="preserve"> </v>
      </c>
      <c r="AV580" s="614" t="str">
        <f t="shared" si="123"/>
        <v xml:space="preserve"> </v>
      </c>
      <c r="AW580" s="196" t="str">
        <f>IF(N580&gt;0,N580,"")</f>
        <v/>
      </c>
      <c r="AX580" s="165" t="str">
        <f>IF(AND(K580="x",AW580&gt;0),AW580,"")</f>
        <v/>
      </c>
      <c r="AY580" s="193" t="str">
        <f>IF(OR(K580="x",F580="x",AW580&lt;=0),"",AW580)</f>
        <v/>
      </c>
      <c r="AZ580" s="183" t="str">
        <f>IF(AND(F580="x",AW580&gt;0),AW580,"")</f>
        <v/>
      </c>
      <c r="BA580" s="173" t="str">
        <f>IF(V580&gt;0,V580,"")</f>
        <v/>
      </c>
      <c r="BB580" s="174" t="str">
        <f>IF(AND(K580="x",BA580&gt;0),BA580,"")</f>
        <v/>
      </c>
      <c r="BC580" s="186" t="str">
        <f>IF(OR(K580="x",F580="X",BA580&lt;=0),"",BA580)</f>
        <v/>
      </c>
      <c r="BD580" s="174" t="str">
        <f>IF(AND(F580="x",BA580&gt;0),BA580,"")</f>
        <v/>
      </c>
      <c r="BE580" s="201" t="str">
        <f>IF(W580&gt;0,W580,"")</f>
        <v/>
      </c>
      <c r="BF580" s="174" t="str">
        <f>IF(AND(K580="x",BE580&gt;0),BE580,"")</f>
        <v/>
      </c>
      <c r="BG580" s="186" t="str">
        <f>IF(OR(K580="x",F580="x",BE580&lt;=0),"",BE580)</f>
        <v/>
      </c>
      <c r="BH580" s="175" t="str">
        <f>IF(AND(F580="x",BE580&gt;0),BE580,"")</f>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113"/>
        <v/>
      </c>
      <c r="O581" s="27"/>
      <c r="P581" s="27"/>
      <c r="Q581" s="27"/>
      <c r="R581" s="27"/>
      <c r="S581" s="27"/>
      <c r="T581" s="28"/>
      <c r="U581" s="29"/>
      <c r="V581" s="32"/>
      <c r="W581" s="318"/>
      <c r="X581" s="319"/>
      <c r="Y581" s="160">
        <f t="shared" si="112"/>
        <v>0</v>
      </c>
      <c r="Z581" s="159">
        <f t="shared" si="114"/>
        <v>0</v>
      </c>
      <c r="AA581" s="327"/>
      <c r="AB581" s="400">
        <f>IF(AND(Z581&gt;=0,F581="x"),0,IF(AND(Z581&gt;0,AC581="x"),0,IF(Z581&gt;0,0-30,0)))</f>
        <v>0</v>
      </c>
      <c r="AC581" s="371"/>
      <c r="AD581" s="226" t="str">
        <f>IF(F581="x",(0-((V581*10)+(W581*20))),"")</f>
        <v/>
      </c>
      <c r="AE581" s="368">
        <f>IF(AND(Z581&gt;0,F581="x"),0,IF(AND(Z581&gt;0,AC581="x"),Z581-60,IF(AND(Z581&gt;0,AB581=-30),Z581+AB581,0)))</f>
        <v>0</v>
      </c>
      <c r="AF581" s="339"/>
      <c r="AG581" s="338"/>
      <c r="AH581" s="336"/>
      <c r="AI581" s="161">
        <f t="shared" si="115"/>
        <v>0</v>
      </c>
      <c r="AJ581" s="162">
        <f>(X581*20)+Z581+AA581+AF581</f>
        <v>0</v>
      </c>
      <c r="AK581" s="163">
        <f t="shared" si="116"/>
        <v>0</v>
      </c>
      <c r="AL581" s="164">
        <f>IF(K581="x",AH581,0)</f>
        <v>0</v>
      </c>
      <c r="AM581" s="164">
        <f>IF(K581="x",AI581,0)</f>
        <v>0</v>
      </c>
      <c r="AN581" s="164">
        <f>IF(K581="x",AJ581,0)</f>
        <v>0</v>
      </c>
      <c r="AO581" s="164">
        <f>IF(K581="x",AK581,0)</f>
        <v>0</v>
      </c>
      <c r="AP581" s="610" t="str">
        <f t="shared" si="118"/>
        <v xml:space="preserve"> </v>
      </c>
      <c r="AQ581" s="613" t="str">
        <f t="shared" si="117"/>
        <v xml:space="preserve"> </v>
      </c>
      <c r="AR581" s="613" t="str">
        <f t="shared" si="119"/>
        <v xml:space="preserve"> </v>
      </c>
      <c r="AS581" s="613" t="str">
        <f t="shared" si="120"/>
        <v xml:space="preserve"> </v>
      </c>
      <c r="AT581" s="613" t="str">
        <f t="shared" si="121"/>
        <v xml:space="preserve"> </v>
      </c>
      <c r="AU581" s="613" t="str">
        <f t="shared" si="122"/>
        <v xml:space="preserve"> </v>
      </c>
      <c r="AV581" s="614" t="str">
        <f t="shared" si="123"/>
        <v xml:space="preserve"> </v>
      </c>
      <c r="AW581" s="196" t="str">
        <f>IF(N581&gt;0,N581,"")</f>
        <v/>
      </c>
      <c r="AX581" s="165" t="str">
        <f>IF(AND(K581="x",AW581&gt;0),AW581,"")</f>
        <v/>
      </c>
      <c r="AY581" s="193" t="str">
        <f>IF(OR(K581="x",F581="x",AW581&lt;=0),"",AW581)</f>
        <v/>
      </c>
      <c r="AZ581" s="183" t="str">
        <f>IF(AND(F581="x",AW581&gt;0),AW581,"")</f>
        <v/>
      </c>
      <c r="BA581" s="173" t="str">
        <f>IF(V581&gt;0,V581,"")</f>
        <v/>
      </c>
      <c r="BB581" s="174" t="str">
        <f>IF(AND(K581="x",BA581&gt;0),BA581,"")</f>
        <v/>
      </c>
      <c r="BC581" s="186" t="str">
        <f>IF(OR(K581="x",F581="X",BA581&lt;=0),"",BA581)</f>
        <v/>
      </c>
      <c r="BD581" s="174" t="str">
        <f>IF(AND(F581="x",BA581&gt;0),BA581,"")</f>
        <v/>
      </c>
      <c r="BE581" s="201" t="str">
        <f>IF(W581&gt;0,W581,"")</f>
        <v/>
      </c>
      <c r="BF581" s="174" t="str">
        <f>IF(AND(K581="x",BE581&gt;0),BE581,"")</f>
        <v/>
      </c>
      <c r="BG581" s="186" t="str">
        <f>IF(OR(K581="x",F581="x",BE581&lt;=0),"",BE581)</f>
        <v/>
      </c>
      <c r="BH581" s="175" t="str">
        <f>IF(AND(F581="x",BE581&gt;0),BE581,"")</f>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113"/>
        <v/>
      </c>
      <c r="O582" s="27"/>
      <c r="P582" s="27"/>
      <c r="Q582" s="27"/>
      <c r="R582" s="27"/>
      <c r="S582" s="27"/>
      <c r="T582" s="28"/>
      <c r="U582" s="29"/>
      <c r="V582" s="32"/>
      <c r="W582" s="318"/>
      <c r="X582" s="319"/>
      <c r="Y582" s="160">
        <f t="shared" si="112"/>
        <v>0</v>
      </c>
      <c r="Z582" s="159">
        <f t="shared" si="114"/>
        <v>0</v>
      </c>
      <c r="AA582" s="327"/>
      <c r="AB582" s="400">
        <f>IF(AND(Z582&gt;=0,F582="x"),0,IF(AND(Z582&gt;0,AC582="x"),0,IF(Z582&gt;0,0-30,0)))</f>
        <v>0</v>
      </c>
      <c r="AC582" s="371"/>
      <c r="AD582" s="226" t="str">
        <f>IF(F582="x",(0-((V582*10)+(W582*20))),"")</f>
        <v/>
      </c>
      <c r="AE582" s="368">
        <f>IF(AND(Z582&gt;0,F582="x"),0,IF(AND(Z582&gt;0,AC582="x"),Z582-60,IF(AND(Z582&gt;0,AB582=-30),Z582+AB582,0)))</f>
        <v>0</v>
      </c>
      <c r="AF582" s="339"/>
      <c r="AG582" s="338"/>
      <c r="AH582" s="336"/>
      <c r="AI582" s="161">
        <f t="shared" si="115"/>
        <v>0</v>
      </c>
      <c r="AJ582" s="162">
        <f>(X582*20)+Z582+AA582+AF582</f>
        <v>0</v>
      </c>
      <c r="AK582" s="163">
        <f t="shared" si="116"/>
        <v>0</v>
      </c>
      <c r="AL582" s="164">
        <f>IF(K582="x",AH582,0)</f>
        <v>0</v>
      </c>
      <c r="AM582" s="164">
        <f>IF(K582="x",AI582,0)</f>
        <v>0</v>
      </c>
      <c r="AN582" s="164">
        <f>IF(K582="x",AJ582,0)</f>
        <v>0</v>
      </c>
      <c r="AO582" s="164">
        <f>IF(K582="x",AK582,0)</f>
        <v>0</v>
      </c>
      <c r="AP582" s="610" t="str">
        <f t="shared" si="118"/>
        <v xml:space="preserve"> </v>
      </c>
      <c r="AQ582" s="613" t="str">
        <f t="shared" si="117"/>
        <v xml:space="preserve"> </v>
      </c>
      <c r="AR582" s="613" t="str">
        <f t="shared" si="119"/>
        <v xml:space="preserve"> </v>
      </c>
      <c r="AS582" s="613" t="str">
        <f t="shared" si="120"/>
        <v xml:space="preserve"> </v>
      </c>
      <c r="AT582" s="613" t="str">
        <f t="shared" si="121"/>
        <v xml:space="preserve"> </v>
      </c>
      <c r="AU582" s="613" t="str">
        <f t="shared" si="122"/>
        <v xml:space="preserve"> </v>
      </c>
      <c r="AV582" s="614" t="str">
        <f t="shared" si="123"/>
        <v xml:space="preserve"> </v>
      </c>
      <c r="AW582" s="196" t="str">
        <f>IF(N582&gt;0,N582,"")</f>
        <v/>
      </c>
      <c r="AX582" s="165" t="str">
        <f>IF(AND(K582="x",AW582&gt;0),AW582,"")</f>
        <v/>
      </c>
      <c r="AY582" s="193" t="str">
        <f>IF(OR(K582="x",F582="x",AW582&lt;=0),"",AW582)</f>
        <v/>
      </c>
      <c r="AZ582" s="183" t="str">
        <f>IF(AND(F582="x",AW582&gt;0),AW582,"")</f>
        <v/>
      </c>
      <c r="BA582" s="173" t="str">
        <f>IF(V582&gt;0,V582,"")</f>
        <v/>
      </c>
      <c r="BB582" s="174" t="str">
        <f>IF(AND(K582="x",BA582&gt;0),BA582,"")</f>
        <v/>
      </c>
      <c r="BC582" s="186" t="str">
        <f>IF(OR(K582="x",F582="X",BA582&lt;=0),"",BA582)</f>
        <v/>
      </c>
      <c r="BD582" s="174" t="str">
        <f>IF(AND(F582="x",BA582&gt;0),BA582,"")</f>
        <v/>
      </c>
      <c r="BE582" s="201" t="str">
        <f>IF(W582&gt;0,W582,"")</f>
        <v/>
      </c>
      <c r="BF582" s="174" t="str">
        <f>IF(AND(K582="x",BE582&gt;0),BE582,"")</f>
        <v/>
      </c>
      <c r="BG582" s="186" t="str">
        <f>IF(OR(K582="x",F582="x",BE582&lt;=0),"",BE582)</f>
        <v/>
      </c>
      <c r="BH582" s="175" t="str">
        <f>IF(AND(F582="x",BE582&gt;0),BE582,"")</f>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113"/>
        <v/>
      </c>
      <c r="O583" s="27"/>
      <c r="P583" s="27"/>
      <c r="Q583" s="27"/>
      <c r="R583" s="27"/>
      <c r="S583" s="27"/>
      <c r="T583" s="28"/>
      <c r="U583" s="29"/>
      <c r="V583" s="32"/>
      <c r="W583" s="318"/>
      <c r="X583" s="319"/>
      <c r="Y583" s="160">
        <f t="shared" si="112"/>
        <v>0</v>
      </c>
      <c r="Z583" s="159">
        <f t="shared" si="114"/>
        <v>0</v>
      </c>
      <c r="AA583" s="327"/>
      <c r="AB583" s="400">
        <f>IF(AND(Z583&gt;=0,F583="x"),0,IF(AND(Z583&gt;0,AC583="x"),0,IF(Z583&gt;0,0-30,0)))</f>
        <v>0</v>
      </c>
      <c r="AC583" s="371"/>
      <c r="AD583" s="226" t="str">
        <f>IF(F583="x",(0-((V583*10)+(W583*20))),"")</f>
        <v/>
      </c>
      <c r="AE583" s="368">
        <f>IF(AND(Z583&gt;0,F583="x"),0,IF(AND(Z583&gt;0,AC583="x"),Z583-60,IF(AND(Z583&gt;0,AB583=-30),Z583+AB583,0)))</f>
        <v>0</v>
      </c>
      <c r="AF583" s="339"/>
      <c r="AG583" s="338"/>
      <c r="AH583" s="336"/>
      <c r="AI583" s="161">
        <f t="shared" si="115"/>
        <v>0</v>
      </c>
      <c r="AJ583" s="162">
        <f>(X583*20)+Z583+AA583+AF583</f>
        <v>0</v>
      </c>
      <c r="AK583" s="163">
        <f t="shared" si="116"/>
        <v>0</v>
      </c>
      <c r="AL583" s="164">
        <f>IF(K583="x",AH583,0)</f>
        <v>0</v>
      </c>
      <c r="AM583" s="164">
        <f>IF(K583="x",AI583,0)</f>
        <v>0</v>
      </c>
      <c r="AN583" s="164">
        <f>IF(K583="x",AJ583,0)</f>
        <v>0</v>
      </c>
      <c r="AO583" s="164">
        <f>IF(K583="x",AK583,0)</f>
        <v>0</v>
      </c>
      <c r="AP583" s="610" t="str">
        <f t="shared" si="118"/>
        <v xml:space="preserve"> </v>
      </c>
      <c r="AQ583" s="613" t="str">
        <f t="shared" si="117"/>
        <v xml:space="preserve"> </v>
      </c>
      <c r="AR583" s="613" t="str">
        <f t="shared" si="119"/>
        <v xml:space="preserve"> </v>
      </c>
      <c r="AS583" s="613" t="str">
        <f t="shared" si="120"/>
        <v xml:space="preserve"> </v>
      </c>
      <c r="AT583" s="613" t="str">
        <f t="shared" si="121"/>
        <v xml:space="preserve"> </v>
      </c>
      <c r="AU583" s="613" t="str">
        <f t="shared" si="122"/>
        <v xml:space="preserve"> </v>
      </c>
      <c r="AV583" s="614" t="str">
        <f t="shared" si="123"/>
        <v xml:space="preserve"> </v>
      </c>
      <c r="AW583" s="196" t="str">
        <f>IF(N583&gt;0,N583,"")</f>
        <v/>
      </c>
      <c r="AX583" s="165" t="str">
        <f>IF(AND(K583="x",AW583&gt;0),AW583,"")</f>
        <v/>
      </c>
      <c r="AY583" s="193" t="str">
        <f>IF(OR(K583="x",F583="x",AW583&lt;=0),"",AW583)</f>
        <v/>
      </c>
      <c r="AZ583" s="183" t="str">
        <f>IF(AND(F583="x",AW583&gt;0),AW583,"")</f>
        <v/>
      </c>
      <c r="BA583" s="173" t="str">
        <f>IF(V583&gt;0,V583,"")</f>
        <v/>
      </c>
      <c r="BB583" s="174" t="str">
        <f>IF(AND(K583="x",BA583&gt;0),BA583,"")</f>
        <v/>
      </c>
      <c r="BC583" s="186" t="str">
        <f>IF(OR(K583="x",F583="X",BA583&lt;=0),"",BA583)</f>
        <v/>
      </c>
      <c r="BD583" s="174" t="str">
        <f>IF(AND(F583="x",BA583&gt;0),BA583,"")</f>
        <v/>
      </c>
      <c r="BE583" s="201" t="str">
        <f>IF(W583&gt;0,W583,"")</f>
        <v/>
      </c>
      <c r="BF583" s="174" t="str">
        <f>IF(AND(K583="x",BE583&gt;0),BE583,"")</f>
        <v/>
      </c>
      <c r="BG583" s="186" t="str">
        <f>IF(OR(K583="x",F583="x",BE583&lt;=0),"",BE583)</f>
        <v/>
      </c>
      <c r="BH583" s="175" t="str">
        <f>IF(AND(F583="x",BE583&gt;0),BE583,"")</f>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113"/>
        <v/>
      </c>
      <c r="O584" s="27"/>
      <c r="P584" s="27"/>
      <c r="Q584" s="27"/>
      <c r="R584" s="27"/>
      <c r="S584" s="27"/>
      <c r="T584" s="28"/>
      <c r="U584" s="29"/>
      <c r="V584" s="32"/>
      <c r="W584" s="318"/>
      <c r="X584" s="319"/>
      <c r="Y584" s="160">
        <f t="shared" si="112"/>
        <v>0</v>
      </c>
      <c r="Z584" s="159">
        <f t="shared" si="114"/>
        <v>0</v>
      </c>
      <c r="AA584" s="327"/>
      <c r="AB584" s="400">
        <f>IF(AND(Z584&gt;=0,F584="x"),0,IF(AND(Z584&gt;0,AC584="x"),0,IF(Z584&gt;0,0-30,0)))</f>
        <v>0</v>
      </c>
      <c r="AC584" s="371"/>
      <c r="AD584" s="226" t="str">
        <f>IF(F584="x",(0-((V584*10)+(W584*20))),"")</f>
        <v/>
      </c>
      <c r="AE584" s="368">
        <f>IF(AND(Z584&gt;0,F584="x"),0,IF(AND(Z584&gt;0,AC584="x"),Z584-60,IF(AND(Z584&gt;0,AB584=-30),Z584+AB584,0)))</f>
        <v>0</v>
      </c>
      <c r="AF584" s="339"/>
      <c r="AG584" s="338"/>
      <c r="AH584" s="336"/>
      <c r="AI584" s="161">
        <f t="shared" si="115"/>
        <v>0</v>
      </c>
      <c r="AJ584" s="162">
        <f>(X584*20)+Z584+AA584+AF584</f>
        <v>0</v>
      </c>
      <c r="AK584" s="163">
        <f t="shared" si="116"/>
        <v>0</v>
      </c>
      <c r="AL584" s="164">
        <f>IF(K584="x",AH584,0)</f>
        <v>0</v>
      </c>
      <c r="AM584" s="164">
        <f>IF(K584="x",AI584,0)</f>
        <v>0</v>
      </c>
      <c r="AN584" s="164">
        <f>IF(K584="x",AJ584,0)</f>
        <v>0</v>
      </c>
      <c r="AO584" s="164">
        <f>IF(K584="x",AK584,0)</f>
        <v>0</v>
      </c>
      <c r="AP584" s="610" t="str">
        <f t="shared" si="118"/>
        <v xml:space="preserve"> </v>
      </c>
      <c r="AQ584" s="613" t="str">
        <f t="shared" si="117"/>
        <v xml:space="preserve"> </v>
      </c>
      <c r="AR584" s="613" t="str">
        <f t="shared" si="119"/>
        <v xml:space="preserve"> </v>
      </c>
      <c r="AS584" s="613" t="str">
        <f t="shared" si="120"/>
        <v xml:space="preserve"> </v>
      </c>
      <c r="AT584" s="613" t="str">
        <f t="shared" si="121"/>
        <v xml:space="preserve"> </v>
      </c>
      <c r="AU584" s="613" t="str">
        <f t="shared" si="122"/>
        <v xml:space="preserve"> </v>
      </c>
      <c r="AV584" s="614" t="str">
        <f t="shared" si="123"/>
        <v xml:space="preserve"> </v>
      </c>
      <c r="AW584" s="196" t="str">
        <f>IF(N584&gt;0,N584,"")</f>
        <v/>
      </c>
      <c r="AX584" s="165" t="str">
        <f>IF(AND(K584="x",AW584&gt;0),AW584,"")</f>
        <v/>
      </c>
      <c r="AY584" s="193" t="str">
        <f>IF(OR(K584="x",F584="x",AW584&lt;=0),"",AW584)</f>
        <v/>
      </c>
      <c r="AZ584" s="183" t="str">
        <f>IF(AND(F584="x",AW584&gt;0),AW584,"")</f>
        <v/>
      </c>
      <c r="BA584" s="173" t="str">
        <f>IF(V584&gt;0,V584,"")</f>
        <v/>
      </c>
      <c r="BB584" s="174" t="str">
        <f>IF(AND(K584="x",BA584&gt;0),BA584,"")</f>
        <v/>
      </c>
      <c r="BC584" s="186" t="str">
        <f>IF(OR(K584="x",F584="X",BA584&lt;=0),"",BA584)</f>
        <v/>
      </c>
      <c r="BD584" s="174" t="str">
        <f>IF(AND(F584="x",BA584&gt;0),BA584,"")</f>
        <v/>
      </c>
      <c r="BE584" s="201" t="str">
        <f>IF(W584&gt;0,W584,"")</f>
        <v/>
      </c>
      <c r="BF584" s="174" t="str">
        <f>IF(AND(K584="x",BE584&gt;0),BE584,"")</f>
        <v/>
      </c>
      <c r="BG584" s="186" t="str">
        <f>IF(OR(K584="x",F584="x",BE584&lt;=0),"",BE584)</f>
        <v/>
      </c>
      <c r="BH584" s="175" t="str">
        <f>IF(AND(F584="x",BE584&gt;0),BE584,"")</f>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113"/>
        <v/>
      </c>
      <c r="O585" s="27"/>
      <c r="P585" s="27"/>
      <c r="Q585" s="27"/>
      <c r="R585" s="27"/>
      <c r="S585" s="27"/>
      <c r="T585" s="28"/>
      <c r="U585" s="29"/>
      <c r="V585" s="32"/>
      <c r="W585" s="318"/>
      <c r="X585" s="319"/>
      <c r="Y585" s="160">
        <f t="shared" si="112"/>
        <v>0</v>
      </c>
      <c r="Z585" s="159">
        <f t="shared" si="114"/>
        <v>0</v>
      </c>
      <c r="AA585" s="327"/>
      <c r="AB585" s="400">
        <f>IF(AND(Z585&gt;=0,F585="x"),0,IF(AND(Z585&gt;0,AC585="x"),0,IF(Z585&gt;0,0-30,0)))</f>
        <v>0</v>
      </c>
      <c r="AC585" s="371"/>
      <c r="AD585" s="226" t="str">
        <f>IF(F585="x",(0-((V585*10)+(W585*20))),"")</f>
        <v/>
      </c>
      <c r="AE585" s="368">
        <f>IF(AND(Z585&gt;0,F585="x"),0,IF(AND(Z585&gt;0,AC585="x"),Z585-60,IF(AND(Z585&gt;0,AB585=-30),Z585+AB585,0)))</f>
        <v>0</v>
      </c>
      <c r="AF585" s="339"/>
      <c r="AG585" s="338"/>
      <c r="AH585" s="336"/>
      <c r="AI585" s="161">
        <f t="shared" si="115"/>
        <v>0</v>
      </c>
      <c r="AJ585" s="162">
        <f>(X585*20)+Z585+AA585+AF585</f>
        <v>0</v>
      </c>
      <c r="AK585" s="163">
        <f t="shared" si="116"/>
        <v>0</v>
      </c>
      <c r="AL585" s="164">
        <f>IF(K585="x",AH585,0)</f>
        <v>0</v>
      </c>
      <c r="AM585" s="164">
        <f>IF(K585="x",AI585,0)</f>
        <v>0</v>
      </c>
      <c r="AN585" s="164">
        <f>IF(K585="x",AJ585,0)</f>
        <v>0</v>
      </c>
      <c r="AO585" s="164">
        <f>IF(K585="x",AK585,0)</f>
        <v>0</v>
      </c>
      <c r="AP585" s="610" t="str">
        <f t="shared" si="118"/>
        <v xml:space="preserve"> </v>
      </c>
      <c r="AQ585" s="613" t="str">
        <f t="shared" si="117"/>
        <v xml:space="preserve"> </v>
      </c>
      <c r="AR585" s="613" t="str">
        <f t="shared" si="119"/>
        <v xml:space="preserve"> </v>
      </c>
      <c r="AS585" s="613" t="str">
        <f t="shared" si="120"/>
        <v xml:space="preserve"> </v>
      </c>
      <c r="AT585" s="613" t="str">
        <f t="shared" si="121"/>
        <v xml:space="preserve"> </v>
      </c>
      <c r="AU585" s="613" t="str">
        <f t="shared" si="122"/>
        <v xml:space="preserve"> </v>
      </c>
      <c r="AV585" s="614" t="str">
        <f t="shared" si="123"/>
        <v xml:space="preserve"> </v>
      </c>
      <c r="AW585" s="196" t="str">
        <f>IF(N585&gt;0,N585,"")</f>
        <v/>
      </c>
      <c r="AX585" s="165" t="str">
        <f>IF(AND(K585="x",AW585&gt;0),AW585,"")</f>
        <v/>
      </c>
      <c r="AY585" s="193" t="str">
        <f>IF(OR(K585="x",F585="x",AW585&lt;=0),"",AW585)</f>
        <v/>
      </c>
      <c r="AZ585" s="183" t="str">
        <f>IF(AND(F585="x",AW585&gt;0),AW585,"")</f>
        <v/>
      </c>
      <c r="BA585" s="173" t="str">
        <f>IF(V585&gt;0,V585,"")</f>
        <v/>
      </c>
      <c r="BB585" s="174" t="str">
        <f>IF(AND(K585="x",BA585&gt;0),BA585,"")</f>
        <v/>
      </c>
      <c r="BC585" s="186" t="str">
        <f>IF(OR(K585="x",F585="X",BA585&lt;=0),"",BA585)</f>
        <v/>
      </c>
      <c r="BD585" s="174" t="str">
        <f>IF(AND(F585="x",BA585&gt;0),BA585,"")</f>
        <v/>
      </c>
      <c r="BE585" s="201" t="str">
        <f>IF(W585&gt;0,W585,"")</f>
        <v/>
      </c>
      <c r="BF585" s="174" t="str">
        <f>IF(AND(K585="x",BE585&gt;0),BE585,"")</f>
        <v/>
      </c>
      <c r="BG585" s="186" t="str">
        <f>IF(OR(K585="x",F585="x",BE585&lt;=0),"",BE585)</f>
        <v/>
      </c>
      <c r="BH585" s="175" t="str">
        <f>IF(AND(F585="x",BE585&gt;0),BE585,"")</f>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113"/>
        <v/>
      </c>
      <c r="O586" s="27"/>
      <c r="P586" s="27"/>
      <c r="Q586" s="27"/>
      <c r="R586" s="27"/>
      <c r="S586" s="27"/>
      <c r="T586" s="28"/>
      <c r="U586" s="29"/>
      <c r="V586" s="32"/>
      <c r="W586" s="318"/>
      <c r="X586" s="319"/>
      <c r="Y586" s="160">
        <f t="shared" si="112"/>
        <v>0</v>
      </c>
      <c r="Z586" s="159">
        <f t="shared" si="114"/>
        <v>0</v>
      </c>
      <c r="AA586" s="327"/>
      <c r="AB586" s="400">
        <f>IF(AND(Z586&gt;=0,F586="x"),0,IF(AND(Z586&gt;0,AC586="x"),0,IF(Z586&gt;0,0-30,0)))</f>
        <v>0</v>
      </c>
      <c r="AC586" s="371"/>
      <c r="AD586" s="226" t="str">
        <f>IF(F586="x",(0-((V586*10)+(W586*20))),"")</f>
        <v/>
      </c>
      <c r="AE586" s="368">
        <f>IF(AND(Z586&gt;0,F586="x"),0,IF(AND(Z586&gt;0,AC586="x"),Z586-60,IF(AND(Z586&gt;0,AB586=-30),Z586+AB586,0)))</f>
        <v>0</v>
      </c>
      <c r="AF586" s="339"/>
      <c r="AG586" s="338"/>
      <c r="AH586" s="336"/>
      <c r="AI586" s="161">
        <f t="shared" si="115"/>
        <v>0</v>
      </c>
      <c r="AJ586" s="162">
        <f>(X586*20)+Z586+AA586+AF586</f>
        <v>0</v>
      </c>
      <c r="AK586" s="163">
        <f t="shared" si="116"/>
        <v>0</v>
      </c>
      <c r="AL586" s="164">
        <f>IF(K586="x",AH586,0)</f>
        <v>0</v>
      </c>
      <c r="AM586" s="164">
        <f>IF(K586="x",AI586,0)</f>
        <v>0</v>
      </c>
      <c r="AN586" s="164">
        <f>IF(K586="x",AJ586,0)</f>
        <v>0</v>
      </c>
      <c r="AO586" s="164">
        <f>IF(K586="x",AK586,0)</f>
        <v>0</v>
      </c>
      <c r="AP586" s="610" t="str">
        <f t="shared" si="118"/>
        <v xml:space="preserve"> </v>
      </c>
      <c r="AQ586" s="613" t="str">
        <f t="shared" si="117"/>
        <v xml:space="preserve"> </v>
      </c>
      <c r="AR586" s="613" t="str">
        <f t="shared" si="119"/>
        <v xml:space="preserve"> </v>
      </c>
      <c r="AS586" s="613" t="str">
        <f t="shared" si="120"/>
        <v xml:space="preserve"> </v>
      </c>
      <c r="AT586" s="613" t="str">
        <f t="shared" si="121"/>
        <v xml:space="preserve"> </v>
      </c>
      <c r="AU586" s="613" t="str">
        <f t="shared" si="122"/>
        <v xml:space="preserve"> </v>
      </c>
      <c r="AV586" s="614" t="str">
        <f t="shared" si="123"/>
        <v xml:space="preserve"> </v>
      </c>
      <c r="AW586" s="196" t="str">
        <f>IF(N586&gt;0,N586,"")</f>
        <v/>
      </c>
      <c r="AX586" s="165" t="str">
        <f>IF(AND(K586="x",AW586&gt;0),AW586,"")</f>
        <v/>
      </c>
      <c r="AY586" s="193" t="str">
        <f>IF(OR(K586="x",F586="x",AW586&lt;=0),"",AW586)</f>
        <v/>
      </c>
      <c r="AZ586" s="183" t="str">
        <f>IF(AND(F586="x",AW586&gt;0),AW586,"")</f>
        <v/>
      </c>
      <c r="BA586" s="173" t="str">
        <f>IF(V586&gt;0,V586,"")</f>
        <v/>
      </c>
      <c r="BB586" s="174" t="str">
        <f>IF(AND(K586="x",BA586&gt;0),BA586,"")</f>
        <v/>
      </c>
      <c r="BC586" s="186" t="str">
        <f>IF(OR(K586="x",F586="X",BA586&lt;=0),"",BA586)</f>
        <v/>
      </c>
      <c r="BD586" s="174" t="str">
        <f>IF(AND(F586="x",BA586&gt;0),BA586,"")</f>
        <v/>
      </c>
      <c r="BE586" s="201" t="str">
        <f>IF(W586&gt;0,W586,"")</f>
        <v/>
      </c>
      <c r="BF586" s="174" t="str">
        <f>IF(AND(K586="x",BE586&gt;0),BE586,"")</f>
        <v/>
      </c>
      <c r="BG586" s="186" t="str">
        <f>IF(OR(K586="x",F586="x",BE586&lt;=0),"",BE586)</f>
        <v/>
      </c>
      <c r="BH586" s="175" t="str">
        <f>IF(AND(F586="x",BE586&gt;0),BE586,"")</f>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113"/>
        <v/>
      </c>
      <c r="O587" s="27"/>
      <c r="P587" s="27"/>
      <c r="Q587" s="27"/>
      <c r="R587" s="27"/>
      <c r="S587" s="27"/>
      <c r="T587" s="28"/>
      <c r="U587" s="29"/>
      <c r="V587" s="32"/>
      <c r="W587" s="318"/>
      <c r="X587" s="319"/>
      <c r="Y587" s="160">
        <f t="shared" si="112"/>
        <v>0</v>
      </c>
      <c r="Z587" s="159">
        <f t="shared" si="114"/>
        <v>0</v>
      </c>
      <c r="AA587" s="327"/>
      <c r="AB587" s="400">
        <f>IF(AND(Z587&gt;=0,F587="x"),0,IF(AND(Z587&gt;0,AC587="x"),0,IF(Z587&gt;0,0-30,0)))</f>
        <v>0</v>
      </c>
      <c r="AC587" s="371"/>
      <c r="AD587" s="226" t="str">
        <f>IF(F587="x",(0-((V587*10)+(W587*20))),"")</f>
        <v/>
      </c>
      <c r="AE587" s="368">
        <f>IF(AND(Z587&gt;0,F587="x"),0,IF(AND(Z587&gt;0,AC587="x"),Z587-60,IF(AND(Z587&gt;0,AB587=-30),Z587+AB587,0)))</f>
        <v>0</v>
      </c>
      <c r="AF587" s="339"/>
      <c r="AG587" s="338"/>
      <c r="AH587" s="336"/>
      <c r="AI587" s="161">
        <f t="shared" si="115"/>
        <v>0</v>
      </c>
      <c r="AJ587" s="162">
        <f>(X587*20)+Z587+AA587+AF587</f>
        <v>0</v>
      </c>
      <c r="AK587" s="163">
        <f t="shared" si="116"/>
        <v>0</v>
      </c>
      <c r="AL587" s="164">
        <f>IF(K587="x",AH587,0)</f>
        <v>0</v>
      </c>
      <c r="AM587" s="164">
        <f>IF(K587="x",AI587,0)</f>
        <v>0</v>
      </c>
      <c r="AN587" s="164">
        <f>IF(K587="x",AJ587,0)</f>
        <v>0</v>
      </c>
      <c r="AO587" s="164">
        <f>IF(K587="x",AK587,0)</f>
        <v>0</v>
      </c>
      <c r="AP587" s="610" t="str">
        <f t="shared" si="118"/>
        <v xml:space="preserve"> </v>
      </c>
      <c r="AQ587" s="613" t="str">
        <f t="shared" si="117"/>
        <v xml:space="preserve"> </v>
      </c>
      <c r="AR587" s="613" t="str">
        <f t="shared" si="119"/>
        <v xml:space="preserve"> </v>
      </c>
      <c r="AS587" s="613" t="str">
        <f t="shared" si="120"/>
        <v xml:space="preserve"> </v>
      </c>
      <c r="AT587" s="613" t="str">
        <f t="shared" si="121"/>
        <v xml:space="preserve"> </v>
      </c>
      <c r="AU587" s="613" t="str">
        <f t="shared" si="122"/>
        <v xml:space="preserve"> </v>
      </c>
      <c r="AV587" s="614" t="str">
        <f t="shared" si="123"/>
        <v xml:space="preserve"> </v>
      </c>
      <c r="AW587" s="196" t="str">
        <f>IF(N587&gt;0,N587,"")</f>
        <v/>
      </c>
      <c r="AX587" s="165" t="str">
        <f>IF(AND(K587="x",AW587&gt;0),AW587,"")</f>
        <v/>
      </c>
      <c r="AY587" s="193" t="str">
        <f>IF(OR(K587="x",F587="x",AW587&lt;=0),"",AW587)</f>
        <v/>
      </c>
      <c r="AZ587" s="183" t="str">
        <f>IF(AND(F587="x",AW587&gt;0),AW587,"")</f>
        <v/>
      </c>
      <c r="BA587" s="173" t="str">
        <f>IF(V587&gt;0,V587,"")</f>
        <v/>
      </c>
      <c r="BB587" s="174" t="str">
        <f>IF(AND(K587="x",BA587&gt;0),BA587,"")</f>
        <v/>
      </c>
      <c r="BC587" s="186" t="str">
        <f>IF(OR(K587="x",F587="X",BA587&lt;=0),"",BA587)</f>
        <v/>
      </c>
      <c r="BD587" s="174" t="str">
        <f>IF(AND(F587="x",BA587&gt;0),BA587,"")</f>
        <v/>
      </c>
      <c r="BE587" s="201" t="str">
        <f>IF(W587&gt;0,W587,"")</f>
        <v/>
      </c>
      <c r="BF587" s="174" t="str">
        <f>IF(AND(K587="x",BE587&gt;0),BE587,"")</f>
        <v/>
      </c>
      <c r="BG587" s="186" t="str">
        <f>IF(OR(K587="x",F587="x",BE587&lt;=0),"",BE587)</f>
        <v/>
      </c>
      <c r="BH587" s="175" t="str">
        <f>IF(AND(F587="x",BE587&gt;0),BE587,"")</f>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113"/>
        <v/>
      </c>
      <c r="O588" s="27"/>
      <c r="P588" s="27"/>
      <c r="Q588" s="27"/>
      <c r="R588" s="27"/>
      <c r="S588" s="27"/>
      <c r="T588" s="28"/>
      <c r="U588" s="29"/>
      <c r="V588" s="32"/>
      <c r="W588" s="318"/>
      <c r="X588" s="319"/>
      <c r="Y588" s="160">
        <f t="shared" ref="Y588:Y651" si="124">V588+W588+X588</f>
        <v>0</v>
      </c>
      <c r="Z588" s="159">
        <f t="shared" si="114"/>
        <v>0</v>
      </c>
      <c r="AA588" s="327"/>
      <c r="AB588" s="400">
        <f>IF(AND(Z588&gt;=0,F588="x"),0,IF(AND(Z588&gt;0,AC588="x"),0,IF(Z588&gt;0,0-30,0)))</f>
        <v>0</v>
      </c>
      <c r="AC588" s="371"/>
      <c r="AD588" s="226" t="str">
        <f>IF(F588="x",(0-((V588*10)+(W588*20))),"")</f>
        <v/>
      </c>
      <c r="AE588" s="368">
        <f>IF(AND(Z588&gt;0,F588="x"),0,IF(AND(Z588&gt;0,AC588="x"),Z588-60,IF(AND(Z588&gt;0,AB588=-30),Z588+AB588,0)))</f>
        <v>0</v>
      </c>
      <c r="AF588" s="339"/>
      <c r="AG588" s="338"/>
      <c r="AH588" s="336"/>
      <c r="AI588" s="161">
        <f t="shared" si="115"/>
        <v>0</v>
      </c>
      <c r="AJ588" s="162">
        <f>(X588*20)+Z588+AA588+AF588</f>
        <v>0</v>
      </c>
      <c r="AK588" s="163">
        <f t="shared" si="116"/>
        <v>0</v>
      </c>
      <c r="AL588" s="164">
        <f>IF(K588="x",AH588,0)</f>
        <v>0</v>
      </c>
      <c r="AM588" s="164">
        <f>IF(K588="x",AI588,0)</f>
        <v>0</v>
      </c>
      <c r="AN588" s="164">
        <f>IF(K588="x",AJ588,0)</f>
        <v>0</v>
      </c>
      <c r="AO588" s="164">
        <f>IF(K588="x",AK588,0)</f>
        <v>0</v>
      </c>
      <c r="AP588" s="610" t="str">
        <f t="shared" si="118"/>
        <v xml:space="preserve"> </v>
      </c>
      <c r="AQ588" s="613" t="str">
        <f t="shared" si="117"/>
        <v xml:space="preserve"> </v>
      </c>
      <c r="AR588" s="613" t="str">
        <f t="shared" si="119"/>
        <v xml:space="preserve"> </v>
      </c>
      <c r="AS588" s="613" t="str">
        <f t="shared" si="120"/>
        <v xml:space="preserve"> </v>
      </c>
      <c r="AT588" s="613" t="str">
        <f t="shared" si="121"/>
        <v xml:space="preserve"> </v>
      </c>
      <c r="AU588" s="613" t="str">
        <f t="shared" si="122"/>
        <v xml:space="preserve"> </v>
      </c>
      <c r="AV588" s="614" t="str">
        <f t="shared" si="123"/>
        <v xml:space="preserve"> </v>
      </c>
      <c r="AW588" s="196" t="str">
        <f>IF(N588&gt;0,N588,"")</f>
        <v/>
      </c>
      <c r="AX588" s="165" t="str">
        <f>IF(AND(K588="x",AW588&gt;0),AW588,"")</f>
        <v/>
      </c>
      <c r="AY588" s="193" t="str">
        <f>IF(OR(K588="x",F588="x",AW588&lt;=0),"",AW588)</f>
        <v/>
      </c>
      <c r="AZ588" s="183" t="str">
        <f>IF(AND(F588="x",AW588&gt;0),AW588,"")</f>
        <v/>
      </c>
      <c r="BA588" s="173" t="str">
        <f>IF(V588&gt;0,V588,"")</f>
        <v/>
      </c>
      <c r="BB588" s="174" t="str">
        <f>IF(AND(K588="x",BA588&gt;0),BA588,"")</f>
        <v/>
      </c>
      <c r="BC588" s="186" t="str">
        <f>IF(OR(K588="x",F588="X",BA588&lt;=0),"",BA588)</f>
        <v/>
      </c>
      <c r="BD588" s="174" t="str">
        <f>IF(AND(F588="x",BA588&gt;0),BA588,"")</f>
        <v/>
      </c>
      <c r="BE588" s="201" t="str">
        <f>IF(W588&gt;0,W588,"")</f>
        <v/>
      </c>
      <c r="BF588" s="174" t="str">
        <f>IF(AND(K588="x",BE588&gt;0),BE588,"")</f>
        <v/>
      </c>
      <c r="BG588" s="186" t="str">
        <f>IF(OR(K588="x",F588="x",BE588&lt;=0),"",BE588)</f>
        <v/>
      </c>
      <c r="BH588" s="175" t="str">
        <f>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125">IF((NETWORKDAYS(G589,M589)&gt;0),(NETWORKDAYS(G589,M589)),"")</f>
        <v/>
      </c>
      <c r="O589" s="27"/>
      <c r="P589" s="27"/>
      <c r="Q589" s="27"/>
      <c r="R589" s="27"/>
      <c r="S589" s="27"/>
      <c r="T589" s="28"/>
      <c r="U589" s="29"/>
      <c r="V589" s="32"/>
      <c r="W589" s="318"/>
      <c r="X589" s="319"/>
      <c r="Y589" s="160">
        <f t="shared" si="124"/>
        <v>0</v>
      </c>
      <c r="Z589" s="159">
        <f t="shared" ref="Z589:Z652" si="126">IF((F589="x"),0,((V589*10)+(W589*20)))</f>
        <v>0</v>
      </c>
      <c r="AA589" s="327"/>
      <c r="AB589" s="400">
        <f>IF(AND(Z589&gt;=0,F589="x"),0,IF(AND(Z589&gt;0,AC589="x"),0,IF(Z589&gt;0,0-30,0)))</f>
        <v>0</v>
      </c>
      <c r="AC589" s="371"/>
      <c r="AD589" s="226" t="str">
        <f>IF(F589="x",(0-((V589*10)+(W589*20))),"")</f>
        <v/>
      </c>
      <c r="AE589" s="368">
        <f>IF(AND(Z589&gt;0,F589="x"),0,IF(AND(Z589&gt;0,AC589="x"),Z589-60,IF(AND(Z589&gt;0,AB589=-30),Z589+AB589,0)))</f>
        <v>0</v>
      </c>
      <c r="AF589" s="339"/>
      <c r="AG589" s="338"/>
      <c r="AH589" s="336"/>
      <c r="AI589" s="161">
        <f t="shared" ref="AI589:AI652" si="127">IF(AE589&lt;=0,AG589,AE589+AG589)</f>
        <v>0</v>
      </c>
      <c r="AJ589" s="162">
        <f>(X589*20)+Z589+AA589+AF589</f>
        <v>0</v>
      </c>
      <c r="AK589" s="163">
        <f t="shared" ref="AK589:AK652" si="128">AJ589-AH589</f>
        <v>0</v>
      </c>
      <c r="AL589" s="164">
        <f>IF(K589="x",AH589,0)</f>
        <v>0</v>
      </c>
      <c r="AM589" s="164">
        <f>IF(K589="x",AI589,0)</f>
        <v>0</v>
      </c>
      <c r="AN589" s="164">
        <f>IF(K589="x",AJ589,0)</f>
        <v>0</v>
      </c>
      <c r="AO589" s="164">
        <f>IF(K589="x",AK589,0)</f>
        <v>0</v>
      </c>
      <c r="AP589" s="610" t="str">
        <f t="shared" si="118"/>
        <v xml:space="preserve"> </v>
      </c>
      <c r="AQ589" s="613" t="str">
        <f t="shared" ref="AQ589:AQ652" si="129">IF(AND(AH589&gt;4.99,AH589&lt;50),AH589," ")</f>
        <v xml:space="preserve"> </v>
      </c>
      <c r="AR589" s="613" t="str">
        <f t="shared" si="119"/>
        <v xml:space="preserve"> </v>
      </c>
      <c r="AS589" s="613" t="str">
        <f t="shared" si="120"/>
        <v xml:space="preserve"> </v>
      </c>
      <c r="AT589" s="613" t="str">
        <f t="shared" si="121"/>
        <v xml:space="preserve"> </v>
      </c>
      <c r="AU589" s="613" t="str">
        <f t="shared" si="122"/>
        <v xml:space="preserve"> </v>
      </c>
      <c r="AV589" s="614" t="str">
        <f t="shared" si="123"/>
        <v xml:space="preserve"> </v>
      </c>
      <c r="AW589" s="196" t="str">
        <f>IF(N589&gt;0,N589,"")</f>
        <v/>
      </c>
      <c r="AX589" s="165" t="str">
        <f>IF(AND(K589="x",AW589&gt;0),AW589,"")</f>
        <v/>
      </c>
      <c r="AY589" s="193" t="str">
        <f>IF(OR(K589="x",F589="x",AW589&lt;=0),"",AW589)</f>
        <v/>
      </c>
      <c r="AZ589" s="183" t="str">
        <f>IF(AND(F589="x",AW589&gt;0),AW589,"")</f>
        <v/>
      </c>
      <c r="BA589" s="173" t="str">
        <f>IF(V589&gt;0,V589,"")</f>
        <v/>
      </c>
      <c r="BB589" s="174" t="str">
        <f>IF(AND(K589="x",BA589&gt;0),BA589,"")</f>
        <v/>
      </c>
      <c r="BC589" s="186" t="str">
        <f>IF(OR(K589="x",F589="X",BA589&lt;=0),"",BA589)</f>
        <v/>
      </c>
      <c r="BD589" s="174" t="str">
        <f>IF(AND(F589="x",BA589&gt;0),BA589,"")</f>
        <v/>
      </c>
      <c r="BE589" s="201" t="str">
        <f>IF(W589&gt;0,W589,"")</f>
        <v/>
      </c>
      <c r="BF589" s="174" t="str">
        <f>IF(AND(K589="x",BE589&gt;0),BE589,"")</f>
        <v/>
      </c>
      <c r="BG589" s="186" t="str">
        <f>IF(OR(K589="x",F589="x",BE589&lt;=0),"",BE589)</f>
        <v/>
      </c>
      <c r="BH589" s="175" t="str">
        <f>IF(AND(F589="x",BE589&gt;0),BE589,"")</f>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125"/>
        <v/>
      </c>
      <c r="O590" s="27"/>
      <c r="P590" s="27"/>
      <c r="Q590" s="27"/>
      <c r="R590" s="27"/>
      <c r="S590" s="27"/>
      <c r="T590" s="28"/>
      <c r="U590" s="29"/>
      <c r="V590" s="32"/>
      <c r="W590" s="318"/>
      <c r="X590" s="319"/>
      <c r="Y590" s="160">
        <f t="shared" si="124"/>
        <v>0</v>
      </c>
      <c r="Z590" s="159">
        <f t="shared" si="126"/>
        <v>0</v>
      </c>
      <c r="AA590" s="327"/>
      <c r="AB590" s="400">
        <f>IF(AND(Z590&gt;=0,F590="x"),0,IF(AND(Z590&gt;0,AC590="x"),0,IF(Z590&gt;0,0-30,0)))</f>
        <v>0</v>
      </c>
      <c r="AC590" s="371"/>
      <c r="AD590" s="226" t="str">
        <f>IF(F590="x",(0-((V590*10)+(W590*20))),"")</f>
        <v/>
      </c>
      <c r="AE590" s="368">
        <f>IF(AND(Z590&gt;0,F590="x"),0,IF(AND(Z590&gt;0,AC590="x"),Z590-60,IF(AND(Z590&gt;0,AB590=-30),Z590+AB590,0)))</f>
        <v>0</v>
      </c>
      <c r="AF590" s="339"/>
      <c r="AG590" s="338"/>
      <c r="AH590" s="336"/>
      <c r="AI590" s="161">
        <f t="shared" si="127"/>
        <v>0</v>
      </c>
      <c r="AJ590" s="162">
        <f>(X590*20)+Z590+AA590+AF590</f>
        <v>0</v>
      </c>
      <c r="AK590" s="163">
        <f t="shared" si="128"/>
        <v>0</v>
      </c>
      <c r="AL590" s="164">
        <f>IF(K590="x",AH590,0)</f>
        <v>0</v>
      </c>
      <c r="AM590" s="164">
        <f>IF(K590="x",AI590,0)</f>
        <v>0</v>
      </c>
      <c r="AN590" s="164">
        <f>IF(K590="x",AJ590,0)</f>
        <v>0</v>
      </c>
      <c r="AO590" s="164">
        <f>IF(K590="x",AK590,0)</f>
        <v>0</v>
      </c>
      <c r="AP590" s="610" t="str">
        <f t="shared" ref="AP590:AP653" si="130">IF(AND(AH590&gt;0,AH590&lt;5),AH590," ")</f>
        <v xml:space="preserve"> </v>
      </c>
      <c r="AQ590" s="613" t="str">
        <f t="shared" si="129"/>
        <v xml:space="preserve"> </v>
      </c>
      <c r="AR590" s="613" t="str">
        <f t="shared" ref="AR590:AR653" si="131">IF(AND(AH590&gt;49.99,AH590&lt;100),AH590," ")</f>
        <v xml:space="preserve"> </v>
      </c>
      <c r="AS590" s="613" t="str">
        <f t="shared" ref="AS590:AS653" si="132">IF(AND(AH590&gt;99.99,AH590&lt;500),AH590," ")</f>
        <v xml:space="preserve"> </v>
      </c>
      <c r="AT590" s="613" t="str">
        <f t="shared" ref="AT590:AT653" si="133">IF(AND(AH590&gt;499.99,AH590&lt;1000),AH590," ")</f>
        <v xml:space="preserve"> </v>
      </c>
      <c r="AU590" s="613" t="str">
        <f t="shared" ref="AU590:AU653" si="134">IF(AND(AH590&gt;999.99,AH590&lt;10000),AH590," ")</f>
        <v xml:space="preserve"> </v>
      </c>
      <c r="AV590" s="614" t="str">
        <f t="shared" ref="AV590:AV653" si="135">IF(AH590&gt;=10000,AH590," ")</f>
        <v xml:space="preserve"> </v>
      </c>
      <c r="AW590" s="196" t="str">
        <f>IF(N590&gt;0,N590,"")</f>
        <v/>
      </c>
      <c r="AX590" s="165" t="str">
        <f>IF(AND(K590="x",AW590&gt;0),AW590,"")</f>
        <v/>
      </c>
      <c r="AY590" s="193" t="str">
        <f>IF(OR(K590="x",F590="x",AW590&lt;=0),"",AW590)</f>
        <v/>
      </c>
      <c r="AZ590" s="183" t="str">
        <f>IF(AND(F590="x",AW590&gt;0),AW590,"")</f>
        <v/>
      </c>
      <c r="BA590" s="173" t="str">
        <f>IF(V590&gt;0,V590,"")</f>
        <v/>
      </c>
      <c r="BB590" s="174" t="str">
        <f>IF(AND(K590="x",BA590&gt;0),BA590,"")</f>
        <v/>
      </c>
      <c r="BC590" s="186" t="str">
        <f>IF(OR(K590="x",F590="X",BA590&lt;=0),"",BA590)</f>
        <v/>
      </c>
      <c r="BD590" s="174" t="str">
        <f>IF(AND(F590="x",BA590&gt;0),BA590,"")</f>
        <v/>
      </c>
      <c r="BE590" s="201" t="str">
        <f>IF(W590&gt;0,W590,"")</f>
        <v/>
      </c>
      <c r="BF590" s="174" t="str">
        <f>IF(AND(K590="x",BE590&gt;0),BE590,"")</f>
        <v/>
      </c>
      <c r="BG590" s="186" t="str">
        <f>IF(OR(K590="x",F590="x",BE590&lt;=0),"",BE590)</f>
        <v/>
      </c>
      <c r="BH590" s="175" t="str">
        <f>IF(AND(F590="x",BE590&gt;0),BE590,"")</f>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125"/>
        <v/>
      </c>
      <c r="O591" s="27"/>
      <c r="P591" s="27"/>
      <c r="Q591" s="27"/>
      <c r="R591" s="27"/>
      <c r="S591" s="27"/>
      <c r="T591" s="28"/>
      <c r="U591" s="29"/>
      <c r="V591" s="32"/>
      <c r="W591" s="318"/>
      <c r="X591" s="319"/>
      <c r="Y591" s="160">
        <f t="shared" si="124"/>
        <v>0</v>
      </c>
      <c r="Z591" s="159">
        <f t="shared" si="126"/>
        <v>0</v>
      </c>
      <c r="AA591" s="327"/>
      <c r="AB591" s="400">
        <f>IF(AND(Z591&gt;=0,F591="x"),0,IF(AND(Z591&gt;0,AC591="x"),0,IF(Z591&gt;0,0-30,0)))</f>
        <v>0</v>
      </c>
      <c r="AC591" s="371"/>
      <c r="AD591" s="226" t="str">
        <f>IF(F591="x",(0-((V591*10)+(W591*20))),"")</f>
        <v/>
      </c>
      <c r="AE591" s="368">
        <f>IF(AND(Z591&gt;0,F591="x"),0,IF(AND(Z591&gt;0,AC591="x"),Z591-60,IF(AND(Z591&gt;0,AB591=-30),Z591+AB591,0)))</f>
        <v>0</v>
      </c>
      <c r="AF591" s="339"/>
      <c r="AG591" s="338"/>
      <c r="AH591" s="336"/>
      <c r="AI591" s="161">
        <f t="shared" si="127"/>
        <v>0</v>
      </c>
      <c r="AJ591" s="162">
        <f>(X591*20)+Z591+AA591+AF591</f>
        <v>0</v>
      </c>
      <c r="AK591" s="163">
        <f t="shared" si="128"/>
        <v>0</v>
      </c>
      <c r="AL591" s="164">
        <f>IF(K591="x",AH591,0)</f>
        <v>0</v>
      </c>
      <c r="AM591" s="164">
        <f>IF(K591="x",AI591,0)</f>
        <v>0</v>
      </c>
      <c r="AN591" s="164">
        <f>IF(K591="x",AJ591,0)</f>
        <v>0</v>
      </c>
      <c r="AO591" s="164">
        <f>IF(K591="x",AK591,0)</f>
        <v>0</v>
      </c>
      <c r="AP591" s="610" t="str">
        <f t="shared" si="130"/>
        <v xml:space="preserve"> </v>
      </c>
      <c r="AQ591" s="613" t="str">
        <f t="shared" si="129"/>
        <v xml:space="preserve"> </v>
      </c>
      <c r="AR591" s="613" t="str">
        <f t="shared" si="131"/>
        <v xml:space="preserve"> </v>
      </c>
      <c r="AS591" s="613" t="str">
        <f t="shared" si="132"/>
        <v xml:space="preserve"> </v>
      </c>
      <c r="AT591" s="613" t="str">
        <f t="shared" si="133"/>
        <v xml:space="preserve"> </v>
      </c>
      <c r="AU591" s="613" t="str">
        <f t="shared" si="134"/>
        <v xml:space="preserve"> </v>
      </c>
      <c r="AV591" s="614" t="str">
        <f t="shared" si="135"/>
        <v xml:space="preserve"> </v>
      </c>
      <c r="AW591" s="196" t="str">
        <f>IF(N591&gt;0,N591,"")</f>
        <v/>
      </c>
      <c r="AX591" s="165" t="str">
        <f>IF(AND(K591="x",AW591&gt;0),AW591,"")</f>
        <v/>
      </c>
      <c r="AY591" s="193" t="str">
        <f>IF(OR(K591="x",F591="x",AW591&lt;=0),"",AW591)</f>
        <v/>
      </c>
      <c r="AZ591" s="183" t="str">
        <f>IF(AND(F591="x",AW591&gt;0),AW591,"")</f>
        <v/>
      </c>
      <c r="BA591" s="173" t="str">
        <f>IF(V591&gt;0,V591,"")</f>
        <v/>
      </c>
      <c r="BB591" s="174" t="str">
        <f>IF(AND(K591="x",BA591&gt;0),BA591,"")</f>
        <v/>
      </c>
      <c r="BC591" s="186" t="str">
        <f>IF(OR(K591="x",F591="X",BA591&lt;=0),"",BA591)</f>
        <v/>
      </c>
      <c r="BD591" s="174" t="str">
        <f>IF(AND(F591="x",BA591&gt;0),BA591,"")</f>
        <v/>
      </c>
      <c r="BE591" s="201" t="str">
        <f>IF(W591&gt;0,W591,"")</f>
        <v/>
      </c>
      <c r="BF591" s="174" t="str">
        <f>IF(AND(K591="x",BE591&gt;0),BE591,"")</f>
        <v/>
      </c>
      <c r="BG591" s="186" t="str">
        <f>IF(OR(K591="x",F591="x",BE591&lt;=0),"",BE591)</f>
        <v/>
      </c>
      <c r="BH591" s="175" t="str">
        <f>IF(AND(F591="x",BE591&gt;0),BE591,"")</f>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125"/>
        <v/>
      </c>
      <c r="O592" s="27"/>
      <c r="P592" s="27"/>
      <c r="Q592" s="27"/>
      <c r="R592" s="27"/>
      <c r="S592" s="27"/>
      <c r="T592" s="28"/>
      <c r="U592" s="29"/>
      <c r="V592" s="32"/>
      <c r="W592" s="318"/>
      <c r="X592" s="319"/>
      <c r="Y592" s="160">
        <f t="shared" si="124"/>
        <v>0</v>
      </c>
      <c r="Z592" s="159">
        <f t="shared" si="126"/>
        <v>0</v>
      </c>
      <c r="AA592" s="327"/>
      <c r="AB592" s="400">
        <f>IF(AND(Z592&gt;=0,F592="x"),0,IF(AND(Z592&gt;0,AC592="x"),0,IF(Z592&gt;0,0-30,0)))</f>
        <v>0</v>
      </c>
      <c r="AC592" s="371"/>
      <c r="AD592" s="226" t="str">
        <f>IF(F592="x",(0-((V592*10)+(W592*20))),"")</f>
        <v/>
      </c>
      <c r="AE592" s="368">
        <f>IF(AND(Z592&gt;0,F592="x"),0,IF(AND(Z592&gt;0,AC592="x"),Z592-60,IF(AND(Z592&gt;0,AB592=-30),Z592+AB592,0)))</f>
        <v>0</v>
      </c>
      <c r="AF592" s="339"/>
      <c r="AG592" s="338"/>
      <c r="AH592" s="336"/>
      <c r="AI592" s="161">
        <f t="shared" si="127"/>
        <v>0</v>
      </c>
      <c r="AJ592" s="162">
        <f>(X592*20)+Z592+AA592+AF592</f>
        <v>0</v>
      </c>
      <c r="AK592" s="163">
        <f t="shared" si="128"/>
        <v>0</v>
      </c>
      <c r="AL592" s="164">
        <f>IF(K592="x",AH592,0)</f>
        <v>0</v>
      </c>
      <c r="AM592" s="164">
        <f>IF(K592="x",AI592,0)</f>
        <v>0</v>
      </c>
      <c r="AN592" s="164">
        <f>IF(K592="x",AJ592,0)</f>
        <v>0</v>
      </c>
      <c r="AO592" s="164">
        <f>IF(K592="x",AK592,0)</f>
        <v>0</v>
      </c>
      <c r="AP592" s="610" t="str">
        <f t="shared" si="130"/>
        <v xml:space="preserve"> </v>
      </c>
      <c r="AQ592" s="613" t="str">
        <f t="shared" si="129"/>
        <v xml:space="preserve"> </v>
      </c>
      <c r="AR592" s="613" t="str">
        <f t="shared" si="131"/>
        <v xml:space="preserve"> </v>
      </c>
      <c r="AS592" s="613" t="str">
        <f t="shared" si="132"/>
        <v xml:space="preserve"> </v>
      </c>
      <c r="AT592" s="613" t="str">
        <f t="shared" si="133"/>
        <v xml:space="preserve"> </v>
      </c>
      <c r="AU592" s="613" t="str">
        <f t="shared" si="134"/>
        <v xml:space="preserve"> </v>
      </c>
      <c r="AV592" s="614" t="str">
        <f t="shared" si="135"/>
        <v xml:space="preserve"> </v>
      </c>
      <c r="AW592" s="196" t="str">
        <f>IF(N592&gt;0,N592,"")</f>
        <v/>
      </c>
      <c r="AX592" s="165" t="str">
        <f>IF(AND(K592="x",AW592&gt;0),AW592,"")</f>
        <v/>
      </c>
      <c r="AY592" s="193" t="str">
        <f>IF(OR(K592="x",F592="x",AW592&lt;=0),"",AW592)</f>
        <v/>
      </c>
      <c r="AZ592" s="183" t="str">
        <f>IF(AND(F592="x",AW592&gt;0),AW592,"")</f>
        <v/>
      </c>
      <c r="BA592" s="173" t="str">
        <f>IF(V592&gt;0,V592,"")</f>
        <v/>
      </c>
      <c r="BB592" s="174" t="str">
        <f>IF(AND(K592="x",BA592&gt;0),BA592,"")</f>
        <v/>
      </c>
      <c r="BC592" s="186" t="str">
        <f>IF(OR(K592="x",F592="X",BA592&lt;=0),"",BA592)</f>
        <v/>
      </c>
      <c r="BD592" s="174" t="str">
        <f>IF(AND(F592="x",BA592&gt;0),BA592,"")</f>
        <v/>
      </c>
      <c r="BE592" s="201" t="str">
        <f>IF(W592&gt;0,W592,"")</f>
        <v/>
      </c>
      <c r="BF592" s="174" t="str">
        <f>IF(AND(K592="x",BE592&gt;0),BE592,"")</f>
        <v/>
      </c>
      <c r="BG592" s="186" t="str">
        <f>IF(OR(K592="x",F592="x",BE592&lt;=0),"",BE592)</f>
        <v/>
      </c>
      <c r="BH592" s="175" t="str">
        <f>IF(AND(F592="x",BE592&gt;0),BE592,"")</f>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125"/>
        <v/>
      </c>
      <c r="O593" s="27"/>
      <c r="P593" s="27"/>
      <c r="Q593" s="27"/>
      <c r="R593" s="27"/>
      <c r="S593" s="27"/>
      <c r="T593" s="28"/>
      <c r="U593" s="29"/>
      <c r="V593" s="32"/>
      <c r="W593" s="318"/>
      <c r="X593" s="319"/>
      <c r="Y593" s="160">
        <f t="shared" si="124"/>
        <v>0</v>
      </c>
      <c r="Z593" s="159">
        <f t="shared" si="126"/>
        <v>0</v>
      </c>
      <c r="AA593" s="327"/>
      <c r="AB593" s="400">
        <f>IF(AND(Z593&gt;=0,F593="x"),0,IF(AND(Z593&gt;0,AC593="x"),0,IF(Z593&gt;0,0-30,0)))</f>
        <v>0</v>
      </c>
      <c r="AC593" s="371"/>
      <c r="AD593" s="226" t="str">
        <f>IF(F593="x",(0-((V593*10)+(W593*20))),"")</f>
        <v/>
      </c>
      <c r="AE593" s="368">
        <f>IF(AND(Z593&gt;0,F593="x"),0,IF(AND(Z593&gt;0,AC593="x"),Z593-60,IF(AND(Z593&gt;0,AB593=-30),Z593+AB593,0)))</f>
        <v>0</v>
      </c>
      <c r="AF593" s="339"/>
      <c r="AG593" s="338"/>
      <c r="AH593" s="336"/>
      <c r="AI593" s="161">
        <f t="shared" si="127"/>
        <v>0</v>
      </c>
      <c r="AJ593" s="162">
        <f>(X593*20)+Z593+AA593+AF593</f>
        <v>0</v>
      </c>
      <c r="AK593" s="163">
        <f t="shared" si="128"/>
        <v>0</v>
      </c>
      <c r="AL593" s="164">
        <f>IF(K593="x",AH593,0)</f>
        <v>0</v>
      </c>
      <c r="AM593" s="164">
        <f>IF(K593="x",AI593,0)</f>
        <v>0</v>
      </c>
      <c r="AN593" s="164">
        <f>IF(K593="x",AJ593,0)</f>
        <v>0</v>
      </c>
      <c r="AO593" s="164">
        <f>IF(K593="x",AK593,0)</f>
        <v>0</v>
      </c>
      <c r="AP593" s="610" t="str">
        <f t="shared" si="130"/>
        <v xml:space="preserve"> </v>
      </c>
      <c r="AQ593" s="613" t="str">
        <f t="shared" si="129"/>
        <v xml:space="preserve"> </v>
      </c>
      <c r="AR593" s="613" t="str">
        <f t="shared" si="131"/>
        <v xml:space="preserve"> </v>
      </c>
      <c r="AS593" s="613" t="str">
        <f t="shared" si="132"/>
        <v xml:space="preserve"> </v>
      </c>
      <c r="AT593" s="613" t="str">
        <f t="shared" si="133"/>
        <v xml:space="preserve"> </v>
      </c>
      <c r="AU593" s="613" t="str">
        <f t="shared" si="134"/>
        <v xml:space="preserve"> </v>
      </c>
      <c r="AV593" s="614" t="str">
        <f t="shared" si="135"/>
        <v xml:space="preserve"> </v>
      </c>
      <c r="AW593" s="196" t="str">
        <f>IF(N593&gt;0,N593,"")</f>
        <v/>
      </c>
      <c r="AX593" s="165" t="str">
        <f>IF(AND(K593="x",AW593&gt;0),AW593,"")</f>
        <v/>
      </c>
      <c r="AY593" s="193" t="str">
        <f>IF(OR(K593="x",F593="x",AW593&lt;=0),"",AW593)</f>
        <v/>
      </c>
      <c r="AZ593" s="183" t="str">
        <f>IF(AND(F593="x",AW593&gt;0),AW593,"")</f>
        <v/>
      </c>
      <c r="BA593" s="173" t="str">
        <f>IF(V593&gt;0,V593,"")</f>
        <v/>
      </c>
      <c r="BB593" s="174" t="str">
        <f>IF(AND(K593="x",BA593&gt;0),BA593,"")</f>
        <v/>
      </c>
      <c r="BC593" s="186" t="str">
        <f>IF(OR(K593="x",F593="X",BA593&lt;=0),"",BA593)</f>
        <v/>
      </c>
      <c r="BD593" s="174" t="str">
        <f>IF(AND(F593="x",BA593&gt;0),BA593,"")</f>
        <v/>
      </c>
      <c r="BE593" s="201" t="str">
        <f>IF(W593&gt;0,W593,"")</f>
        <v/>
      </c>
      <c r="BF593" s="174" t="str">
        <f>IF(AND(K593="x",BE593&gt;0),BE593,"")</f>
        <v/>
      </c>
      <c r="BG593" s="186" t="str">
        <f>IF(OR(K593="x",F593="x",BE593&lt;=0),"",BE593)</f>
        <v/>
      </c>
      <c r="BH593" s="175" t="str">
        <f>IF(AND(F593="x",BE593&gt;0),BE593,"")</f>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125"/>
        <v/>
      </c>
      <c r="O594" s="27"/>
      <c r="P594" s="27"/>
      <c r="Q594" s="27"/>
      <c r="R594" s="27"/>
      <c r="S594" s="27"/>
      <c r="T594" s="28"/>
      <c r="U594" s="29"/>
      <c r="V594" s="32"/>
      <c r="W594" s="318"/>
      <c r="X594" s="319"/>
      <c r="Y594" s="160">
        <f t="shared" si="124"/>
        <v>0</v>
      </c>
      <c r="Z594" s="159">
        <f t="shared" si="126"/>
        <v>0</v>
      </c>
      <c r="AA594" s="327"/>
      <c r="AB594" s="400">
        <f>IF(AND(Z594&gt;=0,F594="x"),0,IF(AND(Z594&gt;0,AC594="x"),0,IF(Z594&gt;0,0-30,0)))</f>
        <v>0</v>
      </c>
      <c r="AC594" s="371"/>
      <c r="AD594" s="226" t="str">
        <f>IF(F594="x",(0-((V594*10)+(W594*20))),"")</f>
        <v/>
      </c>
      <c r="AE594" s="368">
        <f>IF(AND(Z594&gt;0,F594="x"),0,IF(AND(Z594&gt;0,AC594="x"),Z594-60,IF(AND(Z594&gt;0,AB594=-30),Z594+AB594,0)))</f>
        <v>0</v>
      </c>
      <c r="AF594" s="339"/>
      <c r="AG594" s="338"/>
      <c r="AH594" s="336"/>
      <c r="AI594" s="161">
        <f t="shared" si="127"/>
        <v>0</v>
      </c>
      <c r="AJ594" s="162">
        <f>(X594*20)+Z594+AA594+AF594</f>
        <v>0</v>
      </c>
      <c r="AK594" s="163">
        <f t="shared" si="128"/>
        <v>0</v>
      </c>
      <c r="AL594" s="164">
        <f>IF(K594="x",AH594,0)</f>
        <v>0</v>
      </c>
      <c r="AM594" s="164">
        <f>IF(K594="x",AI594,0)</f>
        <v>0</v>
      </c>
      <c r="AN594" s="164">
        <f>IF(K594="x",AJ594,0)</f>
        <v>0</v>
      </c>
      <c r="AO594" s="164">
        <f>IF(K594="x",AK594,0)</f>
        <v>0</v>
      </c>
      <c r="AP594" s="610" t="str">
        <f t="shared" si="130"/>
        <v xml:space="preserve"> </v>
      </c>
      <c r="AQ594" s="613" t="str">
        <f t="shared" si="129"/>
        <v xml:space="preserve"> </v>
      </c>
      <c r="AR594" s="613" t="str">
        <f t="shared" si="131"/>
        <v xml:space="preserve"> </v>
      </c>
      <c r="AS594" s="613" t="str">
        <f t="shared" si="132"/>
        <v xml:space="preserve"> </v>
      </c>
      <c r="AT594" s="613" t="str">
        <f t="shared" si="133"/>
        <v xml:space="preserve"> </v>
      </c>
      <c r="AU594" s="613" t="str">
        <f t="shared" si="134"/>
        <v xml:space="preserve"> </v>
      </c>
      <c r="AV594" s="614" t="str">
        <f t="shared" si="135"/>
        <v xml:space="preserve"> </v>
      </c>
      <c r="AW594" s="196" t="str">
        <f>IF(N594&gt;0,N594,"")</f>
        <v/>
      </c>
      <c r="AX594" s="165" t="str">
        <f>IF(AND(K594="x",AW594&gt;0),AW594,"")</f>
        <v/>
      </c>
      <c r="AY594" s="193" t="str">
        <f>IF(OR(K594="x",F594="x",AW594&lt;=0),"",AW594)</f>
        <v/>
      </c>
      <c r="AZ594" s="183" t="str">
        <f>IF(AND(F594="x",AW594&gt;0),AW594,"")</f>
        <v/>
      </c>
      <c r="BA594" s="173" t="str">
        <f>IF(V594&gt;0,V594,"")</f>
        <v/>
      </c>
      <c r="BB594" s="174" t="str">
        <f>IF(AND(K594="x",BA594&gt;0),BA594,"")</f>
        <v/>
      </c>
      <c r="BC594" s="186" t="str">
        <f>IF(OR(K594="x",F594="X",BA594&lt;=0),"",BA594)</f>
        <v/>
      </c>
      <c r="BD594" s="174" t="str">
        <f>IF(AND(F594="x",BA594&gt;0),BA594,"")</f>
        <v/>
      </c>
      <c r="BE594" s="201" t="str">
        <f>IF(W594&gt;0,W594,"")</f>
        <v/>
      </c>
      <c r="BF594" s="174" t="str">
        <f>IF(AND(K594="x",BE594&gt;0),BE594,"")</f>
        <v/>
      </c>
      <c r="BG594" s="186" t="str">
        <f>IF(OR(K594="x",F594="x",BE594&lt;=0),"",BE594)</f>
        <v/>
      </c>
      <c r="BH594" s="175" t="str">
        <f>IF(AND(F594="x",BE594&gt;0),BE594,"")</f>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125"/>
        <v/>
      </c>
      <c r="O595" s="27"/>
      <c r="P595" s="27"/>
      <c r="Q595" s="27"/>
      <c r="R595" s="27"/>
      <c r="S595" s="27"/>
      <c r="T595" s="28"/>
      <c r="U595" s="29"/>
      <c r="V595" s="32"/>
      <c r="W595" s="318"/>
      <c r="X595" s="319"/>
      <c r="Y595" s="160">
        <f t="shared" si="124"/>
        <v>0</v>
      </c>
      <c r="Z595" s="159">
        <f t="shared" si="126"/>
        <v>0</v>
      </c>
      <c r="AA595" s="327"/>
      <c r="AB595" s="400">
        <f>IF(AND(Z595&gt;=0,F595="x"),0,IF(AND(Z595&gt;0,AC595="x"),0,IF(Z595&gt;0,0-30,0)))</f>
        <v>0</v>
      </c>
      <c r="AC595" s="371"/>
      <c r="AD595" s="226" t="str">
        <f>IF(F595="x",(0-((V595*10)+(W595*20))),"")</f>
        <v/>
      </c>
      <c r="AE595" s="368">
        <f>IF(AND(Z595&gt;0,F595="x"),0,IF(AND(Z595&gt;0,AC595="x"),Z595-60,IF(AND(Z595&gt;0,AB595=-30),Z595+AB595,0)))</f>
        <v>0</v>
      </c>
      <c r="AF595" s="339"/>
      <c r="AG595" s="338"/>
      <c r="AH595" s="336"/>
      <c r="AI595" s="161">
        <f t="shared" si="127"/>
        <v>0</v>
      </c>
      <c r="AJ595" s="162">
        <f>(X595*20)+Z595+AA595+AF595</f>
        <v>0</v>
      </c>
      <c r="AK595" s="163">
        <f t="shared" si="128"/>
        <v>0</v>
      </c>
      <c r="AL595" s="164">
        <f>IF(K595="x",AH595,0)</f>
        <v>0</v>
      </c>
      <c r="AM595" s="164">
        <f>IF(K595="x",AI595,0)</f>
        <v>0</v>
      </c>
      <c r="AN595" s="164">
        <f>IF(K595="x",AJ595,0)</f>
        <v>0</v>
      </c>
      <c r="AO595" s="164">
        <f>IF(K595="x",AK595,0)</f>
        <v>0</v>
      </c>
      <c r="AP595" s="610" t="str">
        <f t="shared" si="130"/>
        <v xml:space="preserve"> </v>
      </c>
      <c r="AQ595" s="613" t="str">
        <f t="shared" si="129"/>
        <v xml:space="preserve"> </v>
      </c>
      <c r="AR595" s="613" t="str">
        <f t="shared" si="131"/>
        <v xml:space="preserve"> </v>
      </c>
      <c r="AS595" s="613" t="str">
        <f t="shared" si="132"/>
        <v xml:space="preserve"> </v>
      </c>
      <c r="AT595" s="613" t="str">
        <f t="shared" si="133"/>
        <v xml:space="preserve"> </v>
      </c>
      <c r="AU595" s="613" t="str">
        <f t="shared" si="134"/>
        <v xml:space="preserve"> </v>
      </c>
      <c r="AV595" s="614" t="str">
        <f t="shared" si="135"/>
        <v xml:space="preserve"> </v>
      </c>
      <c r="AW595" s="196" t="str">
        <f>IF(N595&gt;0,N595,"")</f>
        <v/>
      </c>
      <c r="AX595" s="165" t="str">
        <f>IF(AND(K595="x",AW595&gt;0),AW595,"")</f>
        <v/>
      </c>
      <c r="AY595" s="193" t="str">
        <f>IF(OR(K595="x",F595="x",AW595&lt;=0),"",AW595)</f>
        <v/>
      </c>
      <c r="AZ595" s="183" t="str">
        <f>IF(AND(F595="x",AW595&gt;0),AW595,"")</f>
        <v/>
      </c>
      <c r="BA595" s="173" t="str">
        <f>IF(V595&gt;0,V595,"")</f>
        <v/>
      </c>
      <c r="BB595" s="174" t="str">
        <f>IF(AND(K595="x",BA595&gt;0),BA595,"")</f>
        <v/>
      </c>
      <c r="BC595" s="186" t="str">
        <f>IF(OR(K595="x",F595="X",BA595&lt;=0),"",BA595)</f>
        <v/>
      </c>
      <c r="BD595" s="174" t="str">
        <f>IF(AND(F595="x",BA595&gt;0),BA595,"")</f>
        <v/>
      </c>
      <c r="BE595" s="201" t="str">
        <f>IF(W595&gt;0,W595,"")</f>
        <v/>
      </c>
      <c r="BF595" s="174" t="str">
        <f>IF(AND(K595="x",BE595&gt;0),BE595,"")</f>
        <v/>
      </c>
      <c r="BG595" s="186" t="str">
        <f>IF(OR(K595="x",F595="x",BE595&lt;=0),"",BE595)</f>
        <v/>
      </c>
      <c r="BH595" s="175" t="str">
        <f>IF(AND(F595="x",BE595&gt;0),BE595,"")</f>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125"/>
        <v/>
      </c>
      <c r="O596" s="27"/>
      <c r="P596" s="27"/>
      <c r="Q596" s="27"/>
      <c r="R596" s="27"/>
      <c r="S596" s="27"/>
      <c r="T596" s="28"/>
      <c r="U596" s="29"/>
      <c r="V596" s="32"/>
      <c r="W596" s="318"/>
      <c r="X596" s="319"/>
      <c r="Y596" s="160">
        <f t="shared" si="124"/>
        <v>0</v>
      </c>
      <c r="Z596" s="159">
        <f t="shared" si="126"/>
        <v>0</v>
      </c>
      <c r="AA596" s="327"/>
      <c r="AB596" s="400">
        <f>IF(AND(Z596&gt;=0,F596="x"),0,IF(AND(Z596&gt;0,AC596="x"),0,IF(Z596&gt;0,0-30,0)))</f>
        <v>0</v>
      </c>
      <c r="AC596" s="371"/>
      <c r="AD596" s="226" t="str">
        <f>IF(F596="x",(0-((V596*10)+(W596*20))),"")</f>
        <v/>
      </c>
      <c r="AE596" s="368">
        <f>IF(AND(Z596&gt;0,F596="x"),0,IF(AND(Z596&gt;0,AC596="x"),Z596-60,IF(AND(Z596&gt;0,AB596=-30),Z596+AB596,0)))</f>
        <v>0</v>
      </c>
      <c r="AF596" s="339"/>
      <c r="AG596" s="338"/>
      <c r="AH596" s="336"/>
      <c r="AI596" s="161">
        <f t="shared" si="127"/>
        <v>0</v>
      </c>
      <c r="AJ596" s="162">
        <f>(X596*20)+Z596+AA596+AF596</f>
        <v>0</v>
      </c>
      <c r="AK596" s="163">
        <f t="shared" si="128"/>
        <v>0</v>
      </c>
      <c r="AL596" s="164">
        <f>IF(K596="x",AH596,0)</f>
        <v>0</v>
      </c>
      <c r="AM596" s="164">
        <f>IF(K596="x",AI596,0)</f>
        <v>0</v>
      </c>
      <c r="AN596" s="164">
        <f>IF(K596="x",AJ596,0)</f>
        <v>0</v>
      </c>
      <c r="AO596" s="164">
        <f>IF(K596="x",AK596,0)</f>
        <v>0</v>
      </c>
      <c r="AP596" s="610" t="str">
        <f t="shared" si="130"/>
        <v xml:space="preserve"> </v>
      </c>
      <c r="AQ596" s="613" t="str">
        <f t="shared" si="129"/>
        <v xml:space="preserve"> </v>
      </c>
      <c r="AR596" s="613" t="str">
        <f t="shared" si="131"/>
        <v xml:space="preserve"> </v>
      </c>
      <c r="AS596" s="613" t="str">
        <f t="shared" si="132"/>
        <v xml:space="preserve"> </v>
      </c>
      <c r="AT596" s="613" t="str">
        <f t="shared" si="133"/>
        <v xml:space="preserve"> </v>
      </c>
      <c r="AU596" s="613" t="str">
        <f t="shared" si="134"/>
        <v xml:space="preserve"> </v>
      </c>
      <c r="AV596" s="614" t="str">
        <f t="shared" si="135"/>
        <v xml:space="preserve"> </v>
      </c>
      <c r="AW596" s="196" t="str">
        <f>IF(N596&gt;0,N596,"")</f>
        <v/>
      </c>
      <c r="AX596" s="165" t="str">
        <f>IF(AND(K596="x",AW596&gt;0),AW596,"")</f>
        <v/>
      </c>
      <c r="AY596" s="193" t="str">
        <f>IF(OR(K596="x",F596="x",AW596&lt;=0),"",AW596)</f>
        <v/>
      </c>
      <c r="AZ596" s="183" t="str">
        <f>IF(AND(F596="x",AW596&gt;0),AW596,"")</f>
        <v/>
      </c>
      <c r="BA596" s="173" t="str">
        <f>IF(V596&gt;0,V596,"")</f>
        <v/>
      </c>
      <c r="BB596" s="174" t="str">
        <f>IF(AND(K596="x",BA596&gt;0),BA596,"")</f>
        <v/>
      </c>
      <c r="BC596" s="186" t="str">
        <f>IF(OR(K596="x",F596="X",BA596&lt;=0),"",BA596)</f>
        <v/>
      </c>
      <c r="BD596" s="174" t="str">
        <f>IF(AND(F596="x",BA596&gt;0),BA596,"")</f>
        <v/>
      </c>
      <c r="BE596" s="201" t="str">
        <f>IF(W596&gt;0,W596,"")</f>
        <v/>
      </c>
      <c r="BF596" s="174" t="str">
        <f>IF(AND(K596="x",BE596&gt;0),BE596,"")</f>
        <v/>
      </c>
      <c r="BG596" s="186" t="str">
        <f>IF(OR(K596="x",F596="x",BE596&lt;=0),"",BE596)</f>
        <v/>
      </c>
      <c r="BH596" s="175" t="str">
        <f>IF(AND(F596="x",BE596&gt;0),BE596,"")</f>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125"/>
        <v/>
      </c>
      <c r="O597" s="27"/>
      <c r="P597" s="27"/>
      <c r="Q597" s="27"/>
      <c r="R597" s="27"/>
      <c r="S597" s="27"/>
      <c r="T597" s="28"/>
      <c r="U597" s="29"/>
      <c r="V597" s="32"/>
      <c r="W597" s="318"/>
      <c r="X597" s="319"/>
      <c r="Y597" s="160">
        <f t="shared" si="124"/>
        <v>0</v>
      </c>
      <c r="Z597" s="159">
        <f t="shared" si="126"/>
        <v>0</v>
      </c>
      <c r="AA597" s="327"/>
      <c r="AB597" s="400">
        <f>IF(AND(Z597&gt;=0,F597="x"),0,IF(AND(Z597&gt;0,AC597="x"),0,IF(Z597&gt;0,0-30,0)))</f>
        <v>0</v>
      </c>
      <c r="AC597" s="371"/>
      <c r="AD597" s="226" t="str">
        <f>IF(F597="x",(0-((V597*10)+(W597*20))),"")</f>
        <v/>
      </c>
      <c r="AE597" s="368">
        <f>IF(AND(Z597&gt;0,F597="x"),0,IF(AND(Z597&gt;0,AC597="x"),Z597-60,IF(AND(Z597&gt;0,AB597=-30),Z597+AB597,0)))</f>
        <v>0</v>
      </c>
      <c r="AF597" s="339"/>
      <c r="AG597" s="338"/>
      <c r="AH597" s="336"/>
      <c r="AI597" s="161">
        <f t="shared" si="127"/>
        <v>0</v>
      </c>
      <c r="AJ597" s="162">
        <f>(X597*20)+Z597+AA597+AF597</f>
        <v>0</v>
      </c>
      <c r="AK597" s="163">
        <f t="shared" si="128"/>
        <v>0</v>
      </c>
      <c r="AL597" s="164">
        <f>IF(K597="x",AH597,0)</f>
        <v>0</v>
      </c>
      <c r="AM597" s="164">
        <f>IF(K597="x",AI597,0)</f>
        <v>0</v>
      </c>
      <c r="AN597" s="164">
        <f>IF(K597="x",AJ597,0)</f>
        <v>0</v>
      </c>
      <c r="AO597" s="164">
        <f>IF(K597="x",AK597,0)</f>
        <v>0</v>
      </c>
      <c r="AP597" s="610" t="str">
        <f t="shared" si="130"/>
        <v xml:space="preserve"> </v>
      </c>
      <c r="AQ597" s="613" t="str">
        <f t="shared" si="129"/>
        <v xml:space="preserve"> </v>
      </c>
      <c r="AR597" s="613" t="str">
        <f t="shared" si="131"/>
        <v xml:space="preserve"> </v>
      </c>
      <c r="AS597" s="613" t="str">
        <f t="shared" si="132"/>
        <v xml:space="preserve"> </v>
      </c>
      <c r="AT597" s="613" t="str">
        <f t="shared" si="133"/>
        <v xml:space="preserve"> </v>
      </c>
      <c r="AU597" s="613" t="str">
        <f t="shared" si="134"/>
        <v xml:space="preserve"> </v>
      </c>
      <c r="AV597" s="614" t="str">
        <f t="shared" si="135"/>
        <v xml:space="preserve"> </v>
      </c>
      <c r="AW597" s="196" t="str">
        <f>IF(N597&gt;0,N597,"")</f>
        <v/>
      </c>
      <c r="AX597" s="165" t="str">
        <f>IF(AND(K597="x",AW597&gt;0),AW597,"")</f>
        <v/>
      </c>
      <c r="AY597" s="193" t="str">
        <f>IF(OR(K597="x",F597="x",AW597&lt;=0),"",AW597)</f>
        <v/>
      </c>
      <c r="AZ597" s="183" t="str">
        <f>IF(AND(F597="x",AW597&gt;0),AW597,"")</f>
        <v/>
      </c>
      <c r="BA597" s="173" t="str">
        <f>IF(V597&gt;0,V597,"")</f>
        <v/>
      </c>
      <c r="BB597" s="174" t="str">
        <f>IF(AND(K597="x",BA597&gt;0),BA597,"")</f>
        <v/>
      </c>
      <c r="BC597" s="186" t="str">
        <f>IF(OR(K597="x",F597="X",BA597&lt;=0),"",BA597)</f>
        <v/>
      </c>
      <c r="BD597" s="174" t="str">
        <f>IF(AND(F597="x",BA597&gt;0),BA597,"")</f>
        <v/>
      </c>
      <c r="BE597" s="201" t="str">
        <f>IF(W597&gt;0,W597,"")</f>
        <v/>
      </c>
      <c r="BF597" s="174" t="str">
        <f>IF(AND(K597="x",BE597&gt;0),BE597,"")</f>
        <v/>
      </c>
      <c r="BG597" s="186" t="str">
        <f>IF(OR(K597="x",F597="x",BE597&lt;=0),"",BE597)</f>
        <v/>
      </c>
      <c r="BH597" s="175" t="str">
        <f>IF(AND(F597="x",BE597&gt;0),BE597,"")</f>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125"/>
        <v/>
      </c>
      <c r="O598" s="27"/>
      <c r="P598" s="27"/>
      <c r="Q598" s="27"/>
      <c r="R598" s="27"/>
      <c r="S598" s="27"/>
      <c r="T598" s="28"/>
      <c r="U598" s="29"/>
      <c r="V598" s="32"/>
      <c r="W598" s="318"/>
      <c r="X598" s="319"/>
      <c r="Y598" s="160">
        <f t="shared" si="124"/>
        <v>0</v>
      </c>
      <c r="Z598" s="159">
        <f t="shared" si="126"/>
        <v>0</v>
      </c>
      <c r="AA598" s="327"/>
      <c r="AB598" s="400">
        <f>IF(AND(Z598&gt;=0,F598="x"),0,IF(AND(Z598&gt;0,AC598="x"),0,IF(Z598&gt;0,0-30,0)))</f>
        <v>0</v>
      </c>
      <c r="AC598" s="371"/>
      <c r="AD598" s="226" t="str">
        <f>IF(F598="x",(0-((V598*10)+(W598*20))),"")</f>
        <v/>
      </c>
      <c r="AE598" s="368">
        <f>IF(AND(Z598&gt;0,F598="x"),0,IF(AND(Z598&gt;0,AC598="x"),Z598-60,IF(AND(Z598&gt;0,AB598=-30),Z598+AB598,0)))</f>
        <v>0</v>
      </c>
      <c r="AF598" s="339"/>
      <c r="AG598" s="338"/>
      <c r="AH598" s="336"/>
      <c r="AI598" s="161">
        <f t="shared" si="127"/>
        <v>0</v>
      </c>
      <c r="AJ598" s="162">
        <f>(X598*20)+Z598+AA598+AF598</f>
        <v>0</v>
      </c>
      <c r="AK598" s="163">
        <f t="shared" si="128"/>
        <v>0</v>
      </c>
      <c r="AL598" s="164">
        <f>IF(K598="x",AH598,0)</f>
        <v>0</v>
      </c>
      <c r="AM598" s="164">
        <f>IF(K598="x",AI598,0)</f>
        <v>0</v>
      </c>
      <c r="AN598" s="164">
        <f>IF(K598="x",AJ598,0)</f>
        <v>0</v>
      </c>
      <c r="AO598" s="164">
        <f>IF(K598="x",AK598,0)</f>
        <v>0</v>
      </c>
      <c r="AP598" s="610" t="str">
        <f t="shared" si="130"/>
        <v xml:space="preserve"> </v>
      </c>
      <c r="AQ598" s="613" t="str">
        <f t="shared" si="129"/>
        <v xml:space="preserve"> </v>
      </c>
      <c r="AR598" s="613" t="str">
        <f t="shared" si="131"/>
        <v xml:space="preserve"> </v>
      </c>
      <c r="AS598" s="613" t="str">
        <f t="shared" si="132"/>
        <v xml:space="preserve"> </v>
      </c>
      <c r="AT598" s="613" t="str">
        <f t="shared" si="133"/>
        <v xml:space="preserve"> </v>
      </c>
      <c r="AU598" s="613" t="str">
        <f t="shared" si="134"/>
        <v xml:space="preserve"> </v>
      </c>
      <c r="AV598" s="614" t="str">
        <f t="shared" si="135"/>
        <v xml:space="preserve"> </v>
      </c>
      <c r="AW598" s="196" t="str">
        <f>IF(N598&gt;0,N598,"")</f>
        <v/>
      </c>
      <c r="AX598" s="165" t="str">
        <f>IF(AND(K598="x",AW598&gt;0),AW598,"")</f>
        <v/>
      </c>
      <c r="AY598" s="193" t="str">
        <f>IF(OR(K598="x",F598="x",AW598&lt;=0),"",AW598)</f>
        <v/>
      </c>
      <c r="AZ598" s="183" t="str">
        <f>IF(AND(F598="x",AW598&gt;0),AW598,"")</f>
        <v/>
      </c>
      <c r="BA598" s="173" t="str">
        <f>IF(V598&gt;0,V598,"")</f>
        <v/>
      </c>
      <c r="BB598" s="174" t="str">
        <f>IF(AND(K598="x",BA598&gt;0),BA598,"")</f>
        <v/>
      </c>
      <c r="BC598" s="186" t="str">
        <f>IF(OR(K598="x",F598="X",BA598&lt;=0),"",BA598)</f>
        <v/>
      </c>
      <c r="BD598" s="174" t="str">
        <f>IF(AND(F598="x",BA598&gt;0),BA598,"")</f>
        <v/>
      </c>
      <c r="BE598" s="201" t="str">
        <f>IF(W598&gt;0,W598,"")</f>
        <v/>
      </c>
      <c r="BF598" s="174" t="str">
        <f>IF(AND(K598="x",BE598&gt;0),BE598,"")</f>
        <v/>
      </c>
      <c r="BG598" s="186" t="str">
        <f>IF(OR(K598="x",F598="x",BE598&lt;=0),"",BE598)</f>
        <v/>
      </c>
      <c r="BH598" s="175" t="str">
        <f>IF(AND(F598="x",BE598&gt;0),BE598,"")</f>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125"/>
        <v/>
      </c>
      <c r="O599" s="27"/>
      <c r="P599" s="27"/>
      <c r="Q599" s="27"/>
      <c r="R599" s="27"/>
      <c r="S599" s="27"/>
      <c r="T599" s="28"/>
      <c r="U599" s="29"/>
      <c r="V599" s="32"/>
      <c r="W599" s="318"/>
      <c r="X599" s="319"/>
      <c r="Y599" s="160">
        <f t="shared" si="124"/>
        <v>0</v>
      </c>
      <c r="Z599" s="159">
        <f t="shared" si="126"/>
        <v>0</v>
      </c>
      <c r="AA599" s="327"/>
      <c r="AB599" s="400">
        <f>IF(AND(Z599&gt;=0,F599="x"),0,IF(AND(Z599&gt;0,AC599="x"),0,IF(Z599&gt;0,0-30,0)))</f>
        <v>0</v>
      </c>
      <c r="AC599" s="371"/>
      <c r="AD599" s="226" t="str">
        <f>IF(F599="x",(0-((V599*10)+(W599*20))),"")</f>
        <v/>
      </c>
      <c r="AE599" s="368">
        <f>IF(AND(Z599&gt;0,F599="x"),0,IF(AND(Z599&gt;0,AC599="x"),Z599-60,IF(AND(Z599&gt;0,AB599=-30),Z599+AB599,0)))</f>
        <v>0</v>
      </c>
      <c r="AF599" s="339"/>
      <c r="AG599" s="338"/>
      <c r="AH599" s="336"/>
      <c r="AI599" s="161">
        <f t="shared" si="127"/>
        <v>0</v>
      </c>
      <c r="AJ599" s="162">
        <f>(X599*20)+Z599+AA599+AF599</f>
        <v>0</v>
      </c>
      <c r="AK599" s="163">
        <f t="shared" si="128"/>
        <v>0</v>
      </c>
      <c r="AL599" s="164">
        <f>IF(K599="x",AH599,0)</f>
        <v>0</v>
      </c>
      <c r="AM599" s="164">
        <f>IF(K599="x",AI599,0)</f>
        <v>0</v>
      </c>
      <c r="AN599" s="164">
        <f>IF(K599="x",AJ599,0)</f>
        <v>0</v>
      </c>
      <c r="AO599" s="164">
        <f>IF(K599="x",AK599,0)</f>
        <v>0</v>
      </c>
      <c r="AP599" s="610" t="str">
        <f t="shared" si="130"/>
        <v xml:space="preserve"> </v>
      </c>
      <c r="AQ599" s="613" t="str">
        <f t="shared" si="129"/>
        <v xml:space="preserve"> </v>
      </c>
      <c r="AR599" s="613" t="str">
        <f t="shared" si="131"/>
        <v xml:space="preserve"> </v>
      </c>
      <c r="AS599" s="613" t="str">
        <f t="shared" si="132"/>
        <v xml:space="preserve"> </v>
      </c>
      <c r="AT599" s="613" t="str">
        <f t="shared" si="133"/>
        <v xml:space="preserve"> </v>
      </c>
      <c r="AU599" s="613" t="str">
        <f t="shared" si="134"/>
        <v xml:space="preserve"> </v>
      </c>
      <c r="AV599" s="614" t="str">
        <f t="shared" si="135"/>
        <v xml:space="preserve"> </v>
      </c>
      <c r="AW599" s="196" t="str">
        <f>IF(N599&gt;0,N599,"")</f>
        <v/>
      </c>
      <c r="AX599" s="165" t="str">
        <f>IF(AND(K599="x",AW599&gt;0),AW599,"")</f>
        <v/>
      </c>
      <c r="AY599" s="193" t="str">
        <f>IF(OR(K599="x",F599="x",AW599&lt;=0),"",AW599)</f>
        <v/>
      </c>
      <c r="AZ599" s="183" t="str">
        <f>IF(AND(F599="x",AW599&gt;0),AW599,"")</f>
        <v/>
      </c>
      <c r="BA599" s="173" t="str">
        <f>IF(V599&gt;0,V599,"")</f>
        <v/>
      </c>
      <c r="BB599" s="174" t="str">
        <f>IF(AND(K599="x",BA599&gt;0),BA599,"")</f>
        <v/>
      </c>
      <c r="BC599" s="186" t="str">
        <f>IF(OR(K599="x",F599="X",BA599&lt;=0),"",BA599)</f>
        <v/>
      </c>
      <c r="BD599" s="174" t="str">
        <f>IF(AND(F599="x",BA599&gt;0),BA599,"")</f>
        <v/>
      </c>
      <c r="BE599" s="201" t="str">
        <f>IF(W599&gt;0,W599,"")</f>
        <v/>
      </c>
      <c r="BF599" s="174" t="str">
        <f>IF(AND(K599="x",BE599&gt;0),BE599,"")</f>
        <v/>
      </c>
      <c r="BG599" s="186" t="str">
        <f>IF(OR(K599="x",F599="x",BE599&lt;=0),"",BE599)</f>
        <v/>
      </c>
      <c r="BH599" s="175" t="str">
        <f>IF(AND(F599="x",BE599&gt;0),BE599,"")</f>
        <v/>
      </c>
      <c r="BI599" s="632"/>
    </row>
    <row r="600" spans="1:69" ht="18" x14ac:dyDescent="0.35">
      <c r="A600" s="221"/>
      <c r="B600" s="222"/>
      <c r="C600" s="213">
        <v>589</v>
      </c>
      <c r="D600" s="205"/>
      <c r="E600" s="16"/>
      <c r="F600" s="17"/>
      <c r="G600" s="134"/>
      <c r="H600" s="135"/>
      <c r="I600" s="141"/>
      <c r="J600" s="25"/>
      <c r="K600" s="145"/>
      <c r="L600" s="28"/>
      <c r="M600" s="395"/>
      <c r="N600" s="158" t="str">
        <f t="shared" si="125"/>
        <v/>
      </c>
      <c r="O600" s="27"/>
      <c r="P600" s="27"/>
      <c r="Q600" s="27"/>
      <c r="R600" s="27"/>
      <c r="S600" s="27"/>
      <c r="T600" s="28"/>
      <c r="U600" s="29"/>
      <c r="V600" s="32"/>
      <c r="W600" s="318"/>
      <c r="X600" s="319"/>
      <c r="Y600" s="160">
        <f t="shared" si="124"/>
        <v>0</v>
      </c>
      <c r="Z600" s="159">
        <f t="shared" si="126"/>
        <v>0</v>
      </c>
      <c r="AA600" s="327"/>
      <c r="AB600" s="400">
        <f>IF(AND(Z600&gt;=0,F600="x"),0,IF(AND(Z600&gt;0,AC600="x"),0,IF(Z600&gt;0,0-30,0)))</f>
        <v>0</v>
      </c>
      <c r="AC600" s="371"/>
      <c r="AD600" s="226" t="str">
        <f>IF(F600="x",(0-((V600*10)+(W600*20))),"")</f>
        <v/>
      </c>
      <c r="AE600" s="368">
        <f>IF(AND(Z600&gt;0,F600="x"),0,IF(AND(Z600&gt;0,AC600="x"),Z600-60,IF(AND(Z600&gt;0,AB600=-30),Z600+AB600,0)))</f>
        <v>0</v>
      </c>
      <c r="AF600" s="339"/>
      <c r="AG600" s="338"/>
      <c r="AH600" s="336"/>
      <c r="AI600" s="161">
        <f t="shared" si="127"/>
        <v>0</v>
      </c>
      <c r="AJ600" s="162">
        <f>(X600*20)+Z600+AA600+AF600</f>
        <v>0</v>
      </c>
      <c r="AK600" s="163">
        <f t="shared" si="128"/>
        <v>0</v>
      </c>
      <c r="AL600" s="164">
        <f>IF(K600="x",AH600,0)</f>
        <v>0</v>
      </c>
      <c r="AM600" s="164">
        <f>IF(K600="x",AI600,0)</f>
        <v>0</v>
      </c>
      <c r="AN600" s="164">
        <f>IF(K600="x",AJ600,0)</f>
        <v>0</v>
      </c>
      <c r="AO600" s="164">
        <f>IF(K600="x",AK600,0)</f>
        <v>0</v>
      </c>
      <c r="AP600" s="610" t="str">
        <f t="shared" si="130"/>
        <v xml:space="preserve"> </v>
      </c>
      <c r="AQ600" s="613" t="str">
        <f t="shared" si="129"/>
        <v xml:space="preserve"> </v>
      </c>
      <c r="AR600" s="613" t="str">
        <f t="shared" si="131"/>
        <v xml:space="preserve"> </v>
      </c>
      <c r="AS600" s="613" t="str">
        <f t="shared" si="132"/>
        <v xml:space="preserve"> </v>
      </c>
      <c r="AT600" s="613" t="str">
        <f t="shared" si="133"/>
        <v xml:space="preserve"> </v>
      </c>
      <c r="AU600" s="613" t="str">
        <f t="shared" si="134"/>
        <v xml:space="preserve"> </v>
      </c>
      <c r="AV600" s="614" t="str">
        <f t="shared" si="135"/>
        <v xml:space="preserve"> </v>
      </c>
      <c r="AW600" s="196" t="str">
        <f>IF(N600&gt;0,N600,"")</f>
        <v/>
      </c>
      <c r="AX600" s="165" t="str">
        <f>IF(AND(K600="x",AW600&gt;0),AW600,"")</f>
        <v/>
      </c>
      <c r="AY600" s="193" t="str">
        <f>IF(OR(K600="x",F600="x",AW600&lt;=0),"",AW600)</f>
        <v/>
      </c>
      <c r="AZ600" s="183" t="str">
        <f>IF(AND(F600="x",AW600&gt;0),AW600,"")</f>
        <v/>
      </c>
      <c r="BA600" s="173" t="str">
        <f>IF(V600&gt;0,V600,"")</f>
        <v/>
      </c>
      <c r="BB600" s="174" t="str">
        <f>IF(AND(K600="x",BA600&gt;0),BA600,"")</f>
        <v/>
      </c>
      <c r="BC600" s="186" t="str">
        <f>IF(OR(K600="x",F600="X",BA600&lt;=0),"",BA600)</f>
        <v/>
      </c>
      <c r="BD600" s="174" t="str">
        <f>IF(AND(F600="x",BA600&gt;0),BA600,"")</f>
        <v/>
      </c>
      <c r="BE600" s="201" t="str">
        <f>IF(W600&gt;0,W600,"")</f>
        <v/>
      </c>
      <c r="BF600" s="174" t="str">
        <f>IF(AND(K600="x",BE600&gt;0),BE600,"")</f>
        <v/>
      </c>
      <c r="BG600" s="186" t="str">
        <f>IF(OR(K600="x",F600="x",BE600&lt;=0),"",BE600)</f>
        <v/>
      </c>
      <c r="BH600" s="175" t="str">
        <f>IF(AND(F600="x",BE600&gt;0),BE600,"")</f>
        <v/>
      </c>
      <c r="BI600" s="632"/>
    </row>
    <row r="601" spans="1:69" ht="18" x14ac:dyDescent="0.35">
      <c r="A601" s="221"/>
      <c r="B601" s="222"/>
      <c r="C601" s="214">
        <v>590</v>
      </c>
      <c r="D601" s="207"/>
      <c r="E601" s="18"/>
      <c r="F601" s="17"/>
      <c r="G601" s="134"/>
      <c r="H601" s="135"/>
      <c r="I601" s="141"/>
      <c r="J601" s="25"/>
      <c r="K601" s="145"/>
      <c r="L601" s="28"/>
      <c r="M601" s="395"/>
      <c r="N601" s="158" t="str">
        <f t="shared" si="125"/>
        <v/>
      </c>
      <c r="O601" s="27"/>
      <c r="P601" s="27"/>
      <c r="Q601" s="27"/>
      <c r="R601" s="27"/>
      <c r="S601" s="27"/>
      <c r="T601" s="28"/>
      <c r="U601" s="29"/>
      <c r="V601" s="32"/>
      <c r="W601" s="318"/>
      <c r="X601" s="319"/>
      <c r="Y601" s="160">
        <f t="shared" si="124"/>
        <v>0</v>
      </c>
      <c r="Z601" s="159">
        <f t="shared" si="126"/>
        <v>0</v>
      </c>
      <c r="AA601" s="327"/>
      <c r="AB601" s="400">
        <f>IF(AND(Z601&gt;=0,F601="x"),0,IF(AND(Z601&gt;0,AC601="x"),0,IF(Z601&gt;0,0-30,0)))</f>
        <v>0</v>
      </c>
      <c r="AC601" s="371"/>
      <c r="AD601" s="226" t="str">
        <f>IF(F601="x",(0-((V601*10)+(W601*20))),"")</f>
        <v/>
      </c>
      <c r="AE601" s="368">
        <f>IF(AND(Z601&gt;0,F601="x"),0,IF(AND(Z601&gt;0,AC601="x"),Z601-60,IF(AND(Z601&gt;0,AB601=-30),Z601+AB601,0)))</f>
        <v>0</v>
      </c>
      <c r="AF601" s="339"/>
      <c r="AG601" s="338"/>
      <c r="AH601" s="336"/>
      <c r="AI601" s="161">
        <f t="shared" si="127"/>
        <v>0</v>
      </c>
      <c r="AJ601" s="162">
        <f>(X601*20)+Z601+AA601+AF601</f>
        <v>0</v>
      </c>
      <c r="AK601" s="163">
        <f t="shared" si="128"/>
        <v>0</v>
      </c>
      <c r="AL601" s="164">
        <f>IF(K601="x",AH601,0)</f>
        <v>0</v>
      </c>
      <c r="AM601" s="164">
        <f>IF(K601="x",AI601,0)</f>
        <v>0</v>
      </c>
      <c r="AN601" s="164">
        <f>IF(K601="x",AJ601,0)</f>
        <v>0</v>
      </c>
      <c r="AO601" s="164">
        <f>IF(K601="x",AK601,0)</f>
        <v>0</v>
      </c>
      <c r="AP601" s="610" t="str">
        <f t="shared" si="130"/>
        <v xml:space="preserve"> </v>
      </c>
      <c r="AQ601" s="613" t="str">
        <f t="shared" si="129"/>
        <v xml:space="preserve"> </v>
      </c>
      <c r="AR601" s="613" t="str">
        <f t="shared" si="131"/>
        <v xml:space="preserve"> </v>
      </c>
      <c r="AS601" s="613" t="str">
        <f t="shared" si="132"/>
        <v xml:space="preserve"> </v>
      </c>
      <c r="AT601" s="613" t="str">
        <f t="shared" si="133"/>
        <v xml:space="preserve"> </v>
      </c>
      <c r="AU601" s="613" t="str">
        <f t="shared" si="134"/>
        <v xml:space="preserve"> </v>
      </c>
      <c r="AV601" s="614" t="str">
        <f t="shared" si="135"/>
        <v xml:space="preserve"> </v>
      </c>
      <c r="AW601" s="196" t="str">
        <f>IF(N601&gt;0,N601,"")</f>
        <v/>
      </c>
      <c r="AX601" s="165" t="str">
        <f>IF(AND(K601="x",AW601&gt;0),AW601,"")</f>
        <v/>
      </c>
      <c r="AY601" s="193" t="str">
        <f>IF(OR(K601="x",F601="x",AW601&lt;=0),"",AW601)</f>
        <v/>
      </c>
      <c r="AZ601" s="183" t="str">
        <f>IF(AND(F601="x",AW601&gt;0),AW601,"")</f>
        <v/>
      </c>
      <c r="BA601" s="173" t="str">
        <f>IF(V601&gt;0,V601,"")</f>
        <v/>
      </c>
      <c r="BB601" s="174" t="str">
        <f>IF(AND(K601="x",BA601&gt;0),BA601,"")</f>
        <v/>
      </c>
      <c r="BC601" s="186" t="str">
        <f>IF(OR(K601="x",F601="X",BA601&lt;=0),"",BA601)</f>
        <v/>
      </c>
      <c r="BD601" s="174" t="str">
        <f>IF(AND(F601="x",BA601&gt;0),BA601,"")</f>
        <v/>
      </c>
      <c r="BE601" s="201" t="str">
        <f>IF(W601&gt;0,W601,"")</f>
        <v/>
      </c>
      <c r="BF601" s="174" t="str">
        <f>IF(AND(K601="x",BE601&gt;0),BE601,"")</f>
        <v/>
      </c>
      <c r="BG601" s="186" t="str">
        <f>IF(OR(K601="x",F601="x",BE601&lt;=0),"",BE601)</f>
        <v/>
      </c>
      <c r="BH601" s="175" t="str">
        <f>IF(AND(F601="x",BE601&gt;0),BE601,"")</f>
        <v/>
      </c>
      <c r="BI601" s="632"/>
    </row>
    <row r="602" spans="1:69" ht="18" x14ac:dyDescent="0.35">
      <c r="A602" s="221"/>
      <c r="B602" s="222"/>
      <c r="C602" s="213">
        <v>591</v>
      </c>
      <c r="D602" s="205"/>
      <c r="E602" s="16"/>
      <c r="F602" s="17"/>
      <c r="G602" s="134"/>
      <c r="H602" s="135"/>
      <c r="I602" s="141"/>
      <c r="J602" s="25"/>
      <c r="K602" s="145"/>
      <c r="L602" s="28"/>
      <c r="M602" s="395"/>
      <c r="N602" s="158" t="str">
        <f t="shared" si="125"/>
        <v/>
      </c>
      <c r="O602" s="27"/>
      <c r="P602" s="27"/>
      <c r="Q602" s="27"/>
      <c r="R602" s="27"/>
      <c r="S602" s="27"/>
      <c r="T602" s="28"/>
      <c r="U602" s="29"/>
      <c r="V602" s="32"/>
      <c r="W602" s="318"/>
      <c r="X602" s="319"/>
      <c r="Y602" s="160">
        <f t="shared" si="124"/>
        <v>0</v>
      </c>
      <c r="Z602" s="159">
        <f t="shared" si="126"/>
        <v>0</v>
      </c>
      <c r="AA602" s="327"/>
      <c r="AB602" s="400">
        <f>IF(AND(Z602&gt;=0,F602="x"),0,IF(AND(Z602&gt;0,AC602="x"),0,IF(Z602&gt;0,0-30,0)))</f>
        <v>0</v>
      </c>
      <c r="AC602" s="371"/>
      <c r="AD602" s="226" t="str">
        <f>IF(F602="x",(0-((V602*10)+(W602*20))),"")</f>
        <v/>
      </c>
      <c r="AE602" s="368">
        <f>IF(AND(Z602&gt;0,F602="x"),0,IF(AND(Z602&gt;0,AC602="x"),Z602-60,IF(AND(Z602&gt;0,AB602=-30),Z602+AB602,0)))</f>
        <v>0</v>
      </c>
      <c r="AF602" s="339"/>
      <c r="AG602" s="338"/>
      <c r="AH602" s="336"/>
      <c r="AI602" s="161">
        <f t="shared" si="127"/>
        <v>0</v>
      </c>
      <c r="AJ602" s="162">
        <f>(X602*20)+Z602+AA602+AF602</f>
        <v>0</v>
      </c>
      <c r="AK602" s="163">
        <f t="shared" si="128"/>
        <v>0</v>
      </c>
      <c r="AL602" s="164">
        <f>IF(K602="x",AH602,0)</f>
        <v>0</v>
      </c>
      <c r="AM602" s="164">
        <f>IF(K602="x",AI602,0)</f>
        <v>0</v>
      </c>
      <c r="AN602" s="164">
        <f>IF(K602="x",AJ602,0)</f>
        <v>0</v>
      </c>
      <c r="AO602" s="164">
        <f>IF(K602="x",AK602,0)</f>
        <v>0</v>
      </c>
      <c r="AP602" s="610" t="str">
        <f t="shared" si="130"/>
        <v xml:space="preserve"> </v>
      </c>
      <c r="AQ602" s="613" t="str">
        <f t="shared" si="129"/>
        <v xml:space="preserve"> </v>
      </c>
      <c r="AR602" s="613" t="str">
        <f t="shared" si="131"/>
        <v xml:space="preserve"> </v>
      </c>
      <c r="AS602" s="613" t="str">
        <f t="shared" si="132"/>
        <v xml:space="preserve"> </v>
      </c>
      <c r="AT602" s="613" t="str">
        <f t="shared" si="133"/>
        <v xml:space="preserve"> </v>
      </c>
      <c r="AU602" s="613" t="str">
        <f t="shared" si="134"/>
        <v xml:space="preserve"> </v>
      </c>
      <c r="AV602" s="614" t="str">
        <f t="shared" si="135"/>
        <v xml:space="preserve"> </v>
      </c>
      <c r="AW602" s="196" t="str">
        <f>IF(N602&gt;0,N602,"")</f>
        <v/>
      </c>
      <c r="AX602" s="165" t="str">
        <f>IF(AND(K602="x",AW602&gt;0),AW602,"")</f>
        <v/>
      </c>
      <c r="AY602" s="193" t="str">
        <f>IF(OR(K602="x",F602="x",AW602&lt;=0),"",AW602)</f>
        <v/>
      </c>
      <c r="AZ602" s="183" t="str">
        <f>IF(AND(F602="x",AW602&gt;0),AW602,"")</f>
        <v/>
      </c>
      <c r="BA602" s="173" t="str">
        <f>IF(V602&gt;0,V602,"")</f>
        <v/>
      </c>
      <c r="BB602" s="174" t="str">
        <f>IF(AND(K602="x",BA602&gt;0),BA602,"")</f>
        <v/>
      </c>
      <c r="BC602" s="186" t="str">
        <f>IF(OR(K602="x",F602="X",BA602&lt;=0),"",BA602)</f>
        <v/>
      </c>
      <c r="BD602" s="174" t="str">
        <f>IF(AND(F602="x",BA602&gt;0),BA602,"")</f>
        <v/>
      </c>
      <c r="BE602" s="201" t="str">
        <f>IF(W602&gt;0,W602,"")</f>
        <v/>
      </c>
      <c r="BF602" s="174" t="str">
        <f>IF(AND(K602="x",BE602&gt;0),BE602,"")</f>
        <v/>
      </c>
      <c r="BG602" s="186" t="str">
        <f>IF(OR(K602="x",F602="x",BE602&lt;=0),"",BE602)</f>
        <v/>
      </c>
      <c r="BH602" s="175" t="str">
        <f>IF(AND(F602="x",BE602&gt;0),BE602,"")</f>
        <v/>
      </c>
      <c r="BI602" s="632"/>
    </row>
    <row r="603" spans="1:69" ht="18" x14ac:dyDescent="0.35">
      <c r="A603" s="221"/>
      <c r="B603" s="222"/>
      <c r="C603" s="214">
        <v>592</v>
      </c>
      <c r="D603" s="205"/>
      <c r="E603" s="16"/>
      <c r="F603" s="17"/>
      <c r="G603" s="134"/>
      <c r="H603" s="135"/>
      <c r="I603" s="141"/>
      <c r="J603" s="25"/>
      <c r="K603" s="145"/>
      <c r="L603" s="28"/>
      <c r="M603" s="395"/>
      <c r="N603" s="158" t="str">
        <f t="shared" si="125"/>
        <v/>
      </c>
      <c r="O603" s="27"/>
      <c r="P603" s="27"/>
      <c r="Q603" s="27"/>
      <c r="R603" s="27"/>
      <c r="S603" s="27"/>
      <c r="T603" s="28"/>
      <c r="U603" s="29"/>
      <c r="V603" s="32"/>
      <c r="W603" s="318"/>
      <c r="X603" s="319"/>
      <c r="Y603" s="160">
        <f t="shared" si="124"/>
        <v>0</v>
      </c>
      <c r="Z603" s="159">
        <f t="shared" si="126"/>
        <v>0</v>
      </c>
      <c r="AA603" s="327"/>
      <c r="AB603" s="400">
        <f>IF(AND(Z603&gt;=0,F603="x"),0,IF(AND(Z603&gt;0,AC603="x"),0,IF(Z603&gt;0,0-30,0)))</f>
        <v>0</v>
      </c>
      <c r="AC603" s="371"/>
      <c r="AD603" s="226" t="str">
        <f>IF(F603="x",(0-((V603*10)+(W603*20))),"")</f>
        <v/>
      </c>
      <c r="AE603" s="368">
        <f>IF(AND(Z603&gt;0,F603="x"),0,IF(AND(Z603&gt;0,AC603="x"),Z603-60,IF(AND(Z603&gt;0,AB603=-30),Z603+AB603,0)))</f>
        <v>0</v>
      </c>
      <c r="AF603" s="339"/>
      <c r="AG603" s="338"/>
      <c r="AH603" s="336"/>
      <c r="AI603" s="161">
        <f t="shared" si="127"/>
        <v>0</v>
      </c>
      <c r="AJ603" s="162">
        <f>(X603*20)+Z603+AA603+AF603</f>
        <v>0</v>
      </c>
      <c r="AK603" s="163">
        <f t="shared" si="128"/>
        <v>0</v>
      </c>
      <c r="AL603" s="164">
        <f>IF(K603="x",AH603,0)</f>
        <v>0</v>
      </c>
      <c r="AM603" s="164">
        <f>IF(K603="x",AI603,0)</f>
        <v>0</v>
      </c>
      <c r="AN603" s="164">
        <f>IF(K603="x",AJ603,0)</f>
        <v>0</v>
      </c>
      <c r="AO603" s="164">
        <f>IF(K603="x",AK603,0)</f>
        <v>0</v>
      </c>
      <c r="AP603" s="610" t="str">
        <f t="shared" si="130"/>
        <v xml:space="preserve"> </v>
      </c>
      <c r="AQ603" s="613" t="str">
        <f t="shared" si="129"/>
        <v xml:space="preserve"> </v>
      </c>
      <c r="AR603" s="613" t="str">
        <f t="shared" si="131"/>
        <v xml:space="preserve"> </v>
      </c>
      <c r="AS603" s="613" t="str">
        <f t="shared" si="132"/>
        <v xml:space="preserve"> </v>
      </c>
      <c r="AT603" s="613" t="str">
        <f t="shared" si="133"/>
        <v xml:space="preserve"> </v>
      </c>
      <c r="AU603" s="613" t="str">
        <f t="shared" si="134"/>
        <v xml:space="preserve"> </v>
      </c>
      <c r="AV603" s="614" t="str">
        <f t="shared" si="135"/>
        <v xml:space="preserve"> </v>
      </c>
      <c r="AW603" s="196" t="str">
        <f>IF(N603&gt;0,N603,"")</f>
        <v/>
      </c>
      <c r="AX603" s="165" t="str">
        <f>IF(AND(K603="x",AW603&gt;0),AW603,"")</f>
        <v/>
      </c>
      <c r="AY603" s="193" t="str">
        <f>IF(OR(K603="x",F603="x",AW603&lt;=0),"",AW603)</f>
        <v/>
      </c>
      <c r="AZ603" s="183" t="str">
        <f>IF(AND(F603="x",AW603&gt;0),AW603,"")</f>
        <v/>
      </c>
      <c r="BA603" s="173" t="str">
        <f>IF(V603&gt;0,V603,"")</f>
        <v/>
      </c>
      <c r="BB603" s="174" t="str">
        <f>IF(AND(K603="x",BA603&gt;0),BA603,"")</f>
        <v/>
      </c>
      <c r="BC603" s="186" t="str">
        <f>IF(OR(K603="x",F603="X",BA603&lt;=0),"",BA603)</f>
        <v/>
      </c>
      <c r="BD603" s="174" t="str">
        <f>IF(AND(F603="x",BA603&gt;0),BA603,"")</f>
        <v/>
      </c>
      <c r="BE603" s="201" t="str">
        <f>IF(W603&gt;0,W603,"")</f>
        <v/>
      </c>
      <c r="BF603" s="174" t="str">
        <f>IF(AND(K603="x",BE603&gt;0),BE603,"")</f>
        <v/>
      </c>
      <c r="BG603" s="186" t="str">
        <f>IF(OR(K603="x",F603="x",BE603&lt;=0),"",BE603)</f>
        <v/>
      </c>
      <c r="BH603" s="175" t="str">
        <f>IF(AND(F603="x",BE603&gt;0),BE603,"")</f>
        <v/>
      </c>
      <c r="BI603" s="632"/>
    </row>
    <row r="604" spans="1:69" ht="18" x14ac:dyDescent="0.35">
      <c r="A604" s="221"/>
      <c r="B604" s="222"/>
      <c r="C604" s="214">
        <v>593</v>
      </c>
      <c r="D604" s="205"/>
      <c r="E604" s="16"/>
      <c r="F604" s="17"/>
      <c r="G604" s="134"/>
      <c r="H604" s="135"/>
      <c r="I604" s="141"/>
      <c r="J604" s="25"/>
      <c r="K604" s="145"/>
      <c r="L604" s="28"/>
      <c r="M604" s="395"/>
      <c r="N604" s="158" t="str">
        <f t="shared" si="125"/>
        <v/>
      </c>
      <c r="O604" s="27"/>
      <c r="P604" s="27"/>
      <c r="Q604" s="27"/>
      <c r="R604" s="27"/>
      <c r="S604" s="27"/>
      <c r="T604" s="28"/>
      <c r="U604" s="29"/>
      <c r="V604" s="32"/>
      <c r="W604" s="318"/>
      <c r="X604" s="319"/>
      <c r="Y604" s="160">
        <f t="shared" si="124"/>
        <v>0</v>
      </c>
      <c r="Z604" s="159">
        <f t="shared" si="126"/>
        <v>0</v>
      </c>
      <c r="AA604" s="327"/>
      <c r="AB604" s="400">
        <f>IF(AND(Z604&gt;=0,F604="x"),0,IF(AND(Z604&gt;0,AC604="x"),0,IF(Z604&gt;0,0-30,0)))</f>
        <v>0</v>
      </c>
      <c r="AC604" s="371"/>
      <c r="AD604" s="226" t="str">
        <f>IF(F604="x",(0-((V604*10)+(W604*20))),"")</f>
        <v/>
      </c>
      <c r="AE604" s="368">
        <f>IF(AND(Z604&gt;0,F604="x"),0,IF(AND(Z604&gt;0,AC604="x"),Z604-60,IF(AND(Z604&gt;0,AB604=-30),Z604+AB604,0)))</f>
        <v>0</v>
      </c>
      <c r="AF604" s="339"/>
      <c r="AG604" s="338"/>
      <c r="AH604" s="336"/>
      <c r="AI604" s="161">
        <f t="shared" si="127"/>
        <v>0</v>
      </c>
      <c r="AJ604" s="162">
        <f>(X604*20)+Z604+AA604+AF604</f>
        <v>0</v>
      </c>
      <c r="AK604" s="163">
        <f t="shared" si="128"/>
        <v>0</v>
      </c>
      <c r="AL604" s="164">
        <f>IF(K604="x",AH604,0)</f>
        <v>0</v>
      </c>
      <c r="AM604" s="164">
        <f>IF(K604="x",AI604,0)</f>
        <v>0</v>
      </c>
      <c r="AN604" s="164">
        <f>IF(K604="x",AJ604,0)</f>
        <v>0</v>
      </c>
      <c r="AO604" s="164">
        <f>IF(K604="x",AK604,0)</f>
        <v>0</v>
      </c>
      <c r="AP604" s="610" t="str">
        <f t="shared" si="130"/>
        <v xml:space="preserve"> </v>
      </c>
      <c r="AQ604" s="613" t="str">
        <f t="shared" si="129"/>
        <v xml:space="preserve"> </v>
      </c>
      <c r="AR604" s="613" t="str">
        <f t="shared" si="131"/>
        <v xml:space="preserve"> </v>
      </c>
      <c r="AS604" s="613" t="str">
        <f t="shared" si="132"/>
        <v xml:space="preserve"> </v>
      </c>
      <c r="AT604" s="613" t="str">
        <f t="shared" si="133"/>
        <v xml:space="preserve"> </v>
      </c>
      <c r="AU604" s="613" t="str">
        <f t="shared" si="134"/>
        <v xml:space="preserve"> </v>
      </c>
      <c r="AV604" s="614" t="str">
        <f t="shared" si="135"/>
        <v xml:space="preserve"> </v>
      </c>
      <c r="AW604" s="196" t="str">
        <f>IF(N604&gt;0,N604,"")</f>
        <v/>
      </c>
      <c r="AX604" s="165" t="str">
        <f>IF(AND(K604="x",AW604&gt;0),AW604,"")</f>
        <v/>
      </c>
      <c r="AY604" s="193" t="str">
        <f>IF(OR(K604="x",F604="x",AW604&lt;=0),"",AW604)</f>
        <v/>
      </c>
      <c r="AZ604" s="183" t="str">
        <f>IF(AND(F604="x",AW604&gt;0),AW604,"")</f>
        <v/>
      </c>
      <c r="BA604" s="173" t="str">
        <f>IF(V604&gt;0,V604,"")</f>
        <v/>
      </c>
      <c r="BB604" s="174" t="str">
        <f>IF(AND(K604="x",BA604&gt;0),BA604,"")</f>
        <v/>
      </c>
      <c r="BC604" s="186" t="str">
        <f>IF(OR(K604="x",F604="X",BA604&lt;=0),"",BA604)</f>
        <v/>
      </c>
      <c r="BD604" s="174" t="str">
        <f>IF(AND(F604="x",BA604&gt;0),BA604,"")</f>
        <v/>
      </c>
      <c r="BE604" s="201" t="str">
        <f>IF(W604&gt;0,W604,"")</f>
        <v/>
      </c>
      <c r="BF604" s="174" t="str">
        <f>IF(AND(K604="x",BE604&gt;0),BE604,"")</f>
        <v/>
      </c>
      <c r="BG604" s="186" t="str">
        <f>IF(OR(K604="x",F604="x",BE604&lt;=0),"",BE604)</f>
        <v/>
      </c>
      <c r="BH604" s="175" t="str">
        <f>IF(AND(F604="x",BE604&gt;0),BE604,"")</f>
        <v/>
      </c>
      <c r="BI604" s="632"/>
    </row>
    <row r="605" spans="1:69" ht="18" x14ac:dyDescent="0.35">
      <c r="A605" s="221"/>
      <c r="B605" s="222"/>
      <c r="C605" s="213">
        <v>594</v>
      </c>
      <c r="D605" s="207"/>
      <c r="E605" s="18"/>
      <c r="F605" s="17"/>
      <c r="G605" s="134"/>
      <c r="H605" s="135"/>
      <c r="I605" s="141"/>
      <c r="J605" s="25"/>
      <c r="K605" s="145"/>
      <c r="L605" s="28"/>
      <c r="M605" s="395"/>
      <c r="N605" s="158" t="str">
        <f t="shared" si="125"/>
        <v/>
      </c>
      <c r="O605" s="27"/>
      <c r="P605" s="27"/>
      <c r="Q605" s="27"/>
      <c r="R605" s="27"/>
      <c r="S605" s="27"/>
      <c r="T605" s="28"/>
      <c r="U605" s="29"/>
      <c r="V605" s="32"/>
      <c r="W605" s="318"/>
      <c r="X605" s="319"/>
      <c r="Y605" s="160">
        <f t="shared" si="124"/>
        <v>0</v>
      </c>
      <c r="Z605" s="159">
        <f t="shared" si="126"/>
        <v>0</v>
      </c>
      <c r="AA605" s="327"/>
      <c r="AB605" s="400">
        <f>IF(AND(Z605&gt;=0,F605="x"),0,IF(AND(Z605&gt;0,AC605="x"),0,IF(Z605&gt;0,0-30,0)))</f>
        <v>0</v>
      </c>
      <c r="AC605" s="371"/>
      <c r="AD605" s="226" t="str">
        <f>IF(F605="x",(0-((V605*10)+(W605*20))),"")</f>
        <v/>
      </c>
      <c r="AE605" s="368">
        <f>IF(AND(Z605&gt;0,F605="x"),0,IF(AND(Z605&gt;0,AC605="x"),Z605-60,IF(AND(Z605&gt;0,AB605=-30),Z605+AB605,0)))</f>
        <v>0</v>
      </c>
      <c r="AF605" s="339"/>
      <c r="AG605" s="338"/>
      <c r="AH605" s="336"/>
      <c r="AI605" s="161">
        <f t="shared" si="127"/>
        <v>0</v>
      </c>
      <c r="AJ605" s="162">
        <f>(X605*20)+Z605+AA605+AF605</f>
        <v>0</v>
      </c>
      <c r="AK605" s="163">
        <f t="shared" si="128"/>
        <v>0</v>
      </c>
      <c r="AL605" s="164">
        <f>IF(K605="x",AH605,0)</f>
        <v>0</v>
      </c>
      <c r="AM605" s="164">
        <f>IF(K605="x",AI605,0)</f>
        <v>0</v>
      </c>
      <c r="AN605" s="164">
        <f>IF(K605="x",AJ605,0)</f>
        <v>0</v>
      </c>
      <c r="AO605" s="164">
        <f>IF(K605="x",AK605,0)</f>
        <v>0</v>
      </c>
      <c r="AP605" s="610" t="str">
        <f t="shared" si="130"/>
        <v xml:space="preserve"> </v>
      </c>
      <c r="AQ605" s="613" t="str">
        <f t="shared" si="129"/>
        <v xml:space="preserve"> </v>
      </c>
      <c r="AR605" s="613" t="str">
        <f t="shared" si="131"/>
        <v xml:space="preserve"> </v>
      </c>
      <c r="AS605" s="613" t="str">
        <f t="shared" si="132"/>
        <v xml:space="preserve"> </v>
      </c>
      <c r="AT605" s="613" t="str">
        <f t="shared" si="133"/>
        <v xml:space="preserve"> </v>
      </c>
      <c r="AU605" s="613" t="str">
        <f t="shared" si="134"/>
        <v xml:space="preserve"> </v>
      </c>
      <c r="AV605" s="614" t="str">
        <f t="shared" si="135"/>
        <v xml:space="preserve"> </v>
      </c>
      <c r="AW605" s="196" t="str">
        <f>IF(N605&gt;0,N605,"")</f>
        <v/>
      </c>
      <c r="AX605" s="165" t="str">
        <f>IF(AND(K605="x",AW605&gt;0),AW605,"")</f>
        <v/>
      </c>
      <c r="AY605" s="193" t="str">
        <f>IF(OR(K605="x",F605="x",AW605&lt;=0),"",AW605)</f>
        <v/>
      </c>
      <c r="AZ605" s="183" t="str">
        <f>IF(AND(F605="x",AW605&gt;0),AW605,"")</f>
        <v/>
      </c>
      <c r="BA605" s="173" t="str">
        <f>IF(V605&gt;0,V605,"")</f>
        <v/>
      </c>
      <c r="BB605" s="174" t="str">
        <f>IF(AND(K605="x",BA605&gt;0),BA605,"")</f>
        <v/>
      </c>
      <c r="BC605" s="186" t="str">
        <f>IF(OR(K605="x",F605="X",BA605&lt;=0),"",BA605)</f>
        <v/>
      </c>
      <c r="BD605" s="174" t="str">
        <f>IF(AND(F605="x",BA605&gt;0),BA605,"")</f>
        <v/>
      </c>
      <c r="BE605" s="201" t="str">
        <f>IF(W605&gt;0,W605,"")</f>
        <v/>
      </c>
      <c r="BF605" s="174" t="str">
        <f>IF(AND(K605="x",BE605&gt;0),BE605,"")</f>
        <v/>
      </c>
      <c r="BG605" s="186" t="str">
        <f>IF(OR(K605="x",F605="x",BE605&lt;=0),"",BE605)</f>
        <v/>
      </c>
      <c r="BH605" s="175" t="str">
        <f>IF(AND(F605="x",BE605&gt;0),BE605,"")</f>
        <v/>
      </c>
      <c r="BI605" s="632"/>
    </row>
    <row r="606" spans="1:69" ht="18" x14ac:dyDescent="0.35">
      <c r="A606" s="221"/>
      <c r="B606" s="222"/>
      <c r="C606" s="214">
        <v>595</v>
      </c>
      <c r="D606" s="205"/>
      <c r="E606" s="16"/>
      <c r="F606" s="17"/>
      <c r="G606" s="134"/>
      <c r="H606" s="135"/>
      <c r="I606" s="141"/>
      <c r="J606" s="25"/>
      <c r="K606" s="145"/>
      <c r="L606" s="28"/>
      <c r="M606" s="395"/>
      <c r="N606" s="158" t="str">
        <f t="shared" si="125"/>
        <v/>
      </c>
      <c r="O606" s="27"/>
      <c r="P606" s="27"/>
      <c r="Q606" s="27"/>
      <c r="R606" s="27"/>
      <c r="S606" s="27"/>
      <c r="T606" s="28"/>
      <c r="U606" s="29"/>
      <c r="V606" s="32"/>
      <c r="W606" s="318"/>
      <c r="X606" s="319"/>
      <c r="Y606" s="160">
        <f t="shared" si="124"/>
        <v>0</v>
      </c>
      <c r="Z606" s="159">
        <f t="shared" si="126"/>
        <v>0</v>
      </c>
      <c r="AA606" s="327"/>
      <c r="AB606" s="400">
        <f>IF(AND(Z606&gt;=0,F606="x"),0,IF(AND(Z606&gt;0,AC606="x"),0,IF(Z606&gt;0,0-30,0)))</f>
        <v>0</v>
      </c>
      <c r="AC606" s="371"/>
      <c r="AD606" s="226" t="str">
        <f>IF(F606="x",(0-((V606*10)+(W606*20))),"")</f>
        <v/>
      </c>
      <c r="AE606" s="368">
        <f>IF(AND(Z606&gt;0,F606="x"),0,IF(AND(Z606&gt;0,AC606="x"),Z606-60,IF(AND(Z606&gt;0,AB606=-30),Z606+AB606,0)))</f>
        <v>0</v>
      </c>
      <c r="AF606" s="339"/>
      <c r="AG606" s="338"/>
      <c r="AH606" s="336"/>
      <c r="AI606" s="161">
        <f t="shared" si="127"/>
        <v>0</v>
      </c>
      <c r="AJ606" s="162">
        <f>(X606*20)+Z606+AA606+AF606</f>
        <v>0</v>
      </c>
      <c r="AK606" s="163">
        <f t="shared" si="128"/>
        <v>0</v>
      </c>
      <c r="AL606" s="164">
        <f>IF(K606="x",AH606,0)</f>
        <v>0</v>
      </c>
      <c r="AM606" s="164">
        <f>IF(K606="x",AI606,0)</f>
        <v>0</v>
      </c>
      <c r="AN606" s="164">
        <f>IF(K606="x",AJ606,0)</f>
        <v>0</v>
      </c>
      <c r="AO606" s="164">
        <f>IF(K606="x",AK606,0)</f>
        <v>0</v>
      </c>
      <c r="AP606" s="610" t="str">
        <f t="shared" si="130"/>
        <v xml:space="preserve"> </v>
      </c>
      <c r="AQ606" s="613" t="str">
        <f t="shared" si="129"/>
        <v xml:space="preserve"> </v>
      </c>
      <c r="AR606" s="613" t="str">
        <f t="shared" si="131"/>
        <v xml:space="preserve"> </v>
      </c>
      <c r="AS606" s="613" t="str">
        <f t="shared" si="132"/>
        <v xml:space="preserve"> </v>
      </c>
      <c r="AT606" s="613" t="str">
        <f t="shared" si="133"/>
        <v xml:space="preserve"> </v>
      </c>
      <c r="AU606" s="613" t="str">
        <f t="shared" si="134"/>
        <v xml:space="preserve"> </v>
      </c>
      <c r="AV606" s="614" t="str">
        <f t="shared" si="135"/>
        <v xml:space="preserve"> </v>
      </c>
      <c r="AW606" s="196" t="str">
        <f>IF(N606&gt;0,N606,"")</f>
        <v/>
      </c>
      <c r="AX606" s="165" t="str">
        <f>IF(AND(K606="x",AW606&gt;0),AW606,"")</f>
        <v/>
      </c>
      <c r="AY606" s="193" t="str">
        <f>IF(OR(K606="x",F606="x",AW606&lt;=0),"",AW606)</f>
        <v/>
      </c>
      <c r="AZ606" s="183" t="str">
        <f>IF(AND(F606="x",AW606&gt;0),AW606,"")</f>
        <v/>
      </c>
      <c r="BA606" s="173" t="str">
        <f>IF(V606&gt;0,V606,"")</f>
        <v/>
      </c>
      <c r="BB606" s="174" t="str">
        <f>IF(AND(K606="x",BA606&gt;0),BA606,"")</f>
        <v/>
      </c>
      <c r="BC606" s="186" t="str">
        <f>IF(OR(K606="x",F606="X",BA606&lt;=0),"",BA606)</f>
        <v/>
      </c>
      <c r="BD606" s="174" t="str">
        <f>IF(AND(F606="x",BA606&gt;0),BA606,"")</f>
        <v/>
      </c>
      <c r="BE606" s="201" t="str">
        <f>IF(W606&gt;0,W606,"")</f>
        <v/>
      </c>
      <c r="BF606" s="174" t="str">
        <f>IF(AND(K606="x",BE606&gt;0),BE606,"")</f>
        <v/>
      </c>
      <c r="BG606" s="186" t="str">
        <f>IF(OR(K606="x",F606="x",BE606&lt;=0),"",BE606)</f>
        <v/>
      </c>
      <c r="BH606" s="175" t="str">
        <f>IF(AND(F606="x",BE606&gt;0),BE606,"")</f>
        <v/>
      </c>
      <c r="BI606" s="632"/>
    </row>
    <row r="607" spans="1:69" ht="18" x14ac:dyDescent="0.35">
      <c r="A607" s="221"/>
      <c r="B607" s="222"/>
      <c r="C607" s="213">
        <v>596</v>
      </c>
      <c r="D607" s="205"/>
      <c r="E607" s="22"/>
      <c r="F607" s="17"/>
      <c r="G607" s="134"/>
      <c r="H607" s="135"/>
      <c r="I607" s="141"/>
      <c r="J607" s="25"/>
      <c r="K607" s="145"/>
      <c r="L607" s="28"/>
      <c r="M607" s="395"/>
      <c r="N607" s="158" t="str">
        <f t="shared" si="125"/>
        <v/>
      </c>
      <c r="O607" s="27"/>
      <c r="P607" s="27"/>
      <c r="Q607" s="27"/>
      <c r="R607" s="27"/>
      <c r="S607" s="27"/>
      <c r="T607" s="28"/>
      <c r="U607" s="29"/>
      <c r="V607" s="32"/>
      <c r="W607" s="318"/>
      <c r="X607" s="319"/>
      <c r="Y607" s="160">
        <f t="shared" si="124"/>
        <v>0</v>
      </c>
      <c r="Z607" s="159">
        <f t="shared" si="126"/>
        <v>0</v>
      </c>
      <c r="AA607" s="327"/>
      <c r="AB607" s="400">
        <f>IF(AND(Z607&gt;=0,F607="x"),0,IF(AND(Z607&gt;0,AC607="x"),0,IF(Z607&gt;0,0-30,0)))</f>
        <v>0</v>
      </c>
      <c r="AC607" s="371"/>
      <c r="AD607" s="226" t="str">
        <f>IF(F607="x",(0-((V607*10)+(W607*20))),"")</f>
        <v/>
      </c>
      <c r="AE607" s="368">
        <f>IF(AND(Z607&gt;0,F607="x"),0,IF(AND(Z607&gt;0,AC607="x"),Z607-60,IF(AND(Z607&gt;0,AB607=-30),Z607+AB607,0)))</f>
        <v>0</v>
      </c>
      <c r="AF607" s="339"/>
      <c r="AG607" s="338"/>
      <c r="AH607" s="336"/>
      <c r="AI607" s="161">
        <f t="shared" si="127"/>
        <v>0</v>
      </c>
      <c r="AJ607" s="162">
        <f>(X607*20)+Z607+AA607+AF607</f>
        <v>0</v>
      </c>
      <c r="AK607" s="163">
        <f t="shared" si="128"/>
        <v>0</v>
      </c>
      <c r="AL607" s="164">
        <f>IF(K607="x",AH607,0)</f>
        <v>0</v>
      </c>
      <c r="AM607" s="164">
        <f>IF(K607="x",AI607,0)</f>
        <v>0</v>
      </c>
      <c r="AN607" s="164">
        <f>IF(K607="x",AJ607,0)</f>
        <v>0</v>
      </c>
      <c r="AO607" s="164">
        <f>IF(K607="x",AK607,0)</f>
        <v>0</v>
      </c>
      <c r="AP607" s="610" t="str">
        <f t="shared" si="130"/>
        <v xml:space="preserve"> </v>
      </c>
      <c r="AQ607" s="613" t="str">
        <f t="shared" si="129"/>
        <v xml:space="preserve"> </v>
      </c>
      <c r="AR607" s="613" t="str">
        <f t="shared" si="131"/>
        <v xml:space="preserve"> </v>
      </c>
      <c r="AS607" s="613" t="str">
        <f t="shared" si="132"/>
        <v xml:space="preserve"> </v>
      </c>
      <c r="AT607" s="613" t="str">
        <f t="shared" si="133"/>
        <v xml:space="preserve"> </v>
      </c>
      <c r="AU607" s="613" t="str">
        <f t="shared" si="134"/>
        <v xml:space="preserve"> </v>
      </c>
      <c r="AV607" s="614" t="str">
        <f t="shared" si="135"/>
        <v xml:space="preserve"> </v>
      </c>
      <c r="AW607" s="196" t="str">
        <f>IF(N607&gt;0,N607,"")</f>
        <v/>
      </c>
      <c r="AX607" s="165" t="str">
        <f>IF(AND(K607="x",AW607&gt;0),AW607,"")</f>
        <v/>
      </c>
      <c r="AY607" s="193" t="str">
        <f>IF(OR(K607="x",F607="x",AW607&lt;=0),"",AW607)</f>
        <v/>
      </c>
      <c r="AZ607" s="183" t="str">
        <f>IF(AND(F607="x",AW607&gt;0),AW607,"")</f>
        <v/>
      </c>
      <c r="BA607" s="173" t="str">
        <f>IF(V607&gt;0,V607,"")</f>
        <v/>
      </c>
      <c r="BB607" s="174" t="str">
        <f>IF(AND(K607="x",BA607&gt;0),BA607,"")</f>
        <v/>
      </c>
      <c r="BC607" s="186" t="str">
        <f>IF(OR(K607="x",F607="X",BA607&lt;=0),"",BA607)</f>
        <v/>
      </c>
      <c r="BD607" s="174" t="str">
        <f>IF(AND(F607="x",BA607&gt;0),BA607,"")</f>
        <v/>
      </c>
      <c r="BE607" s="201" t="str">
        <f>IF(W607&gt;0,W607,"")</f>
        <v/>
      </c>
      <c r="BF607" s="174" t="str">
        <f>IF(AND(K607="x",BE607&gt;0),BE607,"")</f>
        <v/>
      </c>
      <c r="BG607" s="186" t="str">
        <f>IF(OR(K607="x",F607="x",BE607&lt;=0),"",BE607)</f>
        <v/>
      </c>
      <c r="BH607" s="175" t="str">
        <f>IF(AND(F607="x",BE607&gt;0),BE607,"")</f>
        <v/>
      </c>
      <c r="BI607" s="632"/>
    </row>
    <row r="608" spans="1:69" ht="18" x14ac:dyDescent="0.35">
      <c r="A608" s="221"/>
      <c r="B608" s="222"/>
      <c r="C608" s="214">
        <v>597</v>
      </c>
      <c r="D608" s="205"/>
      <c r="E608" s="16"/>
      <c r="F608" s="17"/>
      <c r="G608" s="134"/>
      <c r="H608" s="135"/>
      <c r="I608" s="141"/>
      <c r="J608" s="25"/>
      <c r="K608" s="145"/>
      <c r="L608" s="28"/>
      <c r="M608" s="395"/>
      <c r="N608" s="158" t="str">
        <f t="shared" si="125"/>
        <v/>
      </c>
      <c r="O608" s="27"/>
      <c r="P608" s="27"/>
      <c r="Q608" s="27"/>
      <c r="R608" s="27"/>
      <c r="S608" s="27"/>
      <c r="T608" s="28"/>
      <c r="U608" s="29"/>
      <c r="V608" s="32"/>
      <c r="W608" s="318"/>
      <c r="X608" s="319"/>
      <c r="Y608" s="160">
        <f t="shared" si="124"/>
        <v>0</v>
      </c>
      <c r="Z608" s="159">
        <f t="shared" si="126"/>
        <v>0</v>
      </c>
      <c r="AA608" s="327"/>
      <c r="AB608" s="400">
        <f>IF(AND(Z608&gt;=0,F608="x"),0,IF(AND(Z608&gt;0,AC608="x"),0,IF(Z608&gt;0,0-30,0)))</f>
        <v>0</v>
      </c>
      <c r="AC608" s="371"/>
      <c r="AD608" s="226" t="str">
        <f>IF(F608="x",(0-((V608*10)+(W608*20))),"")</f>
        <v/>
      </c>
      <c r="AE608" s="368">
        <f>IF(AND(Z608&gt;0,F608="x"),0,IF(AND(Z608&gt;0,AC608="x"),Z608-60,IF(AND(Z608&gt;0,AB608=-30),Z608+AB608,0)))</f>
        <v>0</v>
      </c>
      <c r="AF608" s="339"/>
      <c r="AG608" s="338"/>
      <c r="AH608" s="336"/>
      <c r="AI608" s="161">
        <f t="shared" si="127"/>
        <v>0</v>
      </c>
      <c r="AJ608" s="162">
        <f>(X608*20)+Z608+AA608+AF608</f>
        <v>0</v>
      </c>
      <c r="AK608" s="163">
        <f t="shared" si="128"/>
        <v>0</v>
      </c>
      <c r="AL608" s="164">
        <f>IF(K608="x",AH608,0)</f>
        <v>0</v>
      </c>
      <c r="AM608" s="164">
        <f>IF(K608="x",AI608,0)</f>
        <v>0</v>
      </c>
      <c r="AN608" s="164">
        <f>IF(K608="x",AJ608,0)</f>
        <v>0</v>
      </c>
      <c r="AO608" s="164">
        <f>IF(K608="x",AK608,0)</f>
        <v>0</v>
      </c>
      <c r="AP608" s="610" t="str">
        <f t="shared" si="130"/>
        <v xml:space="preserve"> </v>
      </c>
      <c r="AQ608" s="613" t="str">
        <f t="shared" si="129"/>
        <v xml:space="preserve"> </v>
      </c>
      <c r="AR608" s="613" t="str">
        <f t="shared" si="131"/>
        <v xml:space="preserve"> </v>
      </c>
      <c r="AS608" s="613" t="str">
        <f t="shared" si="132"/>
        <v xml:space="preserve"> </v>
      </c>
      <c r="AT608" s="613" t="str">
        <f t="shared" si="133"/>
        <v xml:space="preserve"> </v>
      </c>
      <c r="AU608" s="613" t="str">
        <f t="shared" si="134"/>
        <v xml:space="preserve"> </v>
      </c>
      <c r="AV608" s="614" t="str">
        <f t="shared" si="135"/>
        <v xml:space="preserve"> </v>
      </c>
      <c r="AW608" s="196" t="str">
        <f>IF(N608&gt;0,N608,"")</f>
        <v/>
      </c>
      <c r="AX608" s="165" t="str">
        <f>IF(AND(K608="x",AW608&gt;0),AW608,"")</f>
        <v/>
      </c>
      <c r="AY608" s="193" t="str">
        <f>IF(OR(K608="x",F608="x",AW608&lt;=0),"",AW608)</f>
        <v/>
      </c>
      <c r="AZ608" s="183" t="str">
        <f>IF(AND(F608="x",AW608&gt;0),AW608,"")</f>
        <v/>
      </c>
      <c r="BA608" s="173" t="str">
        <f>IF(V608&gt;0,V608,"")</f>
        <v/>
      </c>
      <c r="BB608" s="174" t="str">
        <f>IF(AND(K608="x",BA608&gt;0),BA608,"")</f>
        <v/>
      </c>
      <c r="BC608" s="186" t="str">
        <f>IF(OR(K608="x",F608="X",BA608&lt;=0),"",BA608)</f>
        <v/>
      </c>
      <c r="BD608" s="174" t="str">
        <f>IF(AND(F608="x",BA608&gt;0),BA608,"")</f>
        <v/>
      </c>
      <c r="BE608" s="201" t="str">
        <f>IF(W608&gt;0,W608,"")</f>
        <v/>
      </c>
      <c r="BF608" s="174" t="str">
        <f>IF(AND(K608="x",BE608&gt;0),BE608,"")</f>
        <v/>
      </c>
      <c r="BG608" s="186" t="str">
        <f>IF(OR(K608="x",F608="x",BE608&lt;=0),"",BE608)</f>
        <v/>
      </c>
      <c r="BH608" s="175" t="str">
        <f>IF(AND(F608="x",BE608&gt;0),BE608,"")</f>
        <v/>
      </c>
      <c r="BI608" s="632"/>
    </row>
    <row r="609" spans="1:140" ht="18" x14ac:dyDescent="0.35">
      <c r="A609" s="221"/>
      <c r="B609" s="222"/>
      <c r="C609" s="214">
        <v>598</v>
      </c>
      <c r="D609" s="205"/>
      <c r="E609" s="16"/>
      <c r="F609" s="17"/>
      <c r="G609" s="134"/>
      <c r="H609" s="135"/>
      <c r="I609" s="141"/>
      <c r="J609" s="25"/>
      <c r="K609" s="145"/>
      <c r="L609" s="28"/>
      <c r="M609" s="395"/>
      <c r="N609" s="158" t="str">
        <f t="shared" si="125"/>
        <v/>
      </c>
      <c r="O609" s="27"/>
      <c r="P609" s="27"/>
      <c r="Q609" s="27"/>
      <c r="R609" s="27"/>
      <c r="S609" s="27"/>
      <c r="T609" s="28"/>
      <c r="U609" s="29"/>
      <c r="V609" s="32"/>
      <c r="W609" s="318"/>
      <c r="X609" s="319"/>
      <c r="Y609" s="160">
        <f t="shared" si="124"/>
        <v>0</v>
      </c>
      <c r="Z609" s="159">
        <f t="shared" si="126"/>
        <v>0</v>
      </c>
      <c r="AA609" s="327"/>
      <c r="AB609" s="400">
        <f>IF(AND(Z609&gt;=0,F609="x"),0,IF(AND(Z609&gt;0,AC609="x"),0,IF(Z609&gt;0,0-30,0)))</f>
        <v>0</v>
      </c>
      <c r="AC609" s="371"/>
      <c r="AD609" s="226" t="str">
        <f>IF(F609="x",(0-((V609*10)+(W609*20))),"")</f>
        <v/>
      </c>
      <c r="AE609" s="368">
        <f>IF(AND(Z609&gt;0,F609="x"),0,IF(AND(Z609&gt;0,AC609="x"),Z609-60,IF(AND(Z609&gt;0,AB609=-30),Z609+AB609,0)))</f>
        <v>0</v>
      </c>
      <c r="AF609" s="339"/>
      <c r="AG609" s="338"/>
      <c r="AH609" s="336"/>
      <c r="AI609" s="161">
        <f t="shared" si="127"/>
        <v>0</v>
      </c>
      <c r="AJ609" s="162">
        <f>(X609*20)+Z609+AA609+AF609</f>
        <v>0</v>
      </c>
      <c r="AK609" s="163">
        <f t="shared" si="128"/>
        <v>0</v>
      </c>
      <c r="AL609" s="164">
        <f>IF(K609="x",AH609,0)</f>
        <v>0</v>
      </c>
      <c r="AM609" s="164">
        <f>IF(K609="x",AI609,0)</f>
        <v>0</v>
      </c>
      <c r="AN609" s="164">
        <f>IF(K609="x",AJ609,0)</f>
        <v>0</v>
      </c>
      <c r="AO609" s="164">
        <f>IF(K609="x",AK609,0)</f>
        <v>0</v>
      </c>
      <c r="AP609" s="610" t="str">
        <f t="shared" si="130"/>
        <v xml:space="preserve"> </v>
      </c>
      <c r="AQ609" s="613" t="str">
        <f t="shared" si="129"/>
        <v xml:space="preserve"> </v>
      </c>
      <c r="AR609" s="613" t="str">
        <f t="shared" si="131"/>
        <v xml:space="preserve"> </v>
      </c>
      <c r="AS609" s="613" t="str">
        <f t="shared" si="132"/>
        <v xml:space="preserve"> </v>
      </c>
      <c r="AT609" s="613" t="str">
        <f t="shared" si="133"/>
        <v xml:space="preserve"> </v>
      </c>
      <c r="AU609" s="613" t="str">
        <f t="shared" si="134"/>
        <v xml:space="preserve"> </v>
      </c>
      <c r="AV609" s="614" t="str">
        <f t="shared" si="135"/>
        <v xml:space="preserve"> </v>
      </c>
      <c r="AW609" s="196" t="str">
        <f>IF(N609&gt;0,N609,"")</f>
        <v/>
      </c>
      <c r="AX609" s="165" t="str">
        <f>IF(AND(K609="x",AW609&gt;0),AW609,"")</f>
        <v/>
      </c>
      <c r="AY609" s="193" t="str">
        <f>IF(OR(K609="x",F609="x",AW609&lt;=0),"",AW609)</f>
        <v/>
      </c>
      <c r="AZ609" s="183" t="str">
        <f>IF(AND(F609="x",AW609&gt;0),AW609,"")</f>
        <v/>
      </c>
      <c r="BA609" s="173" t="str">
        <f>IF(V609&gt;0,V609,"")</f>
        <v/>
      </c>
      <c r="BB609" s="174" t="str">
        <f>IF(AND(K609="x",BA609&gt;0),BA609,"")</f>
        <v/>
      </c>
      <c r="BC609" s="186" t="str">
        <f>IF(OR(K609="x",F609="X",BA609&lt;=0),"",BA609)</f>
        <v/>
      </c>
      <c r="BD609" s="174" t="str">
        <f>IF(AND(F609="x",BA609&gt;0),BA609,"")</f>
        <v/>
      </c>
      <c r="BE609" s="201" t="str">
        <f>IF(W609&gt;0,W609,"")</f>
        <v/>
      </c>
      <c r="BF609" s="174" t="str">
        <f>IF(AND(K609="x",BE609&gt;0),BE609,"")</f>
        <v/>
      </c>
      <c r="BG609" s="186" t="str">
        <f>IF(OR(K609="x",F609="x",BE609&lt;=0),"",BE609)</f>
        <v/>
      </c>
      <c r="BH609" s="175" t="str">
        <f>IF(AND(F609="x",BE609&gt;0),BE609,"")</f>
        <v/>
      </c>
      <c r="BI609" s="632"/>
    </row>
    <row r="610" spans="1:140" ht="18" x14ac:dyDescent="0.35">
      <c r="A610" s="221"/>
      <c r="B610" s="222"/>
      <c r="C610" s="213">
        <v>599</v>
      </c>
      <c r="D610" s="209"/>
      <c r="E610" s="19"/>
      <c r="F610" s="17"/>
      <c r="G610" s="138"/>
      <c r="H610" s="137"/>
      <c r="I610" s="143"/>
      <c r="J610" s="80"/>
      <c r="K610" s="147"/>
      <c r="L610" s="30"/>
      <c r="M610" s="396"/>
      <c r="N610" s="158" t="str">
        <f t="shared" si="125"/>
        <v/>
      </c>
      <c r="O610" s="27"/>
      <c r="P610" s="27"/>
      <c r="Q610" s="27"/>
      <c r="R610" s="27"/>
      <c r="S610" s="27"/>
      <c r="T610" s="30"/>
      <c r="U610" s="31"/>
      <c r="V610" s="32"/>
      <c r="W610" s="320"/>
      <c r="X610" s="318"/>
      <c r="Y610" s="160">
        <f t="shared" si="124"/>
        <v>0</v>
      </c>
      <c r="Z610" s="159">
        <f t="shared" si="126"/>
        <v>0</v>
      </c>
      <c r="AA610" s="328"/>
      <c r="AB610" s="400">
        <f>IF(AND(Z610&gt;=0,F610="x"),0,IF(AND(Z610&gt;0,AC610="x"),0,IF(Z610&gt;0,0-30,0)))</f>
        <v>0</v>
      </c>
      <c r="AC610" s="371"/>
      <c r="AD610" s="226" t="str">
        <f>IF(F610="x",(0-((V610*10)+(W610*20))),"")</f>
        <v/>
      </c>
      <c r="AE610" s="368">
        <f>IF(AND(Z610&gt;0,F610="x"),0,IF(AND(Z610&gt;0,AC610="x"),Z610-60,IF(AND(Z610&gt;0,AB610=-30),Z610+AB610,0)))</f>
        <v>0</v>
      </c>
      <c r="AF610" s="340"/>
      <c r="AG610" s="341"/>
      <c r="AH610" s="339"/>
      <c r="AI610" s="161">
        <f t="shared" si="127"/>
        <v>0</v>
      </c>
      <c r="AJ610" s="162">
        <f>(X610*20)+Z610+AA610+AF610</f>
        <v>0</v>
      </c>
      <c r="AK610" s="163">
        <f t="shared" si="128"/>
        <v>0</v>
      </c>
      <c r="AL610" s="164">
        <f>IF(K610="x",AH610,0)</f>
        <v>0</v>
      </c>
      <c r="AM610" s="164">
        <f>IF(K610="x",AI610,0)</f>
        <v>0</v>
      </c>
      <c r="AN610" s="164">
        <f>IF(K610="x",AJ610,0)</f>
        <v>0</v>
      </c>
      <c r="AO610" s="164">
        <f>IF(K610="x",AK610,0)</f>
        <v>0</v>
      </c>
      <c r="AP610" s="610" t="str">
        <f t="shared" si="130"/>
        <v xml:space="preserve"> </v>
      </c>
      <c r="AQ610" s="613" t="str">
        <f t="shared" si="129"/>
        <v xml:space="preserve"> </v>
      </c>
      <c r="AR610" s="613" t="str">
        <f t="shared" si="131"/>
        <v xml:space="preserve"> </v>
      </c>
      <c r="AS610" s="613" t="str">
        <f t="shared" si="132"/>
        <v xml:space="preserve"> </v>
      </c>
      <c r="AT610" s="613" t="str">
        <f t="shared" si="133"/>
        <v xml:space="preserve"> </v>
      </c>
      <c r="AU610" s="613" t="str">
        <f t="shared" si="134"/>
        <v xml:space="preserve"> </v>
      </c>
      <c r="AV610" s="614" t="str">
        <f t="shared" si="135"/>
        <v xml:space="preserve"> </v>
      </c>
      <c r="AW610" s="196" t="str">
        <f>IF(N610&gt;0,N610,"")</f>
        <v/>
      </c>
      <c r="AX610" s="165" t="str">
        <f>IF(AND(K610="x",AW610&gt;0),AW610,"")</f>
        <v/>
      </c>
      <c r="AY610" s="193" t="str">
        <f>IF(OR(K610="x",F610="x",AW610&lt;=0),"",AW610)</f>
        <v/>
      </c>
      <c r="AZ610" s="183" t="str">
        <f>IF(AND(F610="x",AW610&gt;0),AW610,"")</f>
        <v/>
      </c>
      <c r="BA610" s="173" t="str">
        <f>IF(V610&gt;0,V610,"")</f>
        <v/>
      </c>
      <c r="BB610" s="174" t="str">
        <f>IF(AND(K610="x",BA610&gt;0),BA610,"")</f>
        <v/>
      </c>
      <c r="BC610" s="186" t="str">
        <f>IF(OR(K610="x",F610="X",BA610&lt;=0),"",BA610)</f>
        <v/>
      </c>
      <c r="BD610" s="174" t="str">
        <f>IF(AND(F610="x",BA610&gt;0),BA610,"")</f>
        <v/>
      </c>
      <c r="BE610" s="201" t="str">
        <f>IF(W610&gt;0,W610,"")</f>
        <v/>
      </c>
      <c r="BF610" s="174" t="str">
        <f>IF(AND(K610="x",BE610&gt;0),BE610,"")</f>
        <v/>
      </c>
      <c r="BG610" s="186" t="str">
        <f>IF(OR(K610="x",F610="x",BE610&lt;=0),"",BE610)</f>
        <v/>
      </c>
      <c r="BH610" s="175" t="str">
        <f>IF(AND(F610="x",BE610&gt;0),BE610,"")</f>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125"/>
        <v/>
      </c>
      <c r="O611" s="27"/>
      <c r="P611" s="27"/>
      <c r="Q611" s="27"/>
      <c r="R611" s="27"/>
      <c r="S611" s="27"/>
      <c r="T611" s="27"/>
      <c r="U611" s="28"/>
      <c r="V611" s="32"/>
      <c r="W611" s="318"/>
      <c r="X611" s="318"/>
      <c r="Y611" s="160">
        <f t="shared" si="124"/>
        <v>0</v>
      </c>
      <c r="Z611" s="159">
        <f t="shared" si="126"/>
        <v>0</v>
      </c>
      <c r="AA611" s="327"/>
      <c r="AB611" s="400">
        <f>IF(AND(Z611&gt;=0,F611="x"),0,IF(AND(Z611&gt;0,AC611="x"),0,IF(Z611&gt;0,0-30,0)))</f>
        <v>0</v>
      </c>
      <c r="AC611" s="371"/>
      <c r="AD611" s="226" t="str">
        <f>IF(F611="x",(0-((V611*10)+(W611*20))),"")</f>
        <v/>
      </c>
      <c r="AE611" s="368">
        <f>IF(AND(Z611&gt;0,F611="x"),0,IF(AND(Z611&gt;0,AC611="x"),Z611-60,IF(AND(Z611&gt;0,AB611=-30),Z611+AB611,0)))</f>
        <v>0</v>
      </c>
      <c r="AF611" s="339"/>
      <c r="AG611" s="342"/>
      <c r="AH611" s="339"/>
      <c r="AI611" s="161">
        <f t="shared" si="127"/>
        <v>0</v>
      </c>
      <c r="AJ611" s="162">
        <f>(X611*20)+Z611+AA611+AF611</f>
        <v>0</v>
      </c>
      <c r="AK611" s="163">
        <f t="shared" si="128"/>
        <v>0</v>
      </c>
      <c r="AL611" s="164">
        <f>IF(K611="x",AH611,0)</f>
        <v>0</v>
      </c>
      <c r="AM611" s="164">
        <f>IF(K611="x",AI611,0)</f>
        <v>0</v>
      </c>
      <c r="AN611" s="164">
        <f>IF(K611="x",AJ611,0)</f>
        <v>0</v>
      </c>
      <c r="AO611" s="164">
        <f>IF(K611="x",AK611,0)</f>
        <v>0</v>
      </c>
      <c r="AP611" s="610" t="str">
        <f t="shared" si="130"/>
        <v xml:space="preserve"> </v>
      </c>
      <c r="AQ611" s="613" t="str">
        <f t="shared" si="129"/>
        <v xml:space="preserve"> </v>
      </c>
      <c r="AR611" s="613" t="str">
        <f t="shared" si="131"/>
        <v xml:space="preserve"> </v>
      </c>
      <c r="AS611" s="613" t="str">
        <f t="shared" si="132"/>
        <v xml:space="preserve"> </v>
      </c>
      <c r="AT611" s="613" t="str">
        <f t="shared" si="133"/>
        <v xml:space="preserve"> </v>
      </c>
      <c r="AU611" s="613" t="str">
        <f t="shared" si="134"/>
        <v xml:space="preserve"> </v>
      </c>
      <c r="AV611" s="614" t="str">
        <f t="shared" si="135"/>
        <v xml:space="preserve"> </v>
      </c>
      <c r="AW611" s="196" t="str">
        <f>IF(N611&gt;0,N611,"")</f>
        <v/>
      </c>
      <c r="AX611" s="165" t="str">
        <f>IF(AND(K611="x",AW611&gt;0),AW611,"")</f>
        <v/>
      </c>
      <c r="AY611" s="193" t="str">
        <f>IF(OR(K611="x",F611="x",AW611&lt;=0),"",AW611)</f>
        <v/>
      </c>
      <c r="AZ611" s="183" t="str">
        <f>IF(AND(F611="x",AW611&gt;0),AW611,"")</f>
        <v/>
      </c>
      <c r="BA611" s="173" t="str">
        <f>IF(V611&gt;0,V611,"")</f>
        <v/>
      </c>
      <c r="BB611" s="174" t="str">
        <f>IF(AND(K611="x",BA611&gt;0),BA611,"")</f>
        <v/>
      </c>
      <c r="BC611" s="186" t="str">
        <f>IF(OR(K611="x",F611="X",BA611&lt;=0),"",BA611)</f>
        <v/>
      </c>
      <c r="BD611" s="174" t="str">
        <f>IF(AND(F611="x",BA611&gt;0),BA611,"")</f>
        <v/>
      </c>
      <c r="BE611" s="201" t="str">
        <f>IF(W611&gt;0,W611,"")</f>
        <v/>
      </c>
      <c r="BF611" s="174" t="str">
        <f>IF(AND(K611="x",BE611&gt;0),BE611,"")</f>
        <v/>
      </c>
      <c r="BG611" s="186" t="str">
        <f>IF(OR(K611="x",F611="x",BE611&lt;=0),"",BE611)</f>
        <v/>
      </c>
      <c r="BH611" s="175" t="str">
        <f>IF(AND(F611="x",BE611&gt;0),BE611,"")</f>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125"/>
        <v/>
      </c>
      <c r="O612" s="311"/>
      <c r="P612" s="315"/>
      <c r="Q612" s="315"/>
      <c r="R612" s="315"/>
      <c r="S612" s="315"/>
      <c r="T612" s="315"/>
      <c r="U612" s="316"/>
      <c r="V612" s="167"/>
      <c r="W612" s="313"/>
      <c r="X612" s="313"/>
      <c r="Y612" s="160">
        <f t="shared" si="124"/>
        <v>0</v>
      </c>
      <c r="Z612" s="159">
        <f t="shared" si="126"/>
        <v>0</v>
      </c>
      <c r="AA612" s="327"/>
      <c r="AB612" s="400">
        <f>IF(AND(Z612&gt;=0,F612="x"),0,IF(AND(Z612&gt;0,AC612="x"),0,IF(Z612&gt;0,0-30,0)))</f>
        <v>0</v>
      </c>
      <c r="AC612" s="371"/>
      <c r="AD612" s="226" t="str">
        <f>IF(F612="x",(0-((V612*10)+(W612*20))),"")</f>
        <v/>
      </c>
      <c r="AE612" s="368">
        <f>IF(AND(Z612&gt;0,F612="x"),0,IF(AND(Z612&gt;0,AC612="x"),Z612-60,IF(AND(Z612&gt;0,AB612=-30),Z612+AB612,0)))</f>
        <v>0</v>
      </c>
      <c r="AF612" s="339"/>
      <c r="AG612" s="338"/>
      <c r="AH612" s="336"/>
      <c r="AI612" s="161">
        <f t="shared" si="127"/>
        <v>0</v>
      </c>
      <c r="AJ612" s="162">
        <f>(X612*20)+Z612+AA612+AF612</f>
        <v>0</v>
      </c>
      <c r="AK612" s="163">
        <f t="shared" si="128"/>
        <v>0</v>
      </c>
      <c r="AL612" s="164">
        <f>IF(K612="x",AH612,0)</f>
        <v>0</v>
      </c>
      <c r="AM612" s="164">
        <f>IF(K612="x",AI612,0)</f>
        <v>0</v>
      </c>
      <c r="AN612" s="164">
        <f>IF(K612="x",AJ612,0)</f>
        <v>0</v>
      </c>
      <c r="AO612" s="164">
        <f>IF(K612="x",AK612,0)</f>
        <v>0</v>
      </c>
      <c r="AP612" s="610" t="str">
        <f t="shared" si="130"/>
        <v xml:space="preserve"> </v>
      </c>
      <c r="AQ612" s="613" t="str">
        <f t="shared" si="129"/>
        <v xml:space="preserve"> </v>
      </c>
      <c r="AR612" s="613" t="str">
        <f t="shared" si="131"/>
        <v xml:space="preserve"> </v>
      </c>
      <c r="AS612" s="613" t="str">
        <f t="shared" si="132"/>
        <v xml:space="preserve"> </v>
      </c>
      <c r="AT612" s="613" t="str">
        <f t="shared" si="133"/>
        <v xml:space="preserve"> </v>
      </c>
      <c r="AU612" s="613" t="str">
        <f t="shared" si="134"/>
        <v xml:space="preserve"> </v>
      </c>
      <c r="AV612" s="614" t="str">
        <f t="shared" si="135"/>
        <v xml:space="preserve"> </v>
      </c>
      <c r="AW612" s="196" t="str">
        <f>IF(N612&gt;0,N612,"")</f>
        <v/>
      </c>
      <c r="AX612" s="165" t="str">
        <f>IF(AND(K612="x",AW612&gt;0),AW612,"")</f>
        <v/>
      </c>
      <c r="AY612" s="193" t="str">
        <f>IF(OR(K612="x",F612="x",AW612&lt;=0),"",AW612)</f>
        <v/>
      </c>
      <c r="AZ612" s="183" t="str">
        <f>IF(AND(F612="x",AW612&gt;0),AW612,"")</f>
        <v/>
      </c>
      <c r="BA612" s="173" t="str">
        <f>IF(V612&gt;0,V612,"")</f>
        <v/>
      </c>
      <c r="BB612" s="174" t="str">
        <f>IF(AND(K612="x",BA612&gt;0),BA612,"")</f>
        <v/>
      </c>
      <c r="BC612" s="186" t="str">
        <f>IF(OR(K612="x",F612="X",BA612&lt;=0),"",BA612)</f>
        <v/>
      </c>
      <c r="BD612" s="174" t="str">
        <f>IF(AND(F612="x",BA612&gt;0),BA612,"")</f>
        <v/>
      </c>
      <c r="BE612" s="201" t="str">
        <f>IF(W612&gt;0,W612,"")</f>
        <v/>
      </c>
      <c r="BF612" s="174" t="str">
        <f>IF(AND(K612="x",BE612&gt;0),BE612,"")</f>
        <v/>
      </c>
      <c r="BG612" s="186" t="str">
        <f>IF(OR(K612="x",F612="x",BE612&lt;=0),"",BE612)</f>
        <v/>
      </c>
      <c r="BH612" s="175" t="str">
        <f>IF(AND(F612="x",BE612&gt;0),BE612,"")</f>
        <v/>
      </c>
      <c r="BI612" s="632"/>
    </row>
    <row r="613" spans="1:140" ht="18" x14ac:dyDescent="0.35">
      <c r="A613" s="219"/>
      <c r="B613" s="220"/>
      <c r="C613" s="213">
        <v>602</v>
      </c>
      <c r="D613" s="204"/>
      <c r="E613" s="33"/>
      <c r="F613" s="34"/>
      <c r="G613" s="131"/>
      <c r="H613" s="133"/>
      <c r="I613" s="140"/>
      <c r="J613" s="78"/>
      <c r="K613" s="144"/>
      <c r="L613" s="119"/>
      <c r="M613" s="394"/>
      <c r="N613" s="158" t="str">
        <f t="shared" si="125"/>
        <v/>
      </c>
      <c r="O613" s="315"/>
      <c r="P613" s="315"/>
      <c r="Q613" s="315"/>
      <c r="R613" s="315"/>
      <c r="S613" s="315"/>
      <c r="T613" s="316"/>
      <c r="U613" s="317"/>
      <c r="V613" s="167"/>
      <c r="W613" s="313"/>
      <c r="X613" s="313"/>
      <c r="Y613" s="160">
        <f t="shared" si="124"/>
        <v>0</v>
      </c>
      <c r="Z613" s="159">
        <f t="shared" si="126"/>
        <v>0</v>
      </c>
      <c r="AA613" s="326"/>
      <c r="AB613" s="400">
        <f>IF(AND(Z613&gt;=0,F613="x"),0,IF(AND(Z613&gt;0,AC613="x"),0,IF(Z613&gt;0,0-30,0)))</f>
        <v>0</v>
      </c>
      <c r="AC613" s="370"/>
      <c r="AD613" s="226" t="str">
        <f>IF(F613="x",(0-((V613*10)+(W613*20))),"")</f>
        <v/>
      </c>
      <c r="AE613" s="368">
        <f>IF(AND(Z613&gt;0,F613="x"),0,IF(AND(Z613&gt;0,AC613="x"),Z613-60,IF(AND(Z613&gt;0,AB613=-30),Z613+AB613,0)))</f>
        <v>0</v>
      </c>
      <c r="AF613" s="331"/>
      <c r="AG613" s="333"/>
      <c r="AH613" s="334"/>
      <c r="AI613" s="161">
        <f t="shared" si="127"/>
        <v>0</v>
      </c>
      <c r="AJ613" s="162">
        <f>(X613*20)+Z613+AA613+AF613</f>
        <v>0</v>
      </c>
      <c r="AK613" s="163">
        <f t="shared" si="128"/>
        <v>0</v>
      </c>
      <c r="AL613" s="164">
        <f>IF(K613="x",AH613,0)</f>
        <v>0</v>
      </c>
      <c r="AM613" s="164">
        <f>IF(K613="x",AI613,0)</f>
        <v>0</v>
      </c>
      <c r="AN613" s="164">
        <f>IF(K613="x",AJ613,0)</f>
        <v>0</v>
      </c>
      <c r="AO613" s="164">
        <f>IF(K613="x",AK613,0)</f>
        <v>0</v>
      </c>
      <c r="AP613" s="610" t="str">
        <f t="shared" si="130"/>
        <v xml:space="preserve"> </v>
      </c>
      <c r="AQ613" s="613" t="str">
        <f t="shared" si="129"/>
        <v xml:space="preserve"> </v>
      </c>
      <c r="AR613" s="613" t="str">
        <f t="shared" si="131"/>
        <v xml:space="preserve"> </v>
      </c>
      <c r="AS613" s="613" t="str">
        <f t="shared" si="132"/>
        <v xml:space="preserve"> </v>
      </c>
      <c r="AT613" s="613" t="str">
        <f t="shared" si="133"/>
        <v xml:space="preserve"> </v>
      </c>
      <c r="AU613" s="613" t="str">
        <f t="shared" si="134"/>
        <v xml:space="preserve"> </v>
      </c>
      <c r="AV613" s="614" t="str">
        <f t="shared" si="135"/>
        <v xml:space="preserve"> </v>
      </c>
      <c r="AW613" s="196" t="str">
        <f>IF(N613&gt;0,N613,"")</f>
        <v/>
      </c>
      <c r="AX613" s="165" t="str">
        <f>IF(AND(K613="x",AW613&gt;0),AW613,"")</f>
        <v/>
      </c>
      <c r="AY613" s="193" t="str">
        <f>IF(OR(K613="x",F613="x",AW613&lt;=0),"",AW613)</f>
        <v/>
      </c>
      <c r="AZ613" s="183" t="str">
        <f>IF(AND(F613="x",AW613&gt;0),AW613,"")</f>
        <v/>
      </c>
      <c r="BA613" s="173" t="str">
        <f>IF(V613&gt;0,V613,"")</f>
        <v/>
      </c>
      <c r="BB613" s="174" t="str">
        <f>IF(AND(K613="x",BA613&gt;0),BA613,"")</f>
        <v/>
      </c>
      <c r="BC613" s="186" t="str">
        <f>IF(OR(K613="x",F613="X",BA613&lt;=0),"",BA613)</f>
        <v/>
      </c>
      <c r="BD613" s="174" t="str">
        <f>IF(AND(F613="x",BA613&gt;0),BA613,"")</f>
        <v/>
      </c>
      <c r="BE613" s="201" t="str">
        <f>IF(W613&gt;0,W613,"")</f>
        <v/>
      </c>
      <c r="BF613" s="174" t="str">
        <f>IF(AND(K613="x",BE613&gt;0),BE613,"")</f>
        <v/>
      </c>
      <c r="BG613" s="186" t="str">
        <f>IF(OR(K613="x",F613="x",BE613&lt;=0),"",BE613)</f>
        <v/>
      </c>
      <c r="BH613" s="175" t="str">
        <f>IF(AND(F613="x",BE613&gt;0),BE613,"")</f>
        <v/>
      </c>
      <c r="BI613" s="632"/>
    </row>
    <row r="614" spans="1:140" ht="18" x14ac:dyDescent="0.35">
      <c r="A614" s="219"/>
      <c r="B614" s="220"/>
      <c r="C614" s="213">
        <v>603</v>
      </c>
      <c r="D614" s="204"/>
      <c r="E614" s="33"/>
      <c r="F614" s="34"/>
      <c r="G614" s="134"/>
      <c r="H614" s="135"/>
      <c r="I614" s="141"/>
      <c r="J614" s="25"/>
      <c r="K614" s="145"/>
      <c r="L614" s="28"/>
      <c r="M614" s="395"/>
      <c r="N614" s="158" t="str">
        <f t="shared" si="125"/>
        <v/>
      </c>
      <c r="O614" s="315"/>
      <c r="P614" s="315"/>
      <c r="Q614" s="315"/>
      <c r="R614" s="315"/>
      <c r="S614" s="315"/>
      <c r="T614" s="316"/>
      <c r="U614" s="317"/>
      <c r="V614" s="167"/>
      <c r="W614" s="313"/>
      <c r="X614" s="313"/>
      <c r="Y614" s="160">
        <f t="shared" si="124"/>
        <v>0</v>
      </c>
      <c r="Z614" s="159">
        <f t="shared" si="126"/>
        <v>0</v>
      </c>
      <c r="AA614" s="326"/>
      <c r="AB614" s="400">
        <f>IF(AND(Z614&gt;=0,F614="x"),0,IF(AND(Z614&gt;0,AC614="x"),0,IF(Z614&gt;0,0-30,0)))</f>
        <v>0</v>
      </c>
      <c r="AC614" s="370"/>
      <c r="AD614" s="226" t="str">
        <f>IF(F614="x",(0-((V614*10)+(W614*20))),"")</f>
        <v/>
      </c>
      <c r="AE614" s="368">
        <f>IF(AND(Z614&gt;0,F614="x"),0,IF(AND(Z614&gt;0,AC614="x"),Z614-60,IF(AND(Z614&gt;0,AB614=-30),Z614+AB614,0)))</f>
        <v>0</v>
      </c>
      <c r="AF614" s="331"/>
      <c r="AG614" s="333"/>
      <c r="AH614" s="334"/>
      <c r="AI614" s="161">
        <f t="shared" si="127"/>
        <v>0</v>
      </c>
      <c r="AJ614" s="162">
        <f>(X614*20)+Z614+AA614+AF614</f>
        <v>0</v>
      </c>
      <c r="AK614" s="163">
        <f t="shared" si="128"/>
        <v>0</v>
      </c>
      <c r="AL614" s="164">
        <f>IF(K614="x",AH614,0)</f>
        <v>0</v>
      </c>
      <c r="AM614" s="164">
        <f>IF(K614="x",AI614,0)</f>
        <v>0</v>
      </c>
      <c r="AN614" s="164">
        <f>IF(K614="x",AJ614,0)</f>
        <v>0</v>
      </c>
      <c r="AO614" s="164">
        <f>IF(K614="x",AK614,0)</f>
        <v>0</v>
      </c>
      <c r="AP614" s="610" t="str">
        <f t="shared" si="130"/>
        <v xml:space="preserve"> </v>
      </c>
      <c r="AQ614" s="613" t="str">
        <f t="shared" si="129"/>
        <v xml:space="preserve"> </v>
      </c>
      <c r="AR614" s="613" t="str">
        <f t="shared" si="131"/>
        <v xml:space="preserve"> </v>
      </c>
      <c r="AS614" s="613" t="str">
        <f t="shared" si="132"/>
        <v xml:space="preserve"> </v>
      </c>
      <c r="AT614" s="613" t="str">
        <f t="shared" si="133"/>
        <v xml:space="preserve"> </v>
      </c>
      <c r="AU614" s="613" t="str">
        <f t="shared" si="134"/>
        <v xml:space="preserve"> </v>
      </c>
      <c r="AV614" s="614" t="str">
        <f t="shared" si="135"/>
        <v xml:space="preserve"> </v>
      </c>
      <c r="AW614" s="196" t="str">
        <f>IF(N614&gt;0,N614,"")</f>
        <v/>
      </c>
      <c r="AX614" s="165" t="str">
        <f>IF(AND(K614="x",AW614&gt;0),AW614,"")</f>
        <v/>
      </c>
      <c r="AY614" s="193" t="str">
        <f>IF(OR(K614="x",F614="x",AW614&lt;=0),"",AW614)</f>
        <v/>
      </c>
      <c r="AZ614" s="183" t="str">
        <f>IF(AND(F614="x",AW614&gt;0),AW614,"")</f>
        <v/>
      </c>
      <c r="BA614" s="173" t="str">
        <f>IF(V614&gt;0,V614,"")</f>
        <v/>
      </c>
      <c r="BB614" s="174" t="str">
        <f>IF(AND(K614="x",BA614&gt;0),BA614,"")</f>
        <v/>
      </c>
      <c r="BC614" s="186" t="str">
        <f>IF(OR(K614="x",F614="X",BA614&lt;=0),"",BA614)</f>
        <v/>
      </c>
      <c r="BD614" s="174" t="str">
        <f>IF(AND(F614="x",BA614&gt;0),BA614,"")</f>
        <v/>
      </c>
      <c r="BE614" s="201" t="str">
        <f>IF(W614&gt;0,W614,"")</f>
        <v/>
      </c>
      <c r="BF614" s="174" t="str">
        <f>IF(AND(K614="x",BE614&gt;0),BE614,"")</f>
        <v/>
      </c>
      <c r="BG614" s="186" t="str">
        <f>IF(OR(K614="x",F614="x",BE614&lt;=0),"",BE614)</f>
        <v/>
      </c>
      <c r="BH614" s="175" t="str">
        <f>IF(AND(F614="x",BE614&gt;0),BE614,"")</f>
        <v/>
      </c>
      <c r="BI614" s="632"/>
    </row>
    <row r="615" spans="1:140" ht="18" x14ac:dyDescent="0.35">
      <c r="A615" s="219"/>
      <c r="B615" s="220"/>
      <c r="C615" s="213">
        <v>604</v>
      </c>
      <c r="D615" s="204"/>
      <c r="E615" s="33"/>
      <c r="F615" s="34"/>
      <c r="G615" s="134"/>
      <c r="H615" s="135"/>
      <c r="I615" s="141"/>
      <c r="J615" s="25"/>
      <c r="K615" s="145"/>
      <c r="L615" s="28"/>
      <c r="M615" s="395"/>
      <c r="N615" s="158" t="str">
        <f t="shared" si="125"/>
        <v/>
      </c>
      <c r="O615" s="315"/>
      <c r="P615" s="315"/>
      <c r="Q615" s="315"/>
      <c r="R615" s="315"/>
      <c r="S615" s="315"/>
      <c r="T615" s="316"/>
      <c r="U615" s="317"/>
      <c r="V615" s="167"/>
      <c r="W615" s="313"/>
      <c r="X615" s="313"/>
      <c r="Y615" s="160">
        <f t="shared" si="124"/>
        <v>0</v>
      </c>
      <c r="Z615" s="159">
        <f t="shared" si="126"/>
        <v>0</v>
      </c>
      <c r="AA615" s="326"/>
      <c r="AB615" s="400">
        <f>IF(AND(Z615&gt;=0,F615="x"),0,IF(AND(Z615&gt;0,AC615="x"),0,IF(Z615&gt;0,0-30,0)))</f>
        <v>0</v>
      </c>
      <c r="AC615" s="370"/>
      <c r="AD615" s="226" t="str">
        <f>IF(F615="x",(0-((V615*10)+(W615*20))),"")</f>
        <v/>
      </c>
      <c r="AE615" s="368">
        <f>IF(AND(Z615&gt;0,F615="x"),0,IF(AND(Z615&gt;0,AC615="x"),Z615-60,IF(AND(Z615&gt;0,AB615=-30),Z615+AB615,0)))</f>
        <v>0</v>
      </c>
      <c r="AF615" s="331"/>
      <c r="AG615" s="333"/>
      <c r="AH615" s="334"/>
      <c r="AI615" s="161">
        <f t="shared" si="127"/>
        <v>0</v>
      </c>
      <c r="AJ615" s="162">
        <f>(X615*20)+Z615+AA615+AF615</f>
        <v>0</v>
      </c>
      <c r="AK615" s="163">
        <f t="shared" si="128"/>
        <v>0</v>
      </c>
      <c r="AL615" s="164">
        <f>IF(K615="x",AH615,0)</f>
        <v>0</v>
      </c>
      <c r="AM615" s="164">
        <f>IF(K615="x",AI615,0)</f>
        <v>0</v>
      </c>
      <c r="AN615" s="164">
        <f>IF(K615="x",AJ615,0)</f>
        <v>0</v>
      </c>
      <c r="AO615" s="164">
        <f>IF(K615="x",AK615,0)</f>
        <v>0</v>
      </c>
      <c r="AP615" s="610" t="str">
        <f t="shared" si="130"/>
        <v xml:space="preserve"> </v>
      </c>
      <c r="AQ615" s="613" t="str">
        <f t="shared" si="129"/>
        <v xml:space="preserve"> </v>
      </c>
      <c r="AR615" s="613" t="str">
        <f t="shared" si="131"/>
        <v xml:space="preserve"> </v>
      </c>
      <c r="AS615" s="613" t="str">
        <f t="shared" si="132"/>
        <v xml:space="preserve"> </v>
      </c>
      <c r="AT615" s="613" t="str">
        <f t="shared" si="133"/>
        <v xml:space="preserve"> </v>
      </c>
      <c r="AU615" s="613" t="str">
        <f t="shared" si="134"/>
        <v xml:space="preserve"> </v>
      </c>
      <c r="AV615" s="614" t="str">
        <f t="shared" si="135"/>
        <v xml:space="preserve"> </v>
      </c>
      <c r="AW615" s="196" t="str">
        <f>IF(N615&gt;0,N615,"")</f>
        <v/>
      </c>
      <c r="AX615" s="165" t="str">
        <f>IF(AND(K615="x",AW615&gt;0),AW615,"")</f>
        <v/>
      </c>
      <c r="AY615" s="193" t="str">
        <f>IF(OR(K615="x",F615="x",AW615&lt;=0),"",AW615)</f>
        <v/>
      </c>
      <c r="AZ615" s="183" t="str">
        <f>IF(AND(F615="x",AW615&gt;0),AW615,"")</f>
        <v/>
      </c>
      <c r="BA615" s="173" t="str">
        <f>IF(V615&gt;0,V615,"")</f>
        <v/>
      </c>
      <c r="BB615" s="174" t="str">
        <f>IF(AND(K615="x",BA615&gt;0),BA615,"")</f>
        <v/>
      </c>
      <c r="BC615" s="186" t="str">
        <f>IF(OR(K615="x",F615="X",BA615&lt;=0),"",BA615)</f>
        <v/>
      </c>
      <c r="BD615" s="174" t="str">
        <f>IF(AND(F615="x",BA615&gt;0),BA615,"")</f>
        <v/>
      </c>
      <c r="BE615" s="201" t="str">
        <f>IF(W615&gt;0,W615,"")</f>
        <v/>
      </c>
      <c r="BF615" s="174" t="str">
        <f>IF(AND(K615="x",BE615&gt;0),BE615,"")</f>
        <v/>
      </c>
      <c r="BG615" s="186" t="str">
        <f>IF(OR(K615="x",F615="x",BE615&lt;=0),"",BE615)</f>
        <v/>
      </c>
      <c r="BH615" s="175" t="str">
        <f>IF(AND(F615="x",BE615&gt;0),BE615,"")</f>
        <v/>
      </c>
      <c r="BI615" s="632"/>
    </row>
    <row r="616" spans="1:140" ht="18" x14ac:dyDescent="0.35">
      <c r="A616" s="221"/>
      <c r="B616" s="222"/>
      <c r="C616" s="214">
        <v>605</v>
      </c>
      <c r="D616" s="205"/>
      <c r="E616" s="16"/>
      <c r="F616" s="17"/>
      <c r="G616" s="134"/>
      <c r="H616" s="135"/>
      <c r="I616" s="141"/>
      <c r="J616" s="25"/>
      <c r="K616" s="145"/>
      <c r="L616" s="28"/>
      <c r="M616" s="395"/>
      <c r="N616" s="158" t="str">
        <f t="shared" si="125"/>
        <v/>
      </c>
      <c r="O616" s="27"/>
      <c r="P616" s="27"/>
      <c r="Q616" s="27"/>
      <c r="R616" s="27"/>
      <c r="S616" s="27"/>
      <c r="T616" s="28"/>
      <c r="U616" s="29"/>
      <c r="V616" s="167"/>
      <c r="W616" s="313"/>
      <c r="X616" s="313"/>
      <c r="Y616" s="160">
        <f t="shared" si="124"/>
        <v>0</v>
      </c>
      <c r="Z616" s="159">
        <f t="shared" si="126"/>
        <v>0</v>
      </c>
      <c r="AA616" s="327"/>
      <c r="AB616" s="400">
        <f>IF(AND(Z616&gt;=0,F616="x"),0,IF(AND(Z616&gt;0,AC616="x"),0,IF(Z616&gt;0,0-30,0)))</f>
        <v>0</v>
      </c>
      <c r="AC616" s="371"/>
      <c r="AD616" s="226" t="str">
        <f>IF(F616="x",(0-((V616*10)+(W616*20))),"")</f>
        <v/>
      </c>
      <c r="AE616" s="368">
        <f>IF(AND(Z616&gt;0,F616="x"),0,IF(AND(Z616&gt;0,AC616="x"),Z616-60,IF(AND(Z616&gt;0,AB616=-30),Z616+AB616,0)))</f>
        <v>0</v>
      </c>
      <c r="AF616" s="339"/>
      <c r="AG616" s="338"/>
      <c r="AH616" s="336"/>
      <c r="AI616" s="161">
        <f t="shared" si="127"/>
        <v>0</v>
      </c>
      <c r="AJ616" s="162">
        <f>(X616*20)+Z616+AA616+AF616</f>
        <v>0</v>
      </c>
      <c r="AK616" s="163">
        <f t="shared" si="128"/>
        <v>0</v>
      </c>
      <c r="AL616" s="164">
        <f>IF(K616="x",AH616,0)</f>
        <v>0</v>
      </c>
      <c r="AM616" s="164">
        <f>IF(K616="x",AI616,0)</f>
        <v>0</v>
      </c>
      <c r="AN616" s="164">
        <f>IF(K616="x",AJ616,0)</f>
        <v>0</v>
      </c>
      <c r="AO616" s="164">
        <f>IF(K616="x",AK616,0)</f>
        <v>0</v>
      </c>
      <c r="AP616" s="610" t="str">
        <f t="shared" si="130"/>
        <v xml:space="preserve"> </v>
      </c>
      <c r="AQ616" s="613" t="str">
        <f t="shared" si="129"/>
        <v xml:space="preserve"> </v>
      </c>
      <c r="AR616" s="613" t="str">
        <f t="shared" si="131"/>
        <v xml:space="preserve"> </v>
      </c>
      <c r="AS616" s="613" t="str">
        <f t="shared" si="132"/>
        <v xml:space="preserve"> </v>
      </c>
      <c r="AT616" s="613" t="str">
        <f t="shared" si="133"/>
        <v xml:space="preserve"> </v>
      </c>
      <c r="AU616" s="613" t="str">
        <f t="shared" si="134"/>
        <v xml:space="preserve"> </v>
      </c>
      <c r="AV616" s="614" t="str">
        <f t="shared" si="135"/>
        <v xml:space="preserve"> </v>
      </c>
      <c r="AW616" s="196" t="str">
        <f>IF(N616&gt;0,N616,"")</f>
        <v/>
      </c>
      <c r="AX616" s="165" t="str">
        <f>IF(AND(K616="x",AW616&gt;0),AW616,"")</f>
        <v/>
      </c>
      <c r="AY616" s="193" t="str">
        <f>IF(OR(K616="x",F616="x",AW616&lt;=0),"",AW616)</f>
        <v/>
      </c>
      <c r="AZ616" s="183" t="str">
        <f>IF(AND(F616="x",AW616&gt;0),AW616,"")</f>
        <v/>
      </c>
      <c r="BA616" s="173" t="str">
        <f>IF(V616&gt;0,V616,"")</f>
        <v/>
      </c>
      <c r="BB616" s="174" t="str">
        <f>IF(AND(K616="x",BA616&gt;0),BA616,"")</f>
        <v/>
      </c>
      <c r="BC616" s="186" t="str">
        <f>IF(OR(K616="x",F616="X",BA616&lt;=0),"",BA616)</f>
        <v/>
      </c>
      <c r="BD616" s="174" t="str">
        <f>IF(AND(F616="x",BA616&gt;0),BA616,"")</f>
        <v/>
      </c>
      <c r="BE616" s="201" t="str">
        <f>IF(W616&gt;0,W616,"")</f>
        <v/>
      </c>
      <c r="BF616" s="174" t="str">
        <f>IF(AND(K616="x",BE616&gt;0),BE616,"")</f>
        <v/>
      </c>
      <c r="BG616" s="186" t="str">
        <f>IF(OR(K616="x",F616="x",BE616&lt;=0),"",BE616)</f>
        <v/>
      </c>
      <c r="BH616" s="175" t="str">
        <f>IF(AND(F616="x",BE616&gt;0),BE616,"")</f>
        <v/>
      </c>
      <c r="BI616" s="632"/>
    </row>
    <row r="617" spans="1:140" ht="18" x14ac:dyDescent="0.35">
      <c r="A617" s="221"/>
      <c r="B617" s="222"/>
      <c r="C617" s="213">
        <v>606</v>
      </c>
      <c r="D617" s="205"/>
      <c r="E617" s="16"/>
      <c r="F617" s="17"/>
      <c r="G617" s="134"/>
      <c r="H617" s="135"/>
      <c r="I617" s="141"/>
      <c r="J617" s="25"/>
      <c r="K617" s="145"/>
      <c r="L617" s="28"/>
      <c r="M617" s="395"/>
      <c r="N617" s="158" t="str">
        <f t="shared" si="125"/>
        <v/>
      </c>
      <c r="O617" s="27"/>
      <c r="P617" s="27"/>
      <c r="Q617" s="27"/>
      <c r="R617" s="27"/>
      <c r="S617" s="27"/>
      <c r="T617" s="28"/>
      <c r="U617" s="29"/>
      <c r="V617" s="32"/>
      <c r="W617" s="318"/>
      <c r="X617" s="319"/>
      <c r="Y617" s="160">
        <f t="shared" si="124"/>
        <v>0</v>
      </c>
      <c r="Z617" s="159">
        <f t="shared" si="126"/>
        <v>0</v>
      </c>
      <c r="AA617" s="327"/>
      <c r="AB617" s="400">
        <f>IF(AND(Z617&gt;=0,F617="x"),0,IF(AND(Z617&gt;0,AC617="x"),0,IF(Z617&gt;0,0-30,0)))</f>
        <v>0</v>
      </c>
      <c r="AC617" s="371"/>
      <c r="AD617" s="226" t="str">
        <f>IF(F617="x",(0-((V617*10)+(W617*20))),"")</f>
        <v/>
      </c>
      <c r="AE617" s="368">
        <f>IF(AND(Z617&gt;0,F617="x"),0,IF(AND(Z617&gt;0,AC617="x"),Z617-60,IF(AND(Z617&gt;0,AB617=-30),Z617+AB617,0)))</f>
        <v>0</v>
      </c>
      <c r="AF617" s="339"/>
      <c r="AG617" s="338"/>
      <c r="AH617" s="336"/>
      <c r="AI617" s="161">
        <f t="shared" si="127"/>
        <v>0</v>
      </c>
      <c r="AJ617" s="162">
        <f>(X617*20)+Z617+AA617+AF617</f>
        <v>0</v>
      </c>
      <c r="AK617" s="163">
        <f t="shared" si="128"/>
        <v>0</v>
      </c>
      <c r="AL617" s="164">
        <f>IF(K617="x",AH617,0)</f>
        <v>0</v>
      </c>
      <c r="AM617" s="164">
        <f>IF(K617="x",AI617,0)</f>
        <v>0</v>
      </c>
      <c r="AN617" s="164">
        <f>IF(K617="x",AJ617,0)</f>
        <v>0</v>
      </c>
      <c r="AO617" s="164">
        <f>IF(K617="x",AK617,0)</f>
        <v>0</v>
      </c>
      <c r="AP617" s="610" t="str">
        <f t="shared" si="130"/>
        <v xml:space="preserve"> </v>
      </c>
      <c r="AQ617" s="613" t="str">
        <f t="shared" si="129"/>
        <v xml:space="preserve"> </v>
      </c>
      <c r="AR617" s="613" t="str">
        <f t="shared" si="131"/>
        <v xml:space="preserve"> </v>
      </c>
      <c r="AS617" s="613" t="str">
        <f t="shared" si="132"/>
        <v xml:space="preserve"> </v>
      </c>
      <c r="AT617" s="613" t="str">
        <f t="shared" si="133"/>
        <v xml:space="preserve"> </v>
      </c>
      <c r="AU617" s="613" t="str">
        <f t="shared" si="134"/>
        <v xml:space="preserve"> </v>
      </c>
      <c r="AV617" s="614" t="str">
        <f t="shared" si="135"/>
        <v xml:space="preserve"> </v>
      </c>
      <c r="AW617" s="196" t="str">
        <f>IF(N617&gt;0,N617,"")</f>
        <v/>
      </c>
      <c r="AX617" s="165" t="str">
        <f>IF(AND(K617="x",AW617&gt;0),AW617,"")</f>
        <v/>
      </c>
      <c r="AY617" s="193" t="str">
        <f>IF(OR(K617="x",F617="x",AW617&lt;=0),"",AW617)</f>
        <v/>
      </c>
      <c r="AZ617" s="183" t="str">
        <f>IF(AND(F617="x",AW617&gt;0),AW617,"")</f>
        <v/>
      </c>
      <c r="BA617" s="173" t="str">
        <f>IF(V617&gt;0,V617,"")</f>
        <v/>
      </c>
      <c r="BB617" s="174" t="str">
        <f>IF(AND(K617="x",BA617&gt;0),BA617,"")</f>
        <v/>
      </c>
      <c r="BC617" s="186" t="str">
        <f>IF(OR(K617="x",F617="X",BA617&lt;=0),"",BA617)</f>
        <v/>
      </c>
      <c r="BD617" s="174" t="str">
        <f>IF(AND(F617="x",BA617&gt;0),BA617,"")</f>
        <v/>
      </c>
      <c r="BE617" s="201" t="str">
        <f>IF(W617&gt;0,W617,"")</f>
        <v/>
      </c>
      <c r="BF617" s="174" t="str">
        <f>IF(AND(K617="x",BE617&gt;0),BE617,"")</f>
        <v/>
      </c>
      <c r="BG617" s="186" t="str">
        <f>IF(OR(K617="x",F617="x",BE617&lt;=0),"",BE617)</f>
        <v/>
      </c>
      <c r="BH617" s="175" t="str">
        <f>IF(AND(F617="x",BE617&gt;0),BE617,"")</f>
        <v/>
      </c>
      <c r="BI617" s="632"/>
    </row>
    <row r="618" spans="1:140" ht="18" x14ac:dyDescent="0.35">
      <c r="A618" s="221"/>
      <c r="B618" s="222"/>
      <c r="C618" s="214">
        <v>607</v>
      </c>
      <c r="D618" s="205"/>
      <c r="E618" s="16"/>
      <c r="F618" s="17"/>
      <c r="G618" s="134"/>
      <c r="H618" s="135"/>
      <c r="I618" s="141"/>
      <c r="J618" s="25"/>
      <c r="K618" s="145"/>
      <c r="L618" s="28"/>
      <c r="M618" s="395"/>
      <c r="N618" s="158" t="str">
        <f t="shared" si="125"/>
        <v/>
      </c>
      <c r="O618" s="27"/>
      <c r="P618" s="27"/>
      <c r="Q618" s="27"/>
      <c r="R618" s="27"/>
      <c r="S618" s="27"/>
      <c r="T618" s="28"/>
      <c r="U618" s="29"/>
      <c r="V618" s="32"/>
      <c r="W618" s="318"/>
      <c r="X618" s="319"/>
      <c r="Y618" s="160">
        <f t="shared" si="124"/>
        <v>0</v>
      </c>
      <c r="Z618" s="159">
        <f t="shared" si="126"/>
        <v>0</v>
      </c>
      <c r="AA618" s="327"/>
      <c r="AB618" s="400">
        <f>IF(AND(Z618&gt;=0,F618="x"),0,IF(AND(Z618&gt;0,AC618="x"),0,IF(Z618&gt;0,0-30,0)))</f>
        <v>0</v>
      </c>
      <c r="AC618" s="371"/>
      <c r="AD618" s="226" t="str">
        <f>IF(F618="x",(0-((V618*10)+(W618*20))),"")</f>
        <v/>
      </c>
      <c r="AE618" s="368">
        <f>IF(AND(Z618&gt;0,F618="x"),0,IF(AND(Z618&gt;0,AC618="x"),Z618-60,IF(AND(Z618&gt;0,AB618=-30),Z618+AB618,0)))</f>
        <v>0</v>
      </c>
      <c r="AF618" s="339"/>
      <c r="AG618" s="338"/>
      <c r="AH618" s="336"/>
      <c r="AI618" s="161">
        <f t="shared" si="127"/>
        <v>0</v>
      </c>
      <c r="AJ618" s="162">
        <f>(X618*20)+Z618+AA618+AF618</f>
        <v>0</v>
      </c>
      <c r="AK618" s="163">
        <f t="shared" si="128"/>
        <v>0</v>
      </c>
      <c r="AL618" s="164">
        <f>IF(K618="x",AH618,0)</f>
        <v>0</v>
      </c>
      <c r="AM618" s="164">
        <f>IF(K618="x",AI618,0)</f>
        <v>0</v>
      </c>
      <c r="AN618" s="164">
        <f>IF(K618="x",AJ618,0)</f>
        <v>0</v>
      </c>
      <c r="AO618" s="164">
        <f>IF(K618="x",AK618,0)</f>
        <v>0</v>
      </c>
      <c r="AP618" s="610" t="str">
        <f t="shared" si="130"/>
        <v xml:space="preserve"> </v>
      </c>
      <c r="AQ618" s="613" t="str">
        <f t="shared" si="129"/>
        <v xml:space="preserve"> </v>
      </c>
      <c r="AR618" s="613" t="str">
        <f t="shared" si="131"/>
        <v xml:space="preserve"> </v>
      </c>
      <c r="AS618" s="613" t="str">
        <f t="shared" si="132"/>
        <v xml:space="preserve"> </v>
      </c>
      <c r="AT618" s="613" t="str">
        <f t="shared" si="133"/>
        <v xml:space="preserve"> </v>
      </c>
      <c r="AU618" s="613" t="str">
        <f t="shared" si="134"/>
        <v xml:space="preserve"> </v>
      </c>
      <c r="AV618" s="614" t="str">
        <f t="shared" si="135"/>
        <v xml:space="preserve"> </v>
      </c>
      <c r="AW618" s="196" t="str">
        <f>IF(N618&gt;0,N618,"")</f>
        <v/>
      </c>
      <c r="AX618" s="165" t="str">
        <f>IF(AND(K618="x",AW618&gt;0),AW618,"")</f>
        <v/>
      </c>
      <c r="AY618" s="193" t="str">
        <f>IF(OR(K618="x",F618="x",AW618&lt;=0),"",AW618)</f>
        <v/>
      </c>
      <c r="AZ618" s="183" t="str">
        <f>IF(AND(F618="x",AW618&gt;0),AW618,"")</f>
        <v/>
      </c>
      <c r="BA618" s="173" t="str">
        <f>IF(V618&gt;0,V618,"")</f>
        <v/>
      </c>
      <c r="BB618" s="174" t="str">
        <f>IF(AND(K618="x",BA618&gt;0),BA618,"")</f>
        <v/>
      </c>
      <c r="BC618" s="186" t="str">
        <f>IF(OR(K618="x",F618="X",BA618&lt;=0),"",BA618)</f>
        <v/>
      </c>
      <c r="BD618" s="174" t="str">
        <f>IF(AND(F618="x",BA618&gt;0),BA618,"")</f>
        <v/>
      </c>
      <c r="BE618" s="201" t="str">
        <f>IF(W618&gt;0,W618,"")</f>
        <v/>
      </c>
      <c r="BF618" s="174" t="str">
        <f>IF(AND(K618="x",BE618&gt;0),BE618,"")</f>
        <v/>
      </c>
      <c r="BG618" s="186" t="str">
        <f>IF(OR(K618="x",F618="x",BE618&lt;=0),"",BE618)</f>
        <v/>
      </c>
      <c r="BH618" s="175" t="str">
        <f>IF(AND(F618="x",BE618&gt;0),BE618,"")</f>
        <v/>
      </c>
      <c r="BI618" s="632"/>
    </row>
    <row r="619" spans="1:140" ht="18" x14ac:dyDescent="0.35">
      <c r="A619" s="221"/>
      <c r="B619" s="222"/>
      <c r="C619" s="214">
        <v>608</v>
      </c>
      <c r="D619" s="207"/>
      <c r="E619" s="18"/>
      <c r="F619" s="17"/>
      <c r="G619" s="134"/>
      <c r="H619" s="135"/>
      <c r="I619" s="141"/>
      <c r="J619" s="25"/>
      <c r="K619" s="145"/>
      <c r="L619" s="28"/>
      <c r="M619" s="395"/>
      <c r="N619" s="158" t="str">
        <f t="shared" si="125"/>
        <v/>
      </c>
      <c r="O619" s="27"/>
      <c r="P619" s="27"/>
      <c r="Q619" s="27"/>
      <c r="R619" s="27"/>
      <c r="S619" s="27"/>
      <c r="T619" s="28"/>
      <c r="U619" s="29"/>
      <c r="V619" s="32"/>
      <c r="W619" s="318"/>
      <c r="X619" s="319"/>
      <c r="Y619" s="160">
        <f t="shared" si="124"/>
        <v>0</v>
      </c>
      <c r="Z619" s="159">
        <f t="shared" si="126"/>
        <v>0</v>
      </c>
      <c r="AA619" s="327"/>
      <c r="AB619" s="400">
        <f>IF(AND(Z619&gt;=0,F619="x"),0,IF(AND(Z619&gt;0,AC619="x"),0,IF(Z619&gt;0,0-30,0)))</f>
        <v>0</v>
      </c>
      <c r="AC619" s="371"/>
      <c r="AD619" s="226" t="str">
        <f>IF(F619="x",(0-((V619*10)+(W619*20))),"")</f>
        <v/>
      </c>
      <c r="AE619" s="368">
        <f>IF(AND(Z619&gt;0,F619="x"),0,IF(AND(Z619&gt;0,AC619="x"),Z619-60,IF(AND(Z619&gt;0,AB619=-30),Z619+AB619,0)))</f>
        <v>0</v>
      </c>
      <c r="AF619" s="339"/>
      <c r="AG619" s="338"/>
      <c r="AH619" s="336"/>
      <c r="AI619" s="161">
        <f t="shared" si="127"/>
        <v>0</v>
      </c>
      <c r="AJ619" s="162">
        <f>(X619*20)+Z619+AA619+AF619</f>
        <v>0</v>
      </c>
      <c r="AK619" s="163">
        <f t="shared" si="128"/>
        <v>0</v>
      </c>
      <c r="AL619" s="164">
        <f>IF(K619="x",AH619,0)</f>
        <v>0</v>
      </c>
      <c r="AM619" s="164">
        <f>IF(K619="x",AI619,0)</f>
        <v>0</v>
      </c>
      <c r="AN619" s="164">
        <f>IF(K619="x",AJ619,0)</f>
        <v>0</v>
      </c>
      <c r="AO619" s="164">
        <f>IF(K619="x",AK619,0)</f>
        <v>0</v>
      </c>
      <c r="AP619" s="610" t="str">
        <f t="shared" si="130"/>
        <v xml:space="preserve"> </v>
      </c>
      <c r="AQ619" s="613" t="str">
        <f t="shared" si="129"/>
        <v xml:space="preserve"> </v>
      </c>
      <c r="AR619" s="613" t="str">
        <f t="shared" si="131"/>
        <v xml:space="preserve"> </v>
      </c>
      <c r="AS619" s="613" t="str">
        <f t="shared" si="132"/>
        <v xml:space="preserve"> </v>
      </c>
      <c r="AT619" s="613" t="str">
        <f t="shared" si="133"/>
        <v xml:space="preserve"> </v>
      </c>
      <c r="AU619" s="613" t="str">
        <f t="shared" si="134"/>
        <v xml:space="preserve"> </v>
      </c>
      <c r="AV619" s="614" t="str">
        <f t="shared" si="135"/>
        <v xml:space="preserve"> </v>
      </c>
      <c r="AW619" s="196" t="str">
        <f>IF(N619&gt;0,N619,"")</f>
        <v/>
      </c>
      <c r="AX619" s="165" t="str">
        <f>IF(AND(K619="x",AW619&gt;0),AW619,"")</f>
        <v/>
      </c>
      <c r="AY619" s="193" t="str">
        <f>IF(OR(K619="x",F619="x",AW619&lt;=0),"",AW619)</f>
        <v/>
      </c>
      <c r="AZ619" s="183" t="str">
        <f>IF(AND(F619="x",AW619&gt;0),AW619,"")</f>
        <v/>
      </c>
      <c r="BA619" s="173" t="str">
        <f>IF(V619&gt;0,V619,"")</f>
        <v/>
      </c>
      <c r="BB619" s="174" t="str">
        <f>IF(AND(K619="x",BA619&gt;0),BA619,"")</f>
        <v/>
      </c>
      <c r="BC619" s="186" t="str">
        <f>IF(OR(K619="x",F619="X",BA619&lt;=0),"",BA619)</f>
        <v/>
      </c>
      <c r="BD619" s="174" t="str">
        <f>IF(AND(F619="x",BA619&gt;0),BA619,"")</f>
        <v/>
      </c>
      <c r="BE619" s="201" t="str">
        <f>IF(W619&gt;0,W619,"")</f>
        <v/>
      </c>
      <c r="BF619" s="174" t="str">
        <f>IF(AND(K619="x",BE619&gt;0),BE619,"")</f>
        <v/>
      </c>
      <c r="BG619" s="186" t="str">
        <f>IF(OR(K619="x",F619="x",BE619&lt;=0),"",BE619)</f>
        <v/>
      </c>
      <c r="BH619" s="175" t="str">
        <f>IF(AND(F619="x",BE619&gt;0),BE619,"")</f>
        <v/>
      </c>
      <c r="BI619" s="632"/>
    </row>
    <row r="620" spans="1:140" ht="18" x14ac:dyDescent="0.35">
      <c r="A620" s="221"/>
      <c r="B620" s="222"/>
      <c r="C620" s="213">
        <v>609</v>
      </c>
      <c r="D620" s="208"/>
      <c r="E620" s="16"/>
      <c r="F620" s="17"/>
      <c r="G620" s="134"/>
      <c r="H620" s="135"/>
      <c r="I620" s="141"/>
      <c r="J620" s="25"/>
      <c r="K620" s="145"/>
      <c r="L620" s="28"/>
      <c r="M620" s="395"/>
      <c r="N620" s="158" t="str">
        <f t="shared" si="125"/>
        <v/>
      </c>
      <c r="O620" s="27"/>
      <c r="P620" s="27"/>
      <c r="Q620" s="27"/>
      <c r="R620" s="27"/>
      <c r="S620" s="27"/>
      <c r="T620" s="28"/>
      <c r="U620" s="29"/>
      <c r="V620" s="32"/>
      <c r="W620" s="318"/>
      <c r="X620" s="319"/>
      <c r="Y620" s="160">
        <f t="shared" si="124"/>
        <v>0</v>
      </c>
      <c r="Z620" s="159">
        <f t="shared" si="126"/>
        <v>0</v>
      </c>
      <c r="AA620" s="327"/>
      <c r="AB620" s="400">
        <f>IF(AND(Z620&gt;=0,F620="x"),0,IF(AND(Z620&gt;0,AC620="x"),0,IF(Z620&gt;0,0-30,0)))</f>
        <v>0</v>
      </c>
      <c r="AC620" s="371"/>
      <c r="AD620" s="226" t="str">
        <f>IF(F620="x",(0-((V620*10)+(W620*20))),"")</f>
        <v/>
      </c>
      <c r="AE620" s="368">
        <f>IF(AND(Z620&gt;0,F620="x"),0,IF(AND(Z620&gt;0,AC620="x"),Z620-60,IF(AND(Z620&gt;0,AB620=-30),Z620+AB620,0)))</f>
        <v>0</v>
      </c>
      <c r="AF620" s="339"/>
      <c r="AG620" s="338"/>
      <c r="AH620" s="336"/>
      <c r="AI620" s="161">
        <f t="shared" si="127"/>
        <v>0</v>
      </c>
      <c r="AJ620" s="162">
        <f>(X620*20)+Z620+AA620+AF620</f>
        <v>0</v>
      </c>
      <c r="AK620" s="163">
        <f t="shared" si="128"/>
        <v>0</v>
      </c>
      <c r="AL620" s="164">
        <f>IF(K620="x",AH620,0)</f>
        <v>0</v>
      </c>
      <c r="AM620" s="164">
        <f>IF(K620="x",AI620,0)</f>
        <v>0</v>
      </c>
      <c r="AN620" s="164">
        <f>IF(K620="x",AJ620,0)</f>
        <v>0</v>
      </c>
      <c r="AO620" s="164">
        <f>IF(K620="x",AK620,0)</f>
        <v>0</v>
      </c>
      <c r="AP620" s="610" t="str">
        <f t="shared" si="130"/>
        <v xml:space="preserve"> </v>
      </c>
      <c r="AQ620" s="613" t="str">
        <f t="shared" si="129"/>
        <v xml:space="preserve"> </v>
      </c>
      <c r="AR620" s="613" t="str">
        <f t="shared" si="131"/>
        <v xml:space="preserve"> </v>
      </c>
      <c r="AS620" s="613" t="str">
        <f t="shared" si="132"/>
        <v xml:space="preserve"> </v>
      </c>
      <c r="AT620" s="613" t="str">
        <f t="shared" si="133"/>
        <v xml:space="preserve"> </v>
      </c>
      <c r="AU620" s="613" t="str">
        <f t="shared" si="134"/>
        <v xml:space="preserve"> </v>
      </c>
      <c r="AV620" s="614" t="str">
        <f t="shared" si="135"/>
        <v xml:space="preserve"> </v>
      </c>
      <c r="AW620" s="196" t="str">
        <f>IF(N620&gt;0,N620,"")</f>
        <v/>
      </c>
      <c r="AX620" s="165" t="str">
        <f>IF(AND(K620="x",AW620&gt;0),AW620,"")</f>
        <v/>
      </c>
      <c r="AY620" s="193" t="str">
        <f>IF(OR(K620="x",F620="x",AW620&lt;=0),"",AW620)</f>
        <v/>
      </c>
      <c r="AZ620" s="183" t="str">
        <f>IF(AND(F620="x",AW620&gt;0),AW620,"")</f>
        <v/>
      </c>
      <c r="BA620" s="173" t="str">
        <f>IF(V620&gt;0,V620,"")</f>
        <v/>
      </c>
      <c r="BB620" s="174" t="str">
        <f>IF(AND(K620="x",BA620&gt;0),BA620,"")</f>
        <v/>
      </c>
      <c r="BC620" s="186" t="str">
        <f>IF(OR(K620="x",F620="X",BA620&lt;=0),"",BA620)</f>
        <v/>
      </c>
      <c r="BD620" s="174" t="str">
        <f>IF(AND(F620="x",BA620&gt;0),BA620,"")</f>
        <v/>
      </c>
      <c r="BE620" s="201" t="str">
        <f>IF(W620&gt;0,W620,"")</f>
        <v/>
      </c>
      <c r="BF620" s="174" t="str">
        <f>IF(AND(K620="x",BE620&gt;0),BE620,"")</f>
        <v/>
      </c>
      <c r="BG620" s="186" t="str">
        <f>IF(OR(K620="x",F620="x",BE620&lt;=0),"",BE620)</f>
        <v/>
      </c>
      <c r="BH620" s="175" t="str">
        <f>IF(AND(F620="x",BE620&gt;0),BE620,"")</f>
        <v/>
      </c>
      <c r="BI620" s="632"/>
    </row>
    <row r="621" spans="1:140" ht="18" x14ac:dyDescent="0.35">
      <c r="A621" s="221"/>
      <c r="B621" s="222"/>
      <c r="C621" s="214">
        <v>610</v>
      </c>
      <c r="D621" s="205"/>
      <c r="E621" s="16"/>
      <c r="F621" s="17"/>
      <c r="G621" s="134"/>
      <c r="H621" s="137"/>
      <c r="I621" s="143"/>
      <c r="J621" s="80"/>
      <c r="K621" s="147"/>
      <c r="L621" s="30"/>
      <c r="M621" s="395"/>
      <c r="N621" s="158" t="str">
        <f t="shared" si="125"/>
        <v/>
      </c>
      <c r="O621" s="27"/>
      <c r="P621" s="27"/>
      <c r="Q621" s="27"/>
      <c r="R621" s="27"/>
      <c r="S621" s="27"/>
      <c r="T621" s="28"/>
      <c r="U621" s="29"/>
      <c r="V621" s="32"/>
      <c r="W621" s="318"/>
      <c r="X621" s="319"/>
      <c r="Y621" s="160">
        <f t="shared" si="124"/>
        <v>0</v>
      </c>
      <c r="Z621" s="159">
        <f t="shared" si="126"/>
        <v>0</v>
      </c>
      <c r="AA621" s="327"/>
      <c r="AB621" s="400">
        <f>IF(AND(Z621&gt;=0,F621="x"),0,IF(AND(Z621&gt;0,AC621="x"),0,IF(Z621&gt;0,0-30,0)))</f>
        <v>0</v>
      </c>
      <c r="AC621" s="371"/>
      <c r="AD621" s="226" t="str">
        <f>IF(F621="x",(0-((V621*10)+(W621*20))),"")</f>
        <v/>
      </c>
      <c r="AE621" s="368">
        <f>IF(AND(Z621&gt;0,F621="x"),0,IF(AND(Z621&gt;0,AC621="x"),Z621-60,IF(AND(Z621&gt;0,AB621=-30),Z621+AB621,0)))</f>
        <v>0</v>
      </c>
      <c r="AF621" s="339"/>
      <c r="AG621" s="338"/>
      <c r="AH621" s="336"/>
      <c r="AI621" s="161">
        <f t="shared" si="127"/>
        <v>0</v>
      </c>
      <c r="AJ621" s="162">
        <f>(X621*20)+Z621+AA621+AF621</f>
        <v>0</v>
      </c>
      <c r="AK621" s="163">
        <f t="shared" si="128"/>
        <v>0</v>
      </c>
      <c r="AL621" s="164">
        <f>IF(K621="x",AH621,0)</f>
        <v>0</v>
      </c>
      <c r="AM621" s="164">
        <f>IF(K621="x",AI621,0)</f>
        <v>0</v>
      </c>
      <c r="AN621" s="164">
        <f>IF(K621="x",AJ621,0)</f>
        <v>0</v>
      </c>
      <c r="AO621" s="164">
        <f>IF(K621="x",AK621,0)</f>
        <v>0</v>
      </c>
      <c r="AP621" s="610" t="str">
        <f t="shared" si="130"/>
        <v xml:space="preserve"> </v>
      </c>
      <c r="AQ621" s="613" t="str">
        <f t="shared" si="129"/>
        <v xml:space="preserve"> </v>
      </c>
      <c r="AR621" s="613" t="str">
        <f t="shared" si="131"/>
        <v xml:space="preserve"> </v>
      </c>
      <c r="AS621" s="613" t="str">
        <f t="shared" si="132"/>
        <v xml:space="preserve"> </v>
      </c>
      <c r="AT621" s="613" t="str">
        <f t="shared" si="133"/>
        <v xml:space="preserve"> </v>
      </c>
      <c r="AU621" s="613" t="str">
        <f t="shared" si="134"/>
        <v xml:space="preserve"> </v>
      </c>
      <c r="AV621" s="614" t="str">
        <f t="shared" si="135"/>
        <v xml:space="preserve"> </v>
      </c>
      <c r="AW621" s="196" t="str">
        <f>IF(N621&gt;0,N621,"")</f>
        <v/>
      </c>
      <c r="AX621" s="165" t="str">
        <f>IF(AND(K621="x",AW621&gt;0),AW621,"")</f>
        <v/>
      </c>
      <c r="AY621" s="193" t="str">
        <f>IF(OR(K621="x",F621="x",AW621&lt;=0),"",AW621)</f>
        <v/>
      </c>
      <c r="AZ621" s="183" t="str">
        <f>IF(AND(F621="x",AW621&gt;0),AW621,"")</f>
        <v/>
      </c>
      <c r="BA621" s="173" t="str">
        <f>IF(V621&gt;0,V621,"")</f>
        <v/>
      </c>
      <c r="BB621" s="174" t="str">
        <f>IF(AND(K621="x",BA621&gt;0),BA621,"")</f>
        <v/>
      </c>
      <c r="BC621" s="186" t="str">
        <f>IF(OR(K621="x",F621="X",BA621&lt;=0),"",BA621)</f>
        <v/>
      </c>
      <c r="BD621" s="174" t="str">
        <f>IF(AND(F621="x",BA621&gt;0),BA621,"")</f>
        <v/>
      </c>
      <c r="BE621" s="201" t="str">
        <f>IF(W621&gt;0,W621,"")</f>
        <v/>
      </c>
      <c r="BF621" s="174" t="str">
        <f>IF(AND(K621="x",BE621&gt;0),BE621,"")</f>
        <v/>
      </c>
      <c r="BG621" s="186" t="str">
        <f>IF(OR(K621="x",F621="x",BE621&lt;=0),"",BE621)</f>
        <v/>
      </c>
      <c r="BH621" s="175" t="str">
        <f>IF(AND(F621="x",BE621&gt;0),BE621,"")</f>
        <v/>
      </c>
      <c r="BI621" s="632"/>
    </row>
    <row r="622" spans="1:140" ht="18" x14ac:dyDescent="0.35">
      <c r="A622" s="221"/>
      <c r="B622" s="222"/>
      <c r="C622" s="213">
        <v>611</v>
      </c>
      <c r="D622" s="205"/>
      <c r="E622" s="16"/>
      <c r="F622" s="17"/>
      <c r="G622" s="134"/>
      <c r="H622" s="135"/>
      <c r="I622" s="141"/>
      <c r="J622" s="25"/>
      <c r="K622" s="145"/>
      <c r="L622" s="28"/>
      <c r="M622" s="395"/>
      <c r="N622" s="158" t="str">
        <f t="shared" si="125"/>
        <v/>
      </c>
      <c r="O622" s="27"/>
      <c r="P622" s="27"/>
      <c r="Q622" s="27"/>
      <c r="R622" s="27"/>
      <c r="S622" s="27"/>
      <c r="T622" s="28"/>
      <c r="U622" s="29"/>
      <c r="V622" s="32"/>
      <c r="W622" s="318"/>
      <c r="X622" s="319"/>
      <c r="Y622" s="160">
        <f t="shared" si="124"/>
        <v>0</v>
      </c>
      <c r="Z622" s="159">
        <f t="shared" si="126"/>
        <v>0</v>
      </c>
      <c r="AA622" s="327"/>
      <c r="AB622" s="400">
        <f>IF(AND(Z622&gt;=0,F622="x"),0,IF(AND(Z622&gt;0,AC622="x"),0,IF(Z622&gt;0,0-30,0)))</f>
        <v>0</v>
      </c>
      <c r="AC622" s="371"/>
      <c r="AD622" s="226" t="str">
        <f>IF(F622="x",(0-((V622*10)+(W622*20))),"")</f>
        <v/>
      </c>
      <c r="AE622" s="368">
        <f>IF(AND(Z622&gt;0,F622="x"),0,IF(AND(Z622&gt;0,AC622="x"),Z622-60,IF(AND(Z622&gt;0,AB622=-30),Z622+AB622,0)))</f>
        <v>0</v>
      </c>
      <c r="AF622" s="339"/>
      <c r="AG622" s="338"/>
      <c r="AH622" s="336"/>
      <c r="AI622" s="161">
        <f t="shared" si="127"/>
        <v>0</v>
      </c>
      <c r="AJ622" s="162">
        <f>(X622*20)+Z622+AA622+AF622</f>
        <v>0</v>
      </c>
      <c r="AK622" s="163">
        <f t="shared" si="128"/>
        <v>0</v>
      </c>
      <c r="AL622" s="164">
        <f>IF(K622="x",AH622,0)</f>
        <v>0</v>
      </c>
      <c r="AM622" s="164">
        <f>IF(K622="x",AI622,0)</f>
        <v>0</v>
      </c>
      <c r="AN622" s="164">
        <f>IF(K622="x",AJ622,0)</f>
        <v>0</v>
      </c>
      <c r="AO622" s="164">
        <f>IF(K622="x",AK622,0)</f>
        <v>0</v>
      </c>
      <c r="AP622" s="610" t="str">
        <f t="shared" si="130"/>
        <v xml:space="preserve"> </v>
      </c>
      <c r="AQ622" s="613" t="str">
        <f t="shared" si="129"/>
        <v xml:space="preserve"> </v>
      </c>
      <c r="AR622" s="613" t="str">
        <f t="shared" si="131"/>
        <v xml:space="preserve"> </v>
      </c>
      <c r="AS622" s="613" t="str">
        <f t="shared" si="132"/>
        <v xml:space="preserve"> </v>
      </c>
      <c r="AT622" s="613" t="str">
        <f t="shared" si="133"/>
        <v xml:space="preserve"> </v>
      </c>
      <c r="AU622" s="613" t="str">
        <f t="shared" si="134"/>
        <v xml:space="preserve"> </v>
      </c>
      <c r="AV622" s="614" t="str">
        <f t="shared" si="135"/>
        <v xml:space="preserve"> </v>
      </c>
      <c r="AW622" s="196" t="str">
        <f>IF(N622&gt;0,N622,"")</f>
        <v/>
      </c>
      <c r="AX622" s="165" t="str">
        <f>IF(AND(K622="x",AW622&gt;0),AW622,"")</f>
        <v/>
      </c>
      <c r="AY622" s="193" t="str">
        <f>IF(OR(K622="x",F622="x",AW622&lt;=0),"",AW622)</f>
        <v/>
      </c>
      <c r="AZ622" s="183" t="str">
        <f>IF(AND(F622="x",AW622&gt;0),AW622,"")</f>
        <v/>
      </c>
      <c r="BA622" s="173" t="str">
        <f>IF(V622&gt;0,V622,"")</f>
        <v/>
      </c>
      <c r="BB622" s="174" t="str">
        <f>IF(AND(K622="x",BA622&gt;0),BA622,"")</f>
        <v/>
      </c>
      <c r="BC622" s="186" t="str">
        <f>IF(OR(K622="x",F622="X",BA622&lt;=0),"",BA622)</f>
        <v/>
      </c>
      <c r="BD622" s="174" t="str">
        <f>IF(AND(F622="x",BA622&gt;0),BA622,"")</f>
        <v/>
      </c>
      <c r="BE622" s="201" t="str">
        <f>IF(W622&gt;0,W622,"")</f>
        <v/>
      </c>
      <c r="BF622" s="174" t="str">
        <f>IF(AND(K622="x",BE622&gt;0),BE622,"")</f>
        <v/>
      </c>
      <c r="BG622" s="186" t="str">
        <f>IF(OR(K622="x",F622="x",BE622&lt;=0),"",BE622)</f>
        <v/>
      </c>
      <c r="BH622" s="175" t="str">
        <f>IF(AND(F622="x",BE622&gt;0),BE622,"")</f>
        <v/>
      </c>
      <c r="BI622" s="632"/>
    </row>
    <row r="623" spans="1:140" ht="18" x14ac:dyDescent="0.35">
      <c r="A623" s="221"/>
      <c r="B623" s="222"/>
      <c r="C623" s="214">
        <v>612</v>
      </c>
      <c r="D623" s="207"/>
      <c r="E623" s="18"/>
      <c r="F623" s="17"/>
      <c r="G623" s="134"/>
      <c r="H623" s="135"/>
      <c r="I623" s="141"/>
      <c r="J623" s="25"/>
      <c r="K623" s="145"/>
      <c r="L623" s="28"/>
      <c r="M623" s="395"/>
      <c r="N623" s="158" t="str">
        <f t="shared" si="125"/>
        <v/>
      </c>
      <c r="O623" s="27"/>
      <c r="P623" s="27"/>
      <c r="Q623" s="27"/>
      <c r="R623" s="27"/>
      <c r="S623" s="27"/>
      <c r="T623" s="28"/>
      <c r="U623" s="29"/>
      <c r="V623" s="32"/>
      <c r="W623" s="318"/>
      <c r="X623" s="319"/>
      <c r="Y623" s="160">
        <f t="shared" si="124"/>
        <v>0</v>
      </c>
      <c r="Z623" s="159">
        <f t="shared" si="126"/>
        <v>0</v>
      </c>
      <c r="AA623" s="327"/>
      <c r="AB623" s="400">
        <f>IF(AND(Z623&gt;=0,F623="x"),0,IF(AND(Z623&gt;0,AC623="x"),0,IF(Z623&gt;0,0-30,0)))</f>
        <v>0</v>
      </c>
      <c r="AC623" s="371"/>
      <c r="AD623" s="226" t="str">
        <f>IF(F623="x",(0-((V623*10)+(W623*20))),"")</f>
        <v/>
      </c>
      <c r="AE623" s="368">
        <f>IF(AND(Z623&gt;0,F623="x"),0,IF(AND(Z623&gt;0,AC623="x"),Z623-60,IF(AND(Z623&gt;0,AB623=-30),Z623+AB623,0)))</f>
        <v>0</v>
      </c>
      <c r="AF623" s="339"/>
      <c r="AG623" s="338"/>
      <c r="AH623" s="336"/>
      <c r="AI623" s="161">
        <f t="shared" si="127"/>
        <v>0</v>
      </c>
      <c r="AJ623" s="162">
        <f>(X623*20)+Z623+AA623+AF623</f>
        <v>0</v>
      </c>
      <c r="AK623" s="163">
        <f t="shared" si="128"/>
        <v>0</v>
      </c>
      <c r="AL623" s="164">
        <f>IF(K623="x",AH623,0)</f>
        <v>0</v>
      </c>
      <c r="AM623" s="164">
        <f>IF(K623="x",AI623,0)</f>
        <v>0</v>
      </c>
      <c r="AN623" s="164">
        <f>IF(K623="x",AJ623,0)</f>
        <v>0</v>
      </c>
      <c r="AO623" s="164">
        <f>IF(K623="x",AK623,0)</f>
        <v>0</v>
      </c>
      <c r="AP623" s="610" t="str">
        <f t="shared" si="130"/>
        <v xml:space="preserve"> </v>
      </c>
      <c r="AQ623" s="613" t="str">
        <f t="shared" si="129"/>
        <v xml:space="preserve"> </v>
      </c>
      <c r="AR623" s="613" t="str">
        <f t="shared" si="131"/>
        <v xml:space="preserve"> </v>
      </c>
      <c r="AS623" s="613" t="str">
        <f t="shared" si="132"/>
        <v xml:space="preserve"> </v>
      </c>
      <c r="AT623" s="613" t="str">
        <f t="shared" si="133"/>
        <v xml:space="preserve"> </v>
      </c>
      <c r="AU623" s="613" t="str">
        <f t="shared" si="134"/>
        <v xml:space="preserve"> </v>
      </c>
      <c r="AV623" s="614" t="str">
        <f t="shared" si="135"/>
        <v xml:space="preserve"> </v>
      </c>
      <c r="AW623" s="196" t="str">
        <f>IF(N623&gt;0,N623,"")</f>
        <v/>
      </c>
      <c r="AX623" s="165" t="str">
        <f>IF(AND(K623="x",AW623&gt;0),AW623,"")</f>
        <v/>
      </c>
      <c r="AY623" s="193" t="str">
        <f>IF(OR(K623="x",F623="x",AW623&lt;=0),"",AW623)</f>
        <v/>
      </c>
      <c r="AZ623" s="183" t="str">
        <f>IF(AND(F623="x",AW623&gt;0),AW623,"")</f>
        <v/>
      </c>
      <c r="BA623" s="173" t="str">
        <f>IF(V623&gt;0,V623,"")</f>
        <v/>
      </c>
      <c r="BB623" s="174" t="str">
        <f>IF(AND(K623="x",BA623&gt;0),BA623,"")</f>
        <v/>
      </c>
      <c r="BC623" s="186" t="str">
        <f>IF(OR(K623="x",F623="X",BA623&lt;=0),"",BA623)</f>
        <v/>
      </c>
      <c r="BD623" s="174" t="str">
        <f>IF(AND(F623="x",BA623&gt;0),BA623,"")</f>
        <v/>
      </c>
      <c r="BE623" s="201" t="str">
        <f>IF(W623&gt;0,W623,"")</f>
        <v/>
      </c>
      <c r="BF623" s="174" t="str">
        <f>IF(AND(K623="x",BE623&gt;0),BE623,"")</f>
        <v/>
      </c>
      <c r="BG623" s="186" t="str">
        <f>IF(OR(K623="x",F623="x",BE623&lt;=0),"",BE623)</f>
        <v/>
      </c>
      <c r="BH623" s="175" t="str">
        <f>IF(AND(F623="x",BE623&gt;0),BE623,"")</f>
        <v/>
      </c>
      <c r="BI623" s="632"/>
    </row>
    <row r="624" spans="1:140" ht="18" x14ac:dyDescent="0.35">
      <c r="A624" s="221"/>
      <c r="B624" s="222"/>
      <c r="C624" s="214">
        <v>613</v>
      </c>
      <c r="D624" s="205"/>
      <c r="E624" s="16"/>
      <c r="F624" s="17"/>
      <c r="G624" s="134"/>
      <c r="H624" s="135"/>
      <c r="I624" s="141"/>
      <c r="J624" s="25"/>
      <c r="K624" s="145"/>
      <c r="L624" s="28"/>
      <c r="M624" s="395"/>
      <c r="N624" s="158" t="str">
        <f t="shared" si="125"/>
        <v/>
      </c>
      <c r="O624" s="27"/>
      <c r="P624" s="27"/>
      <c r="Q624" s="27"/>
      <c r="R624" s="27"/>
      <c r="S624" s="27"/>
      <c r="T624" s="28"/>
      <c r="U624" s="29"/>
      <c r="V624" s="32"/>
      <c r="W624" s="318"/>
      <c r="X624" s="319"/>
      <c r="Y624" s="160">
        <f t="shared" si="124"/>
        <v>0</v>
      </c>
      <c r="Z624" s="159">
        <f t="shared" si="126"/>
        <v>0</v>
      </c>
      <c r="AA624" s="327"/>
      <c r="AB624" s="400">
        <f>IF(AND(Z624&gt;=0,F624="x"),0,IF(AND(Z624&gt;0,AC624="x"),0,IF(Z624&gt;0,0-30,0)))</f>
        <v>0</v>
      </c>
      <c r="AC624" s="371"/>
      <c r="AD624" s="226" t="str">
        <f>IF(F624="x",(0-((V624*10)+(W624*20))),"")</f>
        <v/>
      </c>
      <c r="AE624" s="368">
        <f>IF(AND(Z624&gt;0,F624="x"),0,IF(AND(Z624&gt;0,AC624="x"),Z624-60,IF(AND(Z624&gt;0,AB624=-30),Z624+AB624,0)))</f>
        <v>0</v>
      </c>
      <c r="AF624" s="339"/>
      <c r="AG624" s="338"/>
      <c r="AH624" s="336"/>
      <c r="AI624" s="161">
        <f t="shared" si="127"/>
        <v>0</v>
      </c>
      <c r="AJ624" s="162">
        <f>(X624*20)+Z624+AA624+AF624</f>
        <v>0</v>
      </c>
      <c r="AK624" s="163">
        <f t="shared" si="128"/>
        <v>0</v>
      </c>
      <c r="AL624" s="164">
        <f>IF(K624="x",AH624,0)</f>
        <v>0</v>
      </c>
      <c r="AM624" s="164">
        <f>IF(K624="x",AI624,0)</f>
        <v>0</v>
      </c>
      <c r="AN624" s="164">
        <f>IF(K624="x",AJ624,0)</f>
        <v>0</v>
      </c>
      <c r="AO624" s="164">
        <f>IF(K624="x",AK624,0)</f>
        <v>0</v>
      </c>
      <c r="AP624" s="610" t="str">
        <f t="shared" si="130"/>
        <v xml:space="preserve"> </v>
      </c>
      <c r="AQ624" s="613" t="str">
        <f t="shared" si="129"/>
        <v xml:space="preserve"> </v>
      </c>
      <c r="AR624" s="613" t="str">
        <f t="shared" si="131"/>
        <v xml:space="preserve"> </v>
      </c>
      <c r="AS624" s="613" t="str">
        <f t="shared" si="132"/>
        <v xml:space="preserve"> </v>
      </c>
      <c r="AT624" s="613" t="str">
        <f t="shared" si="133"/>
        <v xml:space="preserve"> </v>
      </c>
      <c r="AU624" s="613" t="str">
        <f t="shared" si="134"/>
        <v xml:space="preserve"> </v>
      </c>
      <c r="AV624" s="614" t="str">
        <f t="shared" si="135"/>
        <v xml:space="preserve"> </v>
      </c>
      <c r="AW624" s="196" t="str">
        <f>IF(N624&gt;0,N624,"")</f>
        <v/>
      </c>
      <c r="AX624" s="165" t="str">
        <f>IF(AND(K624="x",AW624&gt;0),AW624,"")</f>
        <v/>
      </c>
      <c r="AY624" s="193" t="str">
        <f>IF(OR(K624="x",F624="x",AW624&lt;=0),"",AW624)</f>
        <v/>
      </c>
      <c r="AZ624" s="183" t="str">
        <f>IF(AND(F624="x",AW624&gt;0),AW624,"")</f>
        <v/>
      </c>
      <c r="BA624" s="173" t="str">
        <f>IF(V624&gt;0,V624,"")</f>
        <v/>
      </c>
      <c r="BB624" s="174" t="str">
        <f>IF(AND(K624="x",BA624&gt;0),BA624,"")</f>
        <v/>
      </c>
      <c r="BC624" s="186" t="str">
        <f>IF(OR(K624="x",F624="X",BA624&lt;=0),"",BA624)</f>
        <v/>
      </c>
      <c r="BD624" s="174" t="str">
        <f>IF(AND(F624="x",BA624&gt;0),BA624,"")</f>
        <v/>
      </c>
      <c r="BE624" s="201" t="str">
        <f>IF(W624&gt;0,W624,"")</f>
        <v/>
      </c>
      <c r="BF624" s="174" t="str">
        <f>IF(AND(K624="x",BE624&gt;0),BE624,"")</f>
        <v/>
      </c>
      <c r="BG624" s="186" t="str">
        <f>IF(OR(K624="x",F624="x",BE624&lt;=0),"",BE624)</f>
        <v/>
      </c>
      <c r="BH624" s="175" t="str">
        <f>IF(AND(F624="x",BE624&gt;0),BE624,"")</f>
        <v/>
      </c>
      <c r="BI624" s="632"/>
    </row>
    <row r="625" spans="1:61" ht="18" x14ac:dyDescent="0.35">
      <c r="A625" s="221"/>
      <c r="B625" s="222"/>
      <c r="C625" s="213">
        <v>614</v>
      </c>
      <c r="D625" s="205"/>
      <c r="E625" s="16"/>
      <c r="F625" s="17"/>
      <c r="G625" s="134"/>
      <c r="H625" s="135"/>
      <c r="I625" s="141"/>
      <c r="J625" s="25"/>
      <c r="K625" s="145"/>
      <c r="L625" s="28"/>
      <c r="M625" s="395"/>
      <c r="N625" s="158" t="str">
        <f t="shared" si="125"/>
        <v/>
      </c>
      <c r="O625" s="27"/>
      <c r="P625" s="27"/>
      <c r="Q625" s="27"/>
      <c r="R625" s="27"/>
      <c r="S625" s="27"/>
      <c r="T625" s="28"/>
      <c r="U625" s="29"/>
      <c r="V625" s="32"/>
      <c r="W625" s="318"/>
      <c r="X625" s="319"/>
      <c r="Y625" s="160">
        <f t="shared" si="124"/>
        <v>0</v>
      </c>
      <c r="Z625" s="159">
        <f t="shared" si="126"/>
        <v>0</v>
      </c>
      <c r="AA625" s="327"/>
      <c r="AB625" s="400">
        <f>IF(AND(Z625&gt;=0,F625="x"),0,IF(AND(Z625&gt;0,AC625="x"),0,IF(Z625&gt;0,0-30,0)))</f>
        <v>0</v>
      </c>
      <c r="AC625" s="371"/>
      <c r="AD625" s="226" t="str">
        <f>IF(F625="x",(0-((V625*10)+(W625*20))),"")</f>
        <v/>
      </c>
      <c r="AE625" s="368">
        <f>IF(AND(Z625&gt;0,F625="x"),0,IF(AND(Z625&gt;0,AC625="x"),Z625-60,IF(AND(Z625&gt;0,AB625=-30),Z625+AB625,0)))</f>
        <v>0</v>
      </c>
      <c r="AF625" s="339"/>
      <c r="AG625" s="338"/>
      <c r="AH625" s="336"/>
      <c r="AI625" s="161">
        <f t="shared" si="127"/>
        <v>0</v>
      </c>
      <c r="AJ625" s="162">
        <f>(X625*20)+Z625+AA625+AF625</f>
        <v>0</v>
      </c>
      <c r="AK625" s="163">
        <f t="shared" si="128"/>
        <v>0</v>
      </c>
      <c r="AL625" s="164">
        <f>IF(K625="x",AH625,0)</f>
        <v>0</v>
      </c>
      <c r="AM625" s="164">
        <f>IF(K625="x",AI625,0)</f>
        <v>0</v>
      </c>
      <c r="AN625" s="164">
        <f>IF(K625="x",AJ625,0)</f>
        <v>0</v>
      </c>
      <c r="AO625" s="164">
        <f>IF(K625="x",AK625,0)</f>
        <v>0</v>
      </c>
      <c r="AP625" s="610" t="str">
        <f t="shared" si="130"/>
        <v xml:space="preserve"> </v>
      </c>
      <c r="AQ625" s="613" t="str">
        <f t="shared" si="129"/>
        <v xml:space="preserve"> </v>
      </c>
      <c r="AR625" s="613" t="str">
        <f t="shared" si="131"/>
        <v xml:space="preserve"> </v>
      </c>
      <c r="AS625" s="613" t="str">
        <f t="shared" si="132"/>
        <v xml:space="preserve"> </v>
      </c>
      <c r="AT625" s="613" t="str">
        <f t="shared" si="133"/>
        <v xml:space="preserve"> </v>
      </c>
      <c r="AU625" s="613" t="str">
        <f t="shared" si="134"/>
        <v xml:space="preserve"> </v>
      </c>
      <c r="AV625" s="614" t="str">
        <f t="shared" si="135"/>
        <v xml:space="preserve"> </v>
      </c>
      <c r="AW625" s="196" t="str">
        <f>IF(N625&gt;0,N625,"")</f>
        <v/>
      </c>
      <c r="AX625" s="165" t="str">
        <f>IF(AND(K625="x",AW625&gt;0),AW625,"")</f>
        <v/>
      </c>
      <c r="AY625" s="193" t="str">
        <f>IF(OR(K625="x",F625="x",AW625&lt;=0),"",AW625)</f>
        <v/>
      </c>
      <c r="AZ625" s="183" t="str">
        <f>IF(AND(F625="x",AW625&gt;0),AW625,"")</f>
        <v/>
      </c>
      <c r="BA625" s="173" t="str">
        <f>IF(V625&gt;0,V625,"")</f>
        <v/>
      </c>
      <c r="BB625" s="174" t="str">
        <f>IF(AND(K625="x",BA625&gt;0),BA625,"")</f>
        <v/>
      </c>
      <c r="BC625" s="186" t="str">
        <f>IF(OR(K625="x",F625="X",BA625&lt;=0),"",BA625)</f>
        <v/>
      </c>
      <c r="BD625" s="174" t="str">
        <f>IF(AND(F625="x",BA625&gt;0),BA625,"")</f>
        <v/>
      </c>
      <c r="BE625" s="201" t="str">
        <f>IF(W625&gt;0,W625,"")</f>
        <v/>
      </c>
      <c r="BF625" s="174" t="str">
        <f>IF(AND(K625="x",BE625&gt;0),BE625,"")</f>
        <v/>
      </c>
      <c r="BG625" s="186" t="str">
        <f>IF(OR(K625="x",F625="x",BE625&lt;=0),"",BE625)</f>
        <v/>
      </c>
      <c r="BH625" s="175" t="str">
        <f>IF(AND(F625="x",BE625&gt;0),BE625,"")</f>
        <v/>
      </c>
      <c r="BI625" s="632"/>
    </row>
    <row r="626" spans="1:61" ht="18" x14ac:dyDescent="0.35">
      <c r="A626" s="221"/>
      <c r="B626" s="222"/>
      <c r="C626" s="214">
        <v>615</v>
      </c>
      <c r="D626" s="205"/>
      <c r="E626" s="16"/>
      <c r="F626" s="17"/>
      <c r="G626" s="134"/>
      <c r="H626" s="135"/>
      <c r="I626" s="141"/>
      <c r="J626" s="25"/>
      <c r="K626" s="145"/>
      <c r="L626" s="28"/>
      <c r="M626" s="395"/>
      <c r="N626" s="158" t="str">
        <f t="shared" si="125"/>
        <v/>
      </c>
      <c r="O626" s="27"/>
      <c r="P626" s="27"/>
      <c r="Q626" s="27"/>
      <c r="R626" s="27"/>
      <c r="S626" s="27"/>
      <c r="T626" s="28"/>
      <c r="U626" s="29"/>
      <c r="V626" s="32"/>
      <c r="W626" s="318"/>
      <c r="X626" s="319"/>
      <c r="Y626" s="160">
        <f t="shared" si="124"/>
        <v>0</v>
      </c>
      <c r="Z626" s="159">
        <f t="shared" si="126"/>
        <v>0</v>
      </c>
      <c r="AA626" s="327"/>
      <c r="AB626" s="400">
        <f>IF(AND(Z626&gt;=0,F626="x"),0,IF(AND(Z626&gt;0,AC626="x"),0,IF(Z626&gt;0,0-30,0)))</f>
        <v>0</v>
      </c>
      <c r="AC626" s="371"/>
      <c r="AD626" s="226" t="str">
        <f>IF(F626="x",(0-((V626*10)+(W626*20))),"")</f>
        <v/>
      </c>
      <c r="AE626" s="368">
        <f>IF(AND(Z626&gt;0,F626="x"),0,IF(AND(Z626&gt;0,AC626="x"),Z626-60,IF(AND(Z626&gt;0,AB626=-30),Z626+AB626,0)))</f>
        <v>0</v>
      </c>
      <c r="AF626" s="339"/>
      <c r="AG626" s="338"/>
      <c r="AH626" s="336"/>
      <c r="AI626" s="161">
        <f t="shared" si="127"/>
        <v>0</v>
      </c>
      <c r="AJ626" s="162">
        <f>(X626*20)+Z626+AA626+AF626</f>
        <v>0</v>
      </c>
      <c r="AK626" s="163">
        <f t="shared" si="128"/>
        <v>0</v>
      </c>
      <c r="AL626" s="164">
        <f>IF(K626="x",AH626,0)</f>
        <v>0</v>
      </c>
      <c r="AM626" s="164">
        <f>IF(K626="x",AI626,0)</f>
        <v>0</v>
      </c>
      <c r="AN626" s="164">
        <f>IF(K626="x",AJ626,0)</f>
        <v>0</v>
      </c>
      <c r="AO626" s="164">
        <f>IF(K626="x",AK626,0)</f>
        <v>0</v>
      </c>
      <c r="AP626" s="610" t="str">
        <f t="shared" si="130"/>
        <v xml:space="preserve"> </v>
      </c>
      <c r="AQ626" s="613" t="str">
        <f t="shared" si="129"/>
        <v xml:space="preserve"> </v>
      </c>
      <c r="AR626" s="613" t="str">
        <f t="shared" si="131"/>
        <v xml:space="preserve"> </v>
      </c>
      <c r="AS626" s="613" t="str">
        <f t="shared" si="132"/>
        <v xml:space="preserve"> </v>
      </c>
      <c r="AT626" s="613" t="str">
        <f t="shared" si="133"/>
        <v xml:space="preserve"> </v>
      </c>
      <c r="AU626" s="613" t="str">
        <f t="shared" si="134"/>
        <v xml:space="preserve"> </v>
      </c>
      <c r="AV626" s="614" t="str">
        <f t="shared" si="135"/>
        <v xml:space="preserve"> </v>
      </c>
      <c r="AW626" s="196" t="str">
        <f>IF(N626&gt;0,N626,"")</f>
        <v/>
      </c>
      <c r="AX626" s="165" t="str">
        <f>IF(AND(K626="x",AW626&gt;0),AW626,"")</f>
        <v/>
      </c>
      <c r="AY626" s="193" t="str">
        <f>IF(OR(K626="x",F626="x",AW626&lt;=0),"",AW626)</f>
        <v/>
      </c>
      <c r="AZ626" s="183" t="str">
        <f>IF(AND(F626="x",AW626&gt;0),AW626,"")</f>
        <v/>
      </c>
      <c r="BA626" s="173" t="str">
        <f>IF(V626&gt;0,V626,"")</f>
        <v/>
      </c>
      <c r="BB626" s="174" t="str">
        <f>IF(AND(K626="x",BA626&gt;0),BA626,"")</f>
        <v/>
      </c>
      <c r="BC626" s="186" t="str">
        <f>IF(OR(K626="x",F626="X",BA626&lt;=0),"",BA626)</f>
        <v/>
      </c>
      <c r="BD626" s="174" t="str">
        <f>IF(AND(F626="x",BA626&gt;0),BA626,"")</f>
        <v/>
      </c>
      <c r="BE626" s="201" t="str">
        <f>IF(W626&gt;0,W626,"")</f>
        <v/>
      </c>
      <c r="BF626" s="174" t="str">
        <f>IF(AND(K626="x",BE626&gt;0),BE626,"")</f>
        <v/>
      </c>
      <c r="BG626" s="186" t="str">
        <f>IF(OR(K626="x",F626="x",BE626&lt;=0),"",BE626)</f>
        <v/>
      </c>
      <c r="BH626" s="175" t="str">
        <f>IF(AND(F626="x",BE626&gt;0),BE626,"")</f>
        <v/>
      </c>
      <c r="BI626" s="632"/>
    </row>
    <row r="627" spans="1:61" ht="18" x14ac:dyDescent="0.35">
      <c r="A627" s="221"/>
      <c r="B627" s="222"/>
      <c r="C627" s="213">
        <v>616</v>
      </c>
      <c r="D627" s="207"/>
      <c r="E627" s="18"/>
      <c r="F627" s="17"/>
      <c r="G627" s="134"/>
      <c r="H627" s="135"/>
      <c r="I627" s="141"/>
      <c r="J627" s="25"/>
      <c r="K627" s="145"/>
      <c r="L627" s="28"/>
      <c r="M627" s="395"/>
      <c r="N627" s="158" t="str">
        <f t="shared" si="125"/>
        <v/>
      </c>
      <c r="O627" s="27"/>
      <c r="P627" s="27"/>
      <c r="Q627" s="27"/>
      <c r="R627" s="27"/>
      <c r="S627" s="27"/>
      <c r="T627" s="28"/>
      <c r="U627" s="29"/>
      <c r="V627" s="32"/>
      <c r="W627" s="318"/>
      <c r="X627" s="319"/>
      <c r="Y627" s="160">
        <f t="shared" si="124"/>
        <v>0</v>
      </c>
      <c r="Z627" s="159">
        <f t="shared" si="126"/>
        <v>0</v>
      </c>
      <c r="AA627" s="327"/>
      <c r="AB627" s="400">
        <f>IF(AND(Z627&gt;=0,F627="x"),0,IF(AND(Z627&gt;0,AC627="x"),0,IF(Z627&gt;0,0-30,0)))</f>
        <v>0</v>
      </c>
      <c r="AC627" s="371"/>
      <c r="AD627" s="226" t="str">
        <f>IF(F627="x",(0-((V627*10)+(W627*20))),"")</f>
        <v/>
      </c>
      <c r="AE627" s="368">
        <f>IF(AND(Z627&gt;0,F627="x"),0,IF(AND(Z627&gt;0,AC627="x"),Z627-60,IF(AND(Z627&gt;0,AB627=-30),Z627+AB627,0)))</f>
        <v>0</v>
      </c>
      <c r="AF627" s="339"/>
      <c r="AG627" s="338"/>
      <c r="AH627" s="336"/>
      <c r="AI627" s="161">
        <f t="shared" si="127"/>
        <v>0</v>
      </c>
      <c r="AJ627" s="162">
        <f>(X627*20)+Z627+AA627+AF627</f>
        <v>0</v>
      </c>
      <c r="AK627" s="163">
        <f t="shared" si="128"/>
        <v>0</v>
      </c>
      <c r="AL627" s="164">
        <f>IF(K627="x",AH627,0)</f>
        <v>0</v>
      </c>
      <c r="AM627" s="164">
        <f>IF(K627="x",AI627,0)</f>
        <v>0</v>
      </c>
      <c r="AN627" s="164">
        <f>IF(K627="x",AJ627,0)</f>
        <v>0</v>
      </c>
      <c r="AO627" s="164">
        <f>IF(K627="x",AK627,0)</f>
        <v>0</v>
      </c>
      <c r="AP627" s="610" t="str">
        <f t="shared" si="130"/>
        <v xml:space="preserve"> </v>
      </c>
      <c r="AQ627" s="613" t="str">
        <f t="shared" si="129"/>
        <v xml:space="preserve"> </v>
      </c>
      <c r="AR627" s="613" t="str">
        <f t="shared" si="131"/>
        <v xml:space="preserve"> </v>
      </c>
      <c r="AS627" s="613" t="str">
        <f t="shared" si="132"/>
        <v xml:space="preserve"> </v>
      </c>
      <c r="AT627" s="613" t="str">
        <f t="shared" si="133"/>
        <v xml:space="preserve"> </v>
      </c>
      <c r="AU627" s="613" t="str">
        <f t="shared" si="134"/>
        <v xml:space="preserve"> </v>
      </c>
      <c r="AV627" s="614" t="str">
        <f t="shared" si="135"/>
        <v xml:space="preserve"> </v>
      </c>
      <c r="AW627" s="196" t="str">
        <f>IF(N627&gt;0,N627,"")</f>
        <v/>
      </c>
      <c r="AX627" s="165" t="str">
        <f>IF(AND(K627="x",AW627&gt;0),AW627,"")</f>
        <v/>
      </c>
      <c r="AY627" s="193" t="str">
        <f>IF(OR(K627="x",F627="x",AW627&lt;=0),"",AW627)</f>
        <v/>
      </c>
      <c r="AZ627" s="183" t="str">
        <f>IF(AND(F627="x",AW627&gt;0),AW627,"")</f>
        <v/>
      </c>
      <c r="BA627" s="173" t="str">
        <f>IF(V627&gt;0,V627,"")</f>
        <v/>
      </c>
      <c r="BB627" s="174" t="str">
        <f>IF(AND(K627="x",BA627&gt;0),BA627,"")</f>
        <v/>
      </c>
      <c r="BC627" s="186" t="str">
        <f>IF(OR(K627="x",F627="X",BA627&lt;=0),"",BA627)</f>
        <v/>
      </c>
      <c r="BD627" s="174" t="str">
        <f>IF(AND(F627="x",BA627&gt;0),BA627,"")</f>
        <v/>
      </c>
      <c r="BE627" s="201" t="str">
        <f>IF(W627&gt;0,W627,"")</f>
        <v/>
      </c>
      <c r="BF627" s="174" t="str">
        <f>IF(AND(K627="x",BE627&gt;0),BE627,"")</f>
        <v/>
      </c>
      <c r="BG627" s="186" t="str">
        <f>IF(OR(K627="x",F627="x",BE627&lt;=0),"",BE627)</f>
        <v/>
      </c>
      <c r="BH627" s="175" t="str">
        <f>IF(AND(F627="x",BE627&gt;0),BE627,"")</f>
        <v/>
      </c>
      <c r="BI627" s="632"/>
    </row>
    <row r="628" spans="1:61" ht="18" x14ac:dyDescent="0.35">
      <c r="A628" s="221"/>
      <c r="B628" s="222"/>
      <c r="C628" s="214">
        <v>617</v>
      </c>
      <c r="D628" s="205"/>
      <c r="E628" s="16"/>
      <c r="F628" s="17"/>
      <c r="G628" s="134"/>
      <c r="H628" s="135"/>
      <c r="I628" s="141"/>
      <c r="J628" s="25"/>
      <c r="K628" s="145"/>
      <c r="L628" s="28"/>
      <c r="M628" s="395"/>
      <c r="N628" s="158" t="str">
        <f t="shared" si="125"/>
        <v/>
      </c>
      <c r="O628" s="27"/>
      <c r="P628" s="27"/>
      <c r="Q628" s="27"/>
      <c r="R628" s="27"/>
      <c r="S628" s="27"/>
      <c r="T628" s="28"/>
      <c r="U628" s="29"/>
      <c r="V628" s="32"/>
      <c r="W628" s="318"/>
      <c r="X628" s="319"/>
      <c r="Y628" s="160">
        <f t="shared" si="124"/>
        <v>0</v>
      </c>
      <c r="Z628" s="159">
        <f t="shared" si="126"/>
        <v>0</v>
      </c>
      <c r="AA628" s="327"/>
      <c r="AB628" s="400">
        <f>IF(AND(Z628&gt;=0,F628="x"),0,IF(AND(Z628&gt;0,AC628="x"),0,IF(Z628&gt;0,0-30,0)))</f>
        <v>0</v>
      </c>
      <c r="AC628" s="371"/>
      <c r="AD628" s="226" t="str">
        <f>IF(F628="x",(0-((V628*10)+(W628*20))),"")</f>
        <v/>
      </c>
      <c r="AE628" s="368">
        <f>IF(AND(Z628&gt;0,F628="x"),0,IF(AND(Z628&gt;0,AC628="x"),Z628-60,IF(AND(Z628&gt;0,AB628=-30),Z628+AB628,0)))</f>
        <v>0</v>
      </c>
      <c r="AF628" s="339"/>
      <c r="AG628" s="338"/>
      <c r="AH628" s="336"/>
      <c r="AI628" s="161">
        <f t="shared" si="127"/>
        <v>0</v>
      </c>
      <c r="AJ628" s="162">
        <f>(X628*20)+Z628+AA628+AF628</f>
        <v>0</v>
      </c>
      <c r="AK628" s="163">
        <f t="shared" si="128"/>
        <v>0</v>
      </c>
      <c r="AL628" s="164">
        <f>IF(K628="x",AH628,0)</f>
        <v>0</v>
      </c>
      <c r="AM628" s="164">
        <f>IF(K628="x",AI628,0)</f>
        <v>0</v>
      </c>
      <c r="AN628" s="164">
        <f>IF(K628="x",AJ628,0)</f>
        <v>0</v>
      </c>
      <c r="AO628" s="164">
        <f>IF(K628="x",AK628,0)</f>
        <v>0</v>
      </c>
      <c r="AP628" s="610" t="str">
        <f t="shared" si="130"/>
        <v xml:space="preserve"> </v>
      </c>
      <c r="AQ628" s="613" t="str">
        <f t="shared" si="129"/>
        <v xml:space="preserve"> </v>
      </c>
      <c r="AR628" s="613" t="str">
        <f t="shared" si="131"/>
        <v xml:space="preserve"> </v>
      </c>
      <c r="AS628" s="613" t="str">
        <f t="shared" si="132"/>
        <v xml:space="preserve"> </v>
      </c>
      <c r="AT628" s="613" t="str">
        <f t="shared" si="133"/>
        <v xml:space="preserve"> </v>
      </c>
      <c r="AU628" s="613" t="str">
        <f t="shared" si="134"/>
        <v xml:space="preserve"> </v>
      </c>
      <c r="AV628" s="614" t="str">
        <f t="shared" si="135"/>
        <v xml:space="preserve"> </v>
      </c>
      <c r="AW628" s="196" t="str">
        <f>IF(N628&gt;0,N628,"")</f>
        <v/>
      </c>
      <c r="AX628" s="165" t="str">
        <f>IF(AND(K628="x",AW628&gt;0),AW628,"")</f>
        <v/>
      </c>
      <c r="AY628" s="193" t="str">
        <f>IF(OR(K628="x",F628="x",AW628&lt;=0),"",AW628)</f>
        <v/>
      </c>
      <c r="AZ628" s="183" t="str">
        <f>IF(AND(F628="x",AW628&gt;0),AW628,"")</f>
        <v/>
      </c>
      <c r="BA628" s="173" t="str">
        <f>IF(V628&gt;0,V628,"")</f>
        <v/>
      </c>
      <c r="BB628" s="174" t="str">
        <f>IF(AND(K628="x",BA628&gt;0),BA628,"")</f>
        <v/>
      </c>
      <c r="BC628" s="186" t="str">
        <f>IF(OR(K628="x",F628="X",BA628&lt;=0),"",BA628)</f>
        <v/>
      </c>
      <c r="BD628" s="174" t="str">
        <f>IF(AND(F628="x",BA628&gt;0),BA628,"")</f>
        <v/>
      </c>
      <c r="BE628" s="201" t="str">
        <f>IF(W628&gt;0,W628,"")</f>
        <v/>
      </c>
      <c r="BF628" s="174" t="str">
        <f>IF(AND(K628="x",BE628&gt;0),BE628,"")</f>
        <v/>
      </c>
      <c r="BG628" s="186" t="str">
        <f>IF(OR(K628="x",F628="x",BE628&lt;=0),"",BE628)</f>
        <v/>
      </c>
      <c r="BH628" s="175" t="str">
        <f>IF(AND(F628="x",BE628&gt;0),BE628,"")</f>
        <v/>
      </c>
      <c r="BI628" s="632"/>
    </row>
    <row r="629" spans="1:61" ht="18" x14ac:dyDescent="0.35">
      <c r="A629" s="221"/>
      <c r="B629" s="222"/>
      <c r="C629" s="214">
        <v>618</v>
      </c>
      <c r="D629" s="205"/>
      <c r="E629" s="16"/>
      <c r="F629" s="17"/>
      <c r="G629" s="134"/>
      <c r="H629" s="135"/>
      <c r="I629" s="141"/>
      <c r="J629" s="25"/>
      <c r="K629" s="145"/>
      <c r="L629" s="28"/>
      <c r="M629" s="395"/>
      <c r="N629" s="158" t="str">
        <f t="shared" si="125"/>
        <v/>
      </c>
      <c r="O629" s="27"/>
      <c r="P629" s="27"/>
      <c r="Q629" s="27"/>
      <c r="R629" s="27"/>
      <c r="S629" s="27"/>
      <c r="T629" s="28"/>
      <c r="U629" s="29"/>
      <c r="V629" s="32"/>
      <c r="W629" s="318"/>
      <c r="X629" s="319"/>
      <c r="Y629" s="160">
        <f t="shared" si="124"/>
        <v>0</v>
      </c>
      <c r="Z629" s="159">
        <f t="shared" si="126"/>
        <v>0</v>
      </c>
      <c r="AA629" s="327"/>
      <c r="AB629" s="400">
        <f>IF(AND(Z629&gt;=0,F629="x"),0,IF(AND(Z629&gt;0,AC629="x"),0,IF(Z629&gt;0,0-30,0)))</f>
        <v>0</v>
      </c>
      <c r="AC629" s="371"/>
      <c r="AD629" s="226" t="str">
        <f>IF(F629="x",(0-((V629*10)+(W629*20))),"")</f>
        <v/>
      </c>
      <c r="AE629" s="368">
        <f>IF(AND(Z629&gt;0,F629="x"),0,IF(AND(Z629&gt;0,AC629="x"),Z629-60,IF(AND(Z629&gt;0,AB629=-30),Z629+AB629,0)))</f>
        <v>0</v>
      </c>
      <c r="AF629" s="339"/>
      <c r="AG629" s="338"/>
      <c r="AH629" s="336"/>
      <c r="AI629" s="161">
        <f t="shared" si="127"/>
        <v>0</v>
      </c>
      <c r="AJ629" s="162">
        <f>(X629*20)+Z629+AA629+AF629</f>
        <v>0</v>
      </c>
      <c r="AK629" s="163">
        <f t="shared" si="128"/>
        <v>0</v>
      </c>
      <c r="AL629" s="164">
        <f>IF(K629="x",AH629,0)</f>
        <v>0</v>
      </c>
      <c r="AM629" s="164">
        <f>IF(K629="x",AI629,0)</f>
        <v>0</v>
      </c>
      <c r="AN629" s="164">
        <f>IF(K629="x",AJ629,0)</f>
        <v>0</v>
      </c>
      <c r="AO629" s="164">
        <f>IF(K629="x",AK629,0)</f>
        <v>0</v>
      </c>
      <c r="AP629" s="610" t="str">
        <f t="shared" si="130"/>
        <v xml:space="preserve"> </v>
      </c>
      <c r="AQ629" s="613" t="str">
        <f t="shared" si="129"/>
        <v xml:space="preserve"> </v>
      </c>
      <c r="AR629" s="613" t="str">
        <f t="shared" si="131"/>
        <v xml:space="preserve"> </v>
      </c>
      <c r="AS629" s="613" t="str">
        <f t="shared" si="132"/>
        <v xml:space="preserve"> </v>
      </c>
      <c r="AT629" s="613" t="str">
        <f t="shared" si="133"/>
        <v xml:space="preserve"> </v>
      </c>
      <c r="AU629" s="613" t="str">
        <f t="shared" si="134"/>
        <v xml:space="preserve"> </v>
      </c>
      <c r="AV629" s="614" t="str">
        <f t="shared" si="135"/>
        <v xml:space="preserve"> </v>
      </c>
      <c r="AW629" s="196" t="str">
        <f>IF(N629&gt;0,N629,"")</f>
        <v/>
      </c>
      <c r="AX629" s="165" t="str">
        <f>IF(AND(K629="x",AW629&gt;0),AW629,"")</f>
        <v/>
      </c>
      <c r="AY629" s="193" t="str">
        <f>IF(OR(K629="x",F629="x",AW629&lt;=0),"",AW629)</f>
        <v/>
      </c>
      <c r="AZ629" s="183" t="str">
        <f>IF(AND(F629="x",AW629&gt;0),AW629,"")</f>
        <v/>
      </c>
      <c r="BA629" s="173" t="str">
        <f>IF(V629&gt;0,V629,"")</f>
        <v/>
      </c>
      <c r="BB629" s="174" t="str">
        <f>IF(AND(K629="x",BA629&gt;0),BA629,"")</f>
        <v/>
      </c>
      <c r="BC629" s="186" t="str">
        <f>IF(OR(K629="x",F629="X",BA629&lt;=0),"",BA629)</f>
        <v/>
      </c>
      <c r="BD629" s="174" t="str">
        <f>IF(AND(F629="x",BA629&gt;0),BA629,"")</f>
        <v/>
      </c>
      <c r="BE629" s="201" t="str">
        <f>IF(W629&gt;0,W629,"")</f>
        <v/>
      </c>
      <c r="BF629" s="174" t="str">
        <f>IF(AND(K629="x",BE629&gt;0),BE629,"")</f>
        <v/>
      </c>
      <c r="BG629" s="186" t="str">
        <f>IF(OR(K629="x",F629="x",BE629&lt;=0),"",BE629)</f>
        <v/>
      </c>
      <c r="BH629" s="175" t="str">
        <f>IF(AND(F629="x",BE629&gt;0),BE629,"")</f>
        <v/>
      </c>
      <c r="BI629" s="632"/>
    </row>
    <row r="630" spans="1:61" ht="18" x14ac:dyDescent="0.35">
      <c r="A630" s="221"/>
      <c r="B630" s="222"/>
      <c r="C630" s="213">
        <v>619</v>
      </c>
      <c r="D630" s="205"/>
      <c r="E630" s="16"/>
      <c r="F630" s="17"/>
      <c r="G630" s="134"/>
      <c r="H630" s="135"/>
      <c r="I630" s="141"/>
      <c r="J630" s="25"/>
      <c r="K630" s="145"/>
      <c r="L630" s="28"/>
      <c r="M630" s="395"/>
      <c r="N630" s="158" t="str">
        <f t="shared" si="125"/>
        <v/>
      </c>
      <c r="O630" s="27"/>
      <c r="P630" s="27"/>
      <c r="Q630" s="27"/>
      <c r="R630" s="27"/>
      <c r="S630" s="27"/>
      <c r="T630" s="28"/>
      <c r="U630" s="29"/>
      <c r="V630" s="32"/>
      <c r="W630" s="318"/>
      <c r="X630" s="319"/>
      <c r="Y630" s="160">
        <f t="shared" si="124"/>
        <v>0</v>
      </c>
      <c r="Z630" s="159">
        <f t="shared" si="126"/>
        <v>0</v>
      </c>
      <c r="AA630" s="327"/>
      <c r="AB630" s="400">
        <f>IF(AND(Z630&gt;=0,F630="x"),0,IF(AND(Z630&gt;0,AC630="x"),0,IF(Z630&gt;0,0-30,0)))</f>
        <v>0</v>
      </c>
      <c r="AC630" s="371"/>
      <c r="AD630" s="226" t="str">
        <f>IF(F630="x",(0-((V630*10)+(W630*20))),"")</f>
        <v/>
      </c>
      <c r="AE630" s="368">
        <f>IF(AND(Z630&gt;0,F630="x"),0,IF(AND(Z630&gt;0,AC630="x"),Z630-60,IF(AND(Z630&gt;0,AB630=-30),Z630+AB630,0)))</f>
        <v>0</v>
      </c>
      <c r="AF630" s="339"/>
      <c r="AG630" s="338"/>
      <c r="AH630" s="336"/>
      <c r="AI630" s="161">
        <f t="shared" si="127"/>
        <v>0</v>
      </c>
      <c r="AJ630" s="162">
        <f>(X630*20)+Z630+AA630+AF630</f>
        <v>0</v>
      </c>
      <c r="AK630" s="163">
        <f t="shared" si="128"/>
        <v>0</v>
      </c>
      <c r="AL630" s="164">
        <f>IF(K630="x",AH630,0)</f>
        <v>0</v>
      </c>
      <c r="AM630" s="164">
        <f>IF(K630="x",AI630,0)</f>
        <v>0</v>
      </c>
      <c r="AN630" s="164">
        <f>IF(K630="x",AJ630,0)</f>
        <v>0</v>
      </c>
      <c r="AO630" s="164">
        <f>IF(K630="x",AK630,0)</f>
        <v>0</v>
      </c>
      <c r="AP630" s="610" t="str">
        <f t="shared" si="130"/>
        <v xml:space="preserve"> </v>
      </c>
      <c r="AQ630" s="613" t="str">
        <f t="shared" si="129"/>
        <v xml:space="preserve"> </v>
      </c>
      <c r="AR630" s="613" t="str">
        <f t="shared" si="131"/>
        <v xml:space="preserve"> </v>
      </c>
      <c r="AS630" s="613" t="str">
        <f t="shared" si="132"/>
        <v xml:space="preserve"> </v>
      </c>
      <c r="AT630" s="613" t="str">
        <f t="shared" si="133"/>
        <v xml:space="preserve"> </v>
      </c>
      <c r="AU630" s="613" t="str">
        <f t="shared" si="134"/>
        <v xml:space="preserve"> </v>
      </c>
      <c r="AV630" s="614" t="str">
        <f t="shared" si="135"/>
        <v xml:space="preserve"> </v>
      </c>
      <c r="AW630" s="196" t="str">
        <f>IF(N630&gt;0,N630,"")</f>
        <v/>
      </c>
      <c r="AX630" s="165" t="str">
        <f>IF(AND(K630="x",AW630&gt;0),AW630,"")</f>
        <v/>
      </c>
      <c r="AY630" s="193" t="str">
        <f>IF(OR(K630="x",F630="x",AW630&lt;=0),"",AW630)</f>
        <v/>
      </c>
      <c r="AZ630" s="183" t="str">
        <f>IF(AND(F630="x",AW630&gt;0),AW630,"")</f>
        <v/>
      </c>
      <c r="BA630" s="173" t="str">
        <f>IF(V630&gt;0,V630,"")</f>
        <v/>
      </c>
      <c r="BB630" s="174" t="str">
        <f>IF(AND(K630="x",BA630&gt;0),BA630,"")</f>
        <v/>
      </c>
      <c r="BC630" s="186" t="str">
        <f>IF(OR(K630="x",F630="X",BA630&lt;=0),"",BA630)</f>
        <v/>
      </c>
      <c r="BD630" s="174" t="str">
        <f>IF(AND(F630="x",BA630&gt;0),BA630,"")</f>
        <v/>
      </c>
      <c r="BE630" s="201" t="str">
        <f>IF(W630&gt;0,W630,"")</f>
        <v/>
      </c>
      <c r="BF630" s="174" t="str">
        <f>IF(AND(K630="x",BE630&gt;0),BE630,"")</f>
        <v/>
      </c>
      <c r="BG630" s="186" t="str">
        <f>IF(OR(K630="x",F630="x",BE630&lt;=0),"",BE630)</f>
        <v/>
      </c>
      <c r="BH630" s="175" t="str">
        <f>IF(AND(F630="x",BE630&gt;0),BE630,"")</f>
        <v/>
      </c>
      <c r="BI630" s="632"/>
    </row>
    <row r="631" spans="1:61" ht="18" x14ac:dyDescent="0.35">
      <c r="A631" s="221"/>
      <c r="B631" s="222"/>
      <c r="C631" s="214">
        <v>620</v>
      </c>
      <c r="D631" s="207"/>
      <c r="E631" s="18"/>
      <c r="F631" s="17"/>
      <c r="G631" s="134"/>
      <c r="H631" s="135"/>
      <c r="I631" s="141"/>
      <c r="J631" s="25"/>
      <c r="K631" s="145"/>
      <c r="L631" s="28"/>
      <c r="M631" s="395"/>
      <c r="N631" s="158" t="str">
        <f t="shared" si="125"/>
        <v/>
      </c>
      <c r="O631" s="27"/>
      <c r="P631" s="27"/>
      <c r="Q631" s="27"/>
      <c r="R631" s="27"/>
      <c r="S631" s="27"/>
      <c r="T631" s="28"/>
      <c r="U631" s="29"/>
      <c r="V631" s="32"/>
      <c r="W631" s="318"/>
      <c r="X631" s="319"/>
      <c r="Y631" s="160">
        <f t="shared" si="124"/>
        <v>0</v>
      </c>
      <c r="Z631" s="159">
        <f t="shared" si="126"/>
        <v>0</v>
      </c>
      <c r="AA631" s="327"/>
      <c r="AB631" s="400">
        <f>IF(AND(Z631&gt;=0,F631="x"),0,IF(AND(Z631&gt;0,AC631="x"),0,IF(Z631&gt;0,0-30,0)))</f>
        <v>0</v>
      </c>
      <c r="AC631" s="371"/>
      <c r="AD631" s="226" t="str">
        <f>IF(F631="x",(0-((V631*10)+(W631*20))),"")</f>
        <v/>
      </c>
      <c r="AE631" s="368">
        <f>IF(AND(Z631&gt;0,F631="x"),0,IF(AND(Z631&gt;0,AC631="x"),Z631-60,IF(AND(Z631&gt;0,AB631=-30),Z631+AB631,0)))</f>
        <v>0</v>
      </c>
      <c r="AF631" s="339"/>
      <c r="AG631" s="338"/>
      <c r="AH631" s="336"/>
      <c r="AI631" s="161">
        <f t="shared" si="127"/>
        <v>0</v>
      </c>
      <c r="AJ631" s="162">
        <f>(X631*20)+Z631+AA631+AF631</f>
        <v>0</v>
      </c>
      <c r="AK631" s="163">
        <f t="shared" si="128"/>
        <v>0</v>
      </c>
      <c r="AL631" s="164">
        <f>IF(K631="x",AH631,0)</f>
        <v>0</v>
      </c>
      <c r="AM631" s="164">
        <f>IF(K631="x",AI631,0)</f>
        <v>0</v>
      </c>
      <c r="AN631" s="164">
        <f>IF(K631="x",AJ631,0)</f>
        <v>0</v>
      </c>
      <c r="AO631" s="164">
        <f>IF(K631="x",AK631,0)</f>
        <v>0</v>
      </c>
      <c r="AP631" s="610" t="str">
        <f t="shared" si="130"/>
        <v xml:space="preserve"> </v>
      </c>
      <c r="AQ631" s="613" t="str">
        <f t="shared" si="129"/>
        <v xml:space="preserve"> </v>
      </c>
      <c r="AR631" s="613" t="str">
        <f t="shared" si="131"/>
        <v xml:space="preserve"> </v>
      </c>
      <c r="AS631" s="613" t="str">
        <f t="shared" si="132"/>
        <v xml:space="preserve"> </v>
      </c>
      <c r="AT631" s="613" t="str">
        <f t="shared" si="133"/>
        <v xml:space="preserve"> </v>
      </c>
      <c r="AU631" s="613" t="str">
        <f t="shared" si="134"/>
        <v xml:space="preserve"> </v>
      </c>
      <c r="AV631" s="614" t="str">
        <f t="shared" si="135"/>
        <v xml:space="preserve"> </v>
      </c>
      <c r="AW631" s="196" t="str">
        <f>IF(N631&gt;0,N631,"")</f>
        <v/>
      </c>
      <c r="AX631" s="165" t="str">
        <f>IF(AND(K631="x",AW631&gt;0),AW631,"")</f>
        <v/>
      </c>
      <c r="AY631" s="193" t="str">
        <f>IF(OR(K631="x",F631="x",AW631&lt;=0),"",AW631)</f>
        <v/>
      </c>
      <c r="AZ631" s="183" t="str">
        <f>IF(AND(F631="x",AW631&gt;0),AW631,"")</f>
        <v/>
      </c>
      <c r="BA631" s="173" t="str">
        <f>IF(V631&gt;0,V631,"")</f>
        <v/>
      </c>
      <c r="BB631" s="174" t="str">
        <f>IF(AND(K631="x",BA631&gt;0),BA631,"")</f>
        <v/>
      </c>
      <c r="BC631" s="186" t="str">
        <f>IF(OR(K631="x",F631="X",BA631&lt;=0),"",BA631)</f>
        <v/>
      </c>
      <c r="BD631" s="174" t="str">
        <f>IF(AND(F631="x",BA631&gt;0),BA631,"")</f>
        <v/>
      </c>
      <c r="BE631" s="201" t="str">
        <f>IF(W631&gt;0,W631,"")</f>
        <v/>
      </c>
      <c r="BF631" s="174" t="str">
        <f>IF(AND(K631="x",BE631&gt;0),BE631,"")</f>
        <v/>
      </c>
      <c r="BG631" s="186" t="str">
        <f>IF(OR(K631="x",F631="x",BE631&lt;=0),"",BE631)</f>
        <v/>
      </c>
      <c r="BH631" s="175" t="str">
        <f>IF(AND(F631="x",BE631&gt;0),BE631,"")</f>
        <v/>
      </c>
      <c r="BI631" s="632"/>
    </row>
    <row r="632" spans="1:61" ht="18" x14ac:dyDescent="0.35">
      <c r="A632" s="221"/>
      <c r="B632" s="222"/>
      <c r="C632" s="213">
        <v>621</v>
      </c>
      <c r="D632" s="205"/>
      <c r="E632" s="16"/>
      <c r="F632" s="17"/>
      <c r="G632" s="134"/>
      <c r="H632" s="135"/>
      <c r="I632" s="141"/>
      <c r="J632" s="25"/>
      <c r="K632" s="145"/>
      <c r="L632" s="28"/>
      <c r="M632" s="395"/>
      <c r="N632" s="158" t="str">
        <f t="shared" si="125"/>
        <v/>
      </c>
      <c r="O632" s="27"/>
      <c r="P632" s="27"/>
      <c r="Q632" s="27"/>
      <c r="R632" s="27"/>
      <c r="S632" s="27"/>
      <c r="T632" s="28"/>
      <c r="U632" s="29"/>
      <c r="V632" s="32"/>
      <c r="W632" s="318"/>
      <c r="X632" s="319"/>
      <c r="Y632" s="160">
        <f t="shared" si="124"/>
        <v>0</v>
      </c>
      <c r="Z632" s="159">
        <f t="shared" si="126"/>
        <v>0</v>
      </c>
      <c r="AA632" s="327"/>
      <c r="AB632" s="400">
        <f>IF(AND(Z632&gt;=0,F632="x"),0,IF(AND(Z632&gt;0,AC632="x"),0,IF(Z632&gt;0,0-30,0)))</f>
        <v>0</v>
      </c>
      <c r="AC632" s="371"/>
      <c r="AD632" s="226" t="str">
        <f>IF(F632="x",(0-((V632*10)+(W632*20))),"")</f>
        <v/>
      </c>
      <c r="AE632" s="368">
        <f>IF(AND(Z632&gt;0,F632="x"),0,IF(AND(Z632&gt;0,AC632="x"),Z632-60,IF(AND(Z632&gt;0,AB632=-30),Z632+AB632,0)))</f>
        <v>0</v>
      </c>
      <c r="AF632" s="339"/>
      <c r="AG632" s="338"/>
      <c r="AH632" s="336"/>
      <c r="AI632" s="161">
        <f t="shared" si="127"/>
        <v>0</v>
      </c>
      <c r="AJ632" s="162">
        <f>(X632*20)+Z632+AA632+AF632</f>
        <v>0</v>
      </c>
      <c r="AK632" s="163">
        <f t="shared" si="128"/>
        <v>0</v>
      </c>
      <c r="AL632" s="164">
        <f>IF(K632="x",AH632,0)</f>
        <v>0</v>
      </c>
      <c r="AM632" s="164">
        <f>IF(K632="x",AI632,0)</f>
        <v>0</v>
      </c>
      <c r="AN632" s="164">
        <f>IF(K632="x",AJ632,0)</f>
        <v>0</v>
      </c>
      <c r="AO632" s="164">
        <f>IF(K632="x",AK632,0)</f>
        <v>0</v>
      </c>
      <c r="AP632" s="610" t="str">
        <f t="shared" si="130"/>
        <v xml:space="preserve"> </v>
      </c>
      <c r="AQ632" s="613" t="str">
        <f t="shared" si="129"/>
        <v xml:space="preserve"> </v>
      </c>
      <c r="AR632" s="613" t="str">
        <f t="shared" si="131"/>
        <v xml:space="preserve"> </v>
      </c>
      <c r="AS632" s="613" t="str">
        <f t="shared" si="132"/>
        <v xml:space="preserve"> </v>
      </c>
      <c r="AT632" s="613" t="str">
        <f t="shared" si="133"/>
        <v xml:space="preserve"> </v>
      </c>
      <c r="AU632" s="613" t="str">
        <f t="shared" si="134"/>
        <v xml:space="preserve"> </v>
      </c>
      <c r="AV632" s="614" t="str">
        <f t="shared" si="135"/>
        <v xml:space="preserve"> </v>
      </c>
      <c r="AW632" s="196" t="str">
        <f>IF(N632&gt;0,N632,"")</f>
        <v/>
      </c>
      <c r="AX632" s="165" t="str">
        <f>IF(AND(K632="x",AW632&gt;0),AW632,"")</f>
        <v/>
      </c>
      <c r="AY632" s="193" t="str">
        <f>IF(OR(K632="x",F632="x",AW632&lt;=0),"",AW632)</f>
        <v/>
      </c>
      <c r="AZ632" s="183" t="str">
        <f>IF(AND(F632="x",AW632&gt;0),AW632,"")</f>
        <v/>
      </c>
      <c r="BA632" s="173" t="str">
        <f>IF(V632&gt;0,V632,"")</f>
        <v/>
      </c>
      <c r="BB632" s="174" t="str">
        <f>IF(AND(K632="x",BA632&gt;0),BA632,"")</f>
        <v/>
      </c>
      <c r="BC632" s="186" t="str">
        <f>IF(OR(K632="x",F632="X",BA632&lt;=0),"",BA632)</f>
        <v/>
      </c>
      <c r="BD632" s="174" t="str">
        <f>IF(AND(F632="x",BA632&gt;0),BA632,"")</f>
        <v/>
      </c>
      <c r="BE632" s="201" t="str">
        <f>IF(W632&gt;0,W632,"")</f>
        <v/>
      </c>
      <c r="BF632" s="174" t="str">
        <f>IF(AND(K632="x",BE632&gt;0),BE632,"")</f>
        <v/>
      </c>
      <c r="BG632" s="186" t="str">
        <f>IF(OR(K632="x",F632="x",BE632&lt;=0),"",BE632)</f>
        <v/>
      </c>
      <c r="BH632" s="175" t="str">
        <f>IF(AND(F632="x",BE632&gt;0),BE632,"")</f>
        <v/>
      </c>
      <c r="BI632" s="632"/>
    </row>
    <row r="633" spans="1:61" ht="18" x14ac:dyDescent="0.35">
      <c r="A633" s="221"/>
      <c r="B633" s="222"/>
      <c r="C633" s="214">
        <v>622</v>
      </c>
      <c r="D633" s="205"/>
      <c r="E633" s="16"/>
      <c r="F633" s="17"/>
      <c r="G633" s="134"/>
      <c r="H633" s="135"/>
      <c r="I633" s="141"/>
      <c r="J633" s="25"/>
      <c r="K633" s="145"/>
      <c r="L633" s="28"/>
      <c r="M633" s="395"/>
      <c r="N633" s="158" t="str">
        <f t="shared" si="125"/>
        <v/>
      </c>
      <c r="O633" s="27"/>
      <c r="P633" s="27"/>
      <c r="Q633" s="27"/>
      <c r="R633" s="27"/>
      <c r="S633" s="27"/>
      <c r="T633" s="28"/>
      <c r="U633" s="29"/>
      <c r="V633" s="32"/>
      <c r="W633" s="318"/>
      <c r="X633" s="319"/>
      <c r="Y633" s="160">
        <f t="shared" si="124"/>
        <v>0</v>
      </c>
      <c r="Z633" s="159">
        <f t="shared" si="126"/>
        <v>0</v>
      </c>
      <c r="AA633" s="327"/>
      <c r="AB633" s="400">
        <f>IF(AND(Z633&gt;=0,F633="x"),0,IF(AND(Z633&gt;0,AC633="x"),0,IF(Z633&gt;0,0-30,0)))</f>
        <v>0</v>
      </c>
      <c r="AC633" s="371"/>
      <c r="AD633" s="226" t="str">
        <f>IF(F633="x",(0-((V633*10)+(W633*20))),"")</f>
        <v/>
      </c>
      <c r="AE633" s="368">
        <f>IF(AND(Z633&gt;0,F633="x"),0,IF(AND(Z633&gt;0,AC633="x"),Z633-60,IF(AND(Z633&gt;0,AB633=-30),Z633+AB633,0)))</f>
        <v>0</v>
      </c>
      <c r="AF633" s="339"/>
      <c r="AG633" s="338"/>
      <c r="AH633" s="336"/>
      <c r="AI633" s="161">
        <f t="shared" si="127"/>
        <v>0</v>
      </c>
      <c r="AJ633" s="162">
        <f>(X633*20)+Z633+AA633+AF633</f>
        <v>0</v>
      </c>
      <c r="AK633" s="163">
        <f t="shared" si="128"/>
        <v>0</v>
      </c>
      <c r="AL633" s="164">
        <f>IF(K633="x",AH633,0)</f>
        <v>0</v>
      </c>
      <c r="AM633" s="164">
        <f>IF(K633="x",AI633,0)</f>
        <v>0</v>
      </c>
      <c r="AN633" s="164">
        <f>IF(K633="x",AJ633,0)</f>
        <v>0</v>
      </c>
      <c r="AO633" s="164">
        <f>IF(K633="x",AK633,0)</f>
        <v>0</v>
      </c>
      <c r="AP633" s="610" t="str">
        <f t="shared" si="130"/>
        <v xml:space="preserve"> </v>
      </c>
      <c r="AQ633" s="613" t="str">
        <f t="shared" si="129"/>
        <v xml:space="preserve"> </v>
      </c>
      <c r="AR633" s="613" t="str">
        <f t="shared" si="131"/>
        <v xml:space="preserve"> </v>
      </c>
      <c r="AS633" s="613" t="str">
        <f t="shared" si="132"/>
        <v xml:space="preserve"> </v>
      </c>
      <c r="AT633" s="613" t="str">
        <f t="shared" si="133"/>
        <v xml:space="preserve"> </v>
      </c>
      <c r="AU633" s="613" t="str">
        <f t="shared" si="134"/>
        <v xml:space="preserve"> </v>
      </c>
      <c r="AV633" s="614" t="str">
        <f t="shared" si="135"/>
        <v xml:space="preserve"> </v>
      </c>
      <c r="AW633" s="196" t="str">
        <f>IF(N633&gt;0,N633,"")</f>
        <v/>
      </c>
      <c r="AX633" s="165" t="str">
        <f>IF(AND(K633="x",AW633&gt;0),AW633,"")</f>
        <v/>
      </c>
      <c r="AY633" s="193" t="str">
        <f>IF(OR(K633="x",F633="x",AW633&lt;=0),"",AW633)</f>
        <v/>
      </c>
      <c r="AZ633" s="183" t="str">
        <f>IF(AND(F633="x",AW633&gt;0),AW633,"")</f>
        <v/>
      </c>
      <c r="BA633" s="173" t="str">
        <f>IF(V633&gt;0,V633,"")</f>
        <v/>
      </c>
      <c r="BB633" s="174" t="str">
        <f>IF(AND(K633="x",BA633&gt;0),BA633,"")</f>
        <v/>
      </c>
      <c r="BC633" s="186" t="str">
        <f>IF(OR(K633="x",F633="X",BA633&lt;=0),"",BA633)</f>
        <v/>
      </c>
      <c r="BD633" s="174" t="str">
        <f>IF(AND(F633="x",BA633&gt;0),BA633,"")</f>
        <v/>
      </c>
      <c r="BE633" s="201" t="str">
        <f>IF(W633&gt;0,W633,"")</f>
        <v/>
      </c>
      <c r="BF633" s="174" t="str">
        <f>IF(AND(K633="x",BE633&gt;0),BE633,"")</f>
        <v/>
      </c>
      <c r="BG633" s="186" t="str">
        <f>IF(OR(K633="x",F633="x",BE633&lt;=0),"",BE633)</f>
        <v/>
      </c>
      <c r="BH633" s="175" t="str">
        <f>IF(AND(F633="x",BE633&gt;0),BE633,"")</f>
        <v/>
      </c>
      <c r="BI633" s="632"/>
    </row>
    <row r="634" spans="1:61" ht="18" x14ac:dyDescent="0.35">
      <c r="A634" s="221"/>
      <c r="B634" s="222"/>
      <c r="C634" s="214">
        <v>623</v>
      </c>
      <c r="D634" s="205"/>
      <c r="E634" s="16"/>
      <c r="F634" s="17"/>
      <c r="G634" s="134"/>
      <c r="H634" s="135"/>
      <c r="I634" s="141"/>
      <c r="J634" s="25"/>
      <c r="K634" s="145"/>
      <c r="L634" s="28"/>
      <c r="M634" s="395"/>
      <c r="N634" s="158" t="str">
        <f t="shared" si="125"/>
        <v/>
      </c>
      <c r="O634" s="27"/>
      <c r="P634" s="27"/>
      <c r="Q634" s="27"/>
      <c r="R634" s="27"/>
      <c r="S634" s="27"/>
      <c r="T634" s="28"/>
      <c r="U634" s="29"/>
      <c r="V634" s="32"/>
      <c r="W634" s="318"/>
      <c r="X634" s="319"/>
      <c r="Y634" s="160">
        <f t="shared" si="124"/>
        <v>0</v>
      </c>
      <c r="Z634" s="159">
        <f t="shared" si="126"/>
        <v>0</v>
      </c>
      <c r="AA634" s="327"/>
      <c r="AB634" s="400">
        <f>IF(AND(Z634&gt;=0,F634="x"),0,IF(AND(Z634&gt;0,AC634="x"),0,IF(Z634&gt;0,0-30,0)))</f>
        <v>0</v>
      </c>
      <c r="AC634" s="371"/>
      <c r="AD634" s="226" t="str">
        <f>IF(F634="x",(0-((V634*10)+(W634*20))),"")</f>
        <v/>
      </c>
      <c r="AE634" s="368">
        <f>IF(AND(Z634&gt;0,F634="x"),0,IF(AND(Z634&gt;0,AC634="x"),Z634-60,IF(AND(Z634&gt;0,AB634=-30),Z634+AB634,0)))</f>
        <v>0</v>
      </c>
      <c r="AF634" s="339"/>
      <c r="AG634" s="338"/>
      <c r="AH634" s="336"/>
      <c r="AI634" s="161">
        <f t="shared" si="127"/>
        <v>0</v>
      </c>
      <c r="AJ634" s="162">
        <f>(X634*20)+Z634+AA634+AF634</f>
        <v>0</v>
      </c>
      <c r="AK634" s="163">
        <f t="shared" si="128"/>
        <v>0</v>
      </c>
      <c r="AL634" s="164">
        <f>IF(K634="x",AH634,0)</f>
        <v>0</v>
      </c>
      <c r="AM634" s="164">
        <f>IF(K634="x",AI634,0)</f>
        <v>0</v>
      </c>
      <c r="AN634" s="164">
        <f>IF(K634="x",AJ634,0)</f>
        <v>0</v>
      </c>
      <c r="AO634" s="164">
        <f>IF(K634="x",AK634,0)</f>
        <v>0</v>
      </c>
      <c r="AP634" s="610" t="str">
        <f t="shared" si="130"/>
        <v xml:space="preserve"> </v>
      </c>
      <c r="AQ634" s="613" t="str">
        <f t="shared" si="129"/>
        <v xml:space="preserve"> </v>
      </c>
      <c r="AR634" s="613" t="str">
        <f t="shared" si="131"/>
        <v xml:space="preserve"> </v>
      </c>
      <c r="AS634" s="613" t="str">
        <f t="shared" si="132"/>
        <v xml:space="preserve"> </v>
      </c>
      <c r="AT634" s="613" t="str">
        <f t="shared" si="133"/>
        <v xml:space="preserve"> </v>
      </c>
      <c r="AU634" s="613" t="str">
        <f t="shared" si="134"/>
        <v xml:space="preserve"> </v>
      </c>
      <c r="AV634" s="614" t="str">
        <f t="shared" si="135"/>
        <v xml:space="preserve"> </v>
      </c>
      <c r="AW634" s="196" t="str">
        <f>IF(N634&gt;0,N634,"")</f>
        <v/>
      </c>
      <c r="AX634" s="165" t="str">
        <f>IF(AND(K634="x",AW634&gt;0),AW634,"")</f>
        <v/>
      </c>
      <c r="AY634" s="193" t="str">
        <f>IF(OR(K634="x",F634="x",AW634&lt;=0),"",AW634)</f>
        <v/>
      </c>
      <c r="AZ634" s="183" t="str">
        <f>IF(AND(F634="x",AW634&gt;0),AW634,"")</f>
        <v/>
      </c>
      <c r="BA634" s="173" t="str">
        <f>IF(V634&gt;0,V634,"")</f>
        <v/>
      </c>
      <c r="BB634" s="174" t="str">
        <f>IF(AND(K634="x",BA634&gt;0),BA634,"")</f>
        <v/>
      </c>
      <c r="BC634" s="186" t="str">
        <f>IF(OR(K634="x",F634="X",BA634&lt;=0),"",BA634)</f>
        <v/>
      </c>
      <c r="BD634" s="174" t="str">
        <f>IF(AND(F634="x",BA634&gt;0),BA634,"")</f>
        <v/>
      </c>
      <c r="BE634" s="201" t="str">
        <f>IF(W634&gt;0,W634,"")</f>
        <v/>
      </c>
      <c r="BF634" s="174" t="str">
        <f>IF(AND(K634="x",BE634&gt;0),BE634,"")</f>
        <v/>
      </c>
      <c r="BG634" s="186" t="str">
        <f>IF(OR(K634="x",F634="x",BE634&lt;=0),"",BE634)</f>
        <v/>
      </c>
      <c r="BH634" s="175" t="str">
        <f>IF(AND(F634="x",BE634&gt;0),BE634,"")</f>
        <v/>
      </c>
      <c r="BI634" s="632"/>
    </row>
    <row r="635" spans="1:61" ht="18" x14ac:dyDescent="0.35">
      <c r="A635" s="221"/>
      <c r="B635" s="222"/>
      <c r="C635" s="213">
        <v>624</v>
      </c>
      <c r="D635" s="207"/>
      <c r="E635" s="18"/>
      <c r="F635" s="17"/>
      <c r="G635" s="134"/>
      <c r="H635" s="135"/>
      <c r="I635" s="141"/>
      <c r="J635" s="25"/>
      <c r="K635" s="145"/>
      <c r="L635" s="28"/>
      <c r="M635" s="395"/>
      <c r="N635" s="158" t="str">
        <f t="shared" si="125"/>
        <v/>
      </c>
      <c r="O635" s="27"/>
      <c r="P635" s="27"/>
      <c r="Q635" s="27"/>
      <c r="R635" s="27"/>
      <c r="S635" s="27"/>
      <c r="T635" s="28"/>
      <c r="U635" s="29"/>
      <c r="V635" s="32"/>
      <c r="W635" s="318"/>
      <c r="X635" s="319"/>
      <c r="Y635" s="160">
        <f t="shared" si="124"/>
        <v>0</v>
      </c>
      <c r="Z635" s="159">
        <f t="shared" si="126"/>
        <v>0</v>
      </c>
      <c r="AA635" s="327"/>
      <c r="AB635" s="400">
        <f>IF(AND(Z635&gt;=0,F635="x"),0,IF(AND(Z635&gt;0,AC635="x"),0,IF(Z635&gt;0,0-30,0)))</f>
        <v>0</v>
      </c>
      <c r="AC635" s="371"/>
      <c r="AD635" s="226" t="str">
        <f>IF(F635="x",(0-((V635*10)+(W635*20))),"")</f>
        <v/>
      </c>
      <c r="AE635" s="368">
        <f>IF(AND(Z635&gt;0,F635="x"),0,IF(AND(Z635&gt;0,AC635="x"),Z635-60,IF(AND(Z635&gt;0,AB635=-30),Z635+AB635,0)))</f>
        <v>0</v>
      </c>
      <c r="AF635" s="339"/>
      <c r="AG635" s="338"/>
      <c r="AH635" s="336"/>
      <c r="AI635" s="161">
        <f t="shared" si="127"/>
        <v>0</v>
      </c>
      <c r="AJ635" s="162">
        <f>(X635*20)+Z635+AA635+AF635</f>
        <v>0</v>
      </c>
      <c r="AK635" s="163">
        <f t="shared" si="128"/>
        <v>0</v>
      </c>
      <c r="AL635" s="164">
        <f>IF(K635="x",AH635,0)</f>
        <v>0</v>
      </c>
      <c r="AM635" s="164">
        <f>IF(K635="x",AI635,0)</f>
        <v>0</v>
      </c>
      <c r="AN635" s="164">
        <f>IF(K635="x",AJ635,0)</f>
        <v>0</v>
      </c>
      <c r="AO635" s="164">
        <f>IF(K635="x",AK635,0)</f>
        <v>0</v>
      </c>
      <c r="AP635" s="610" t="str">
        <f t="shared" si="130"/>
        <v xml:space="preserve"> </v>
      </c>
      <c r="AQ635" s="613" t="str">
        <f t="shared" si="129"/>
        <v xml:space="preserve"> </v>
      </c>
      <c r="AR635" s="613" t="str">
        <f t="shared" si="131"/>
        <v xml:space="preserve"> </v>
      </c>
      <c r="AS635" s="613" t="str">
        <f t="shared" si="132"/>
        <v xml:space="preserve"> </v>
      </c>
      <c r="AT635" s="613" t="str">
        <f t="shared" si="133"/>
        <v xml:space="preserve"> </v>
      </c>
      <c r="AU635" s="613" t="str">
        <f t="shared" si="134"/>
        <v xml:space="preserve"> </v>
      </c>
      <c r="AV635" s="614" t="str">
        <f t="shared" si="135"/>
        <v xml:space="preserve"> </v>
      </c>
      <c r="AW635" s="196" t="str">
        <f>IF(N635&gt;0,N635,"")</f>
        <v/>
      </c>
      <c r="AX635" s="165" t="str">
        <f>IF(AND(K635="x",AW635&gt;0),AW635,"")</f>
        <v/>
      </c>
      <c r="AY635" s="193" t="str">
        <f>IF(OR(K635="x",F635="x",AW635&lt;=0),"",AW635)</f>
        <v/>
      </c>
      <c r="AZ635" s="183" t="str">
        <f>IF(AND(F635="x",AW635&gt;0),AW635,"")</f>
        <v/>
      </c>
      <c r="BA635" s="173" t="str">
        <f>IF(V635&gt;0,V635,"")</f>
        <v/>
      </c>
      <c r="BB635" s="174" t="str">
        <f>IF(AND(K635="x",BA635&gt;0),BA635,"")</f>
        <v/>
      </c>
      <c r="BC635" s="186" t="str">
        <f>IF(OR(K635="x",F635="X",BA635&lt;=0),"",BA635)</f>
        <v/>
      </c>
      <c r="BD635" s="174" t="str">
        <f>IF(AND(F635="x",BA635&gt;0),BA635,"")</f>
        <v/>
      </c>
      <c r="BE635" s="201" t="str">
        <f>IF(W635&gt;0,W635,"")</f>
        <v/>
      </c>
      <c r="BF635" s="174" t="str">
        <f>IF(AND(K635="x",BE635&gt;0),BE635,"")</f>
        <v/>
      </c>
      <c r="BG635" s="186" t="str">
        <f>IF(OR(K635="x",F635="x",BE635&lt;=0),"",BE635)</f>
        <v/>
      </c>
      <c r="BH635" s="175" t="str">
        <f>IF(AND(F635="x",BE635&gt;0),BE635,"")</f>
        <v/>
      </c>
      <c r="BI635" s="632"/>
    </row>
    <row r="636" spans="1:61" ht="18" x14ac:dyDescent="0.35">
      <c r="A636" s="221"/>
      <c r="B636" s="222"/>
      <c r="C636" s="214">
        <v>625</v>
      </c>
      <c r="D636" s="205"/>
      <c r="E636" s="16"/>
      <c r="F636" s="17"/>
      <c r="G636" s="134"/>
      <c r="H636" s="135"/>
      <c r="I636" s="141"/>
      <c r="J636" s="25"/>
      <c r="K636" s="145"/>
      <c r="L636" s="28"/>
      <c r="M636" s="395"/>
      <c r="N636" s="158" t="str">
        <f t="shared" si="125"/>
        <v/>
      </c>
      <c r="O636" s="27"/>
      <c r="P636" s="27"/>
      <c r="Q636" s="27"/>
      <c r="R636" s="27"/>
      <c r="S636" s="27"/>
      <c r="T636" s="28"/>
      <c r="U636" s="29"/>
      <c r="V636" s="32"/>
      <c r="W636" s="318"/>
      <c r="X636" s="319"/>
      <c r="Y636" s="160">
        <f t="shared" si="124"/>
        <v>0</v>
      </c>
      <c r="Z636" s="159">
        <f t="shared" si="126"/>
        <v>0</v>
      </c>
      <c r="AA636" s="327"/>
      <c r="AB636" s="400">
        <f>IF(AND(Z636&gt;=0,F636="x"),0,IF(AND(Z636&gt;0,AC636="x"),0,IF(Z636&gt;0,0-30,0)))</f>
        <v>0</v>
      </c>
      <c r="AC636" s="371"/>
      <c r="AD636" s="226" t="str">
        <f>IF(F636="x",(0-((V636*10)+(W636*20))),"")</f>
        <v/>
      </c>
      <c r="AE636" s="368">
        <f>IF(AND(Z636&gt;0,F636="x"),0,IF(AND(Z636&gt;0,AC636="x"),Z636-60,IF(AND(Z636&gt;0,AB636=-30),Z636+AB636,0)))</f>
        <v>0</v>
      </c>
      <c r="AF636" s="339"/>
      <c r="AG636" s="338"/>
      <c r="AH636" s="336"/>
      <c r="AI636" s="161">
        <f t="shared" si="127"/>
        <v>0</v>
      </c>
      <c r="AJ636" s="162">
        <f>(X636*20)+Z636+AA636+AF636</f>
        <v>0</v>
      </c>
      <c r="AK636" s="163">
        <f t="shared" si="128"/>
        <v>0</v>
      </c>
      <c r="AL636" s="164">
        <f>IF(K636="x",AH636,0)</f>
        <v>0</v>
      </c>
      <c r="AM636" s="164">
        <f>IF(K636="x",AI636,0)</f>
        <v>0</v>
      </c>
      <c r="AN636" s="164">
        <f>IF(K636="x",AJ636,0)</f>
        <v>0</v>
      </c>
      <c r="AO636" s="164">
        <f>IF(K636="x",AK636,0)</f>
        <v>0</v>
      </c>
      <c r="AP636" s="610" t="str">
        <f t="shared" si="130"/>
        <v xml:space="preserve"> </v>
      </c>
      <c r="AQ636" s="613" t="str">
        <f t="shared" si="129"/>
        <v xml:space="preserve"> </v>
      </c>
      <c r="AR636" s="613" t="str">
        <f t="shared" si="131"/>
        <v xml:space="preserve"> </v>
      </c>
      <c r="AS636" s="613" t="str">
        <f t="shared" si="132"/>
        <v xml:space="preserve"> </v>
      </c>
      <c r="AT636" s="613" t="str">
        <f t="shared" si="133"/>
        <v xml:space="preserve"> </v>
      </c>
      <c r="AU636" s="613" t="str">
        <f t="shared" si="134"/>
        <v xml:space="preserve"> </v>
      </c>
      <c r="AV636" s="614" t="str">
        <f t="shared" si="135"/>
        <v xml:space="preserve"> </v>
      </c>
      <c r="AW636" s="196" t="str">
        <f>IF(N636&gt;0,N636,"")</f>
        <v/>
      </c>
      <c r="AX636" s="165" t="str">
        <f>IF(AND(K636="x",AW636&gt;0),AW636,"")</f>
        <v/>
      </c>
      <c r="AY636" s="193" t="str">
        <f>IF(OR(K636="x",F636="x",AW636&lt;=0),"",AW636)</f>
        <v/>
      </c>
      <c r="AZ636" s="183" t="str">
        <f>IF(AND(F636="x",AW636&gt;0),AW636,"")</f>
        <v/>
      </c>
      <c r="BA636" s="173" t="str">
        <f>IF(V636&gt;0,V636,"")</f>
        <v/>
      </c>
      <c r="BB636" s="174" t="str">
        <f>IF(AND(K636="x",BA636&gt;0),BA636,"")</f>
        <v/>
      </c>
      <c r="BC636" s="186" t="str">
        <f>IF(OR(K636="x",F636="X",BA636&lt;=0),"",BA636)</f>
        <v/>
      </c>
      <c r="BD636" s="174" t="str">
        <f>IF(AND(F636="x",BA636&gt;0),BA636,"")</f>
        <v/>
      </c>
      <c r="BE636" s="201" t="str">
        <f>IF(W636&gt;0,W636,"")</f>
        <v/>
      </c>
      <c r="BF636" s="174" t="str">
        <f>IF(AND(K636="x",BE636&gt;0),BE636,"")</f>
        <v/>
      </c>
      <c r="BG636" s="186" t="str">
        <f>IF(OR(K636="x",F636="x",BE636&lt;=0),"",BE636)</f>
        <v/>
      </c>
      <c r="BH636" s="175" t="str">
        <f>IF(AND(F636="x",BE636&gt;0),BE636,"")</f>
        <v/>
      </c>
      <c r="BI636" s="632"/>
    </row>
    <row r="637" spans="1:61" ht="18" x14ac:dyDescent="0.35">
      <c r="A637" s="221"/>
      <c r="B637" s="222"/>
      <c r="C637" s="213">
        <v>626</v>
      </c>
      <c r="D637" s="205"/>
      <c r="E637" s="16"/>
      <c r="F637" s="17"/>
      <c r="G637" s="134"/>
      <c r="H637" s="135"/>
      <c r="I637" s="141"/>
      <c r="J637" s="25"/>
      <c r="K637" s="145"/>
      <c r="L637" s="28"/>
      <c r="M637" s="395"/>
      <c r="N637" s="158" t="str">
        <f t="shared" si="125"/>
        <v/>
      </c>
      <c r="O637" s="27"/>
      <c r="P637" s="27"/>
      <c r="Q637" s="27"/>
      <c r="R637" s="27"/>
      <c r="S637" s="27"/>
      <c r="T637" s="28"/>
      <c r="U637" s="29"/>
      <c r="V637" s="32"/>
      <c r="W637" s="318"/>
      <c r="X637" s="319"/>
      <c r="Y637" s="160">
        <f t="shared" si="124"/>
        <v>0</v>
      </c>
      <c r="Z637" s="159">
        <f t="shared" si="126"/>
        <v>0</v>
      </c>
      <c r="AA637" s="327"/>
      <c r="AB637" s="400">
        <f>IF(AND(Z637&gt;=0,F637="x"),0,IF(AND(Z637&gt;0,AC637="x"),0,IF(Z637&gt;0,0-30,0)))</f>
        <v>0</v>
      </c>
      <c r="AC637" s="371"/>
      <c r="AD637" s="226" t="str">
        <f>IF(F637="x",(0-((V637*10)+(W637*20))),"")</f>
        <v/>
      </c>
      <c r="AE637" s="368">
        <f>IF(AND(Z637&gt;0,F637="x"),0,IF(AND(Z637&gt;0,AC637="x"),Z637-60,IF(AND(Z637&gt;0,AB637=-30),Z637+AB637,0)))</f>
        <v>0</v>
      </c>
      <c r="AF637" s="339"/>
      <c r="AG637" s="338"/>
      <c r="AH637" s="336"/>
      <c r="AI637" s="161">
        <f t="shared" si="127"/>
        <v>0</v>
      </c>
      <c r="AJ637" s="162">
        <f>(X637*20)+Z637+AA637+AF637</f>
        <v>0</v>
      </c>
      <c r="AK637" s="163">
        <f t="shared" si="128"/>
        <v>0</v>
      </c>
      <c r="AL637" s="164">
        <f>IF(K637="x",AH637,0)</f>
        <v>0</v>
      </c>
      <c r="AM637" s="164">
        <f>IF(K637="x",AI637,0)</f>
        <v>0</v>
      </c>
      <c r="AN637" s="164">
        <f>IF(K637="x",AJ637,0)</f>
        <v>0</v>
      </c>
      <c r="AO637" s="164">
        <f>IF(K637="x",AK637,0)</f>
        <v>0</v>
      </c>
      <c r="AP637" s="610" t="str">
        <f t="shared" si="130"/>
        <v xml:space="preserve"> </v>
      </c>
      <c r="AQ637" s="613" t="str">
        <f t="shared" si="129"/>
        <v xml:space="preserve"> </v>
      </c>
      <c r="AR637" s="613" t="str">
        <f t="shared" si="131"/>
        <v xml:space="preserve"> </v>
      </c>
      <c r="AS637" s="613" t="str">
        <f t="shared" si="132"/>
        <v xml:space="preserve"> </v>
      </c>
      <c r="AT637" s="613" t="str">
        <f t="shared" si="133"/>
        <v xml:space="preserve"> </v>
      </c>
      <c r="AU637" s="613" t="str">
        <f t="shared" si="134"/>
        <v xml:space="preserve"> </v>
      </c>
      <c r="AV637" s="614" t="str">
        <f t="shared" si="135"/>
        <v xml:space="preserve"> </v>
      </c>
      <c r="AW637" s="196" t="str">
        <f>IF(N637&gt;0,N637,"")</f>
        <v/>
      </c>
      <c r="AX637" s="165" t="str">
        <f>IF(AND(K637="x",AW637&gt;0),AW637,"")</f>
        <v/>
      </c>
      <c r="AY637" s="193" t="str">
        <f>IF(OR(K637="x",F637="x",AW637&lt;=0),"",AW637)</f>
        <v/>
      </c>
      <c r="AZ637" s="183" t="str">
        <f>IF(AND(F637="x",AW637&gt;0),AW637,"")</f>
        <v/>
      </c>
      <c r="BA637" s="173" t="str">
        <f>IF(V637&gt;0,V637,"")</f>
        <v/>
      </c>
      <c r="BB637" s="174" t="str">
        <f>IF(AND(K637="x",BA637&gt;0),BA637,"")</f>
        <v/>
      </c>
      <c r="BC637" s="186" t="str">
        <f>IF(OR(K637="x",F637="X",BA637&lt;=0),"",BA637)</f>
        <v/>
      </c>
      <c r="BD637" s="174" t="str">
        <f>IF(AND(F637="x",BA637&gt;0),BA637,"")</f>
        <v/>
      </c>
      <c r="BE637" s="201" t="str">
        <f>IF(W637&gt;0,W637,"")</f>
        <v/>
      </c>
      <c r="BF637" s="174" t="str">
        <f>IF(AND(K637="x",BE637&gt;0),BE637,"")</f>
        <v/>
      </c>
      <c r="BG637" s="186" t="str">
        <f>IF(OR(K637="x",F637="x",BE637&lt;=0),"",BE637)</f>
        <v/>
      </c>
      <c r="BH637" s="175" t="str">
        <f>IF(AND(F637="x",BE637&gt;0),BE637,"")</f>
        <v/>
      </c>
      <c r="BI637" s="632"/>
    </row>
    <row r="638" spans="1:61" ht="18" x14ac:dyDescent="0.35">
      <c r="A638" s="221"/>
      <c r="B638" s="222"/>
      <c r="C638" s="214">
        <v>627</v>
      </c>
      <c r="D638" s="205"/>
      <c r="E638" s="16"/>
      <c r="F638" s="17"/>
      <c r="G638" s="134"/>
      <c r="H638" s="135"/>
      <c r="I638" s="141"/>
      <c r="J638" s="25"/>
      <c r="K638" s="145"/>
      <c r="L638" s="28"/>
      <c r="M638" s="395"/>
      <c r="N638" s="158" t="str">
        <f t="shared" si="125"/>
        <v/>
      </c>
      <c r="O638" s="27"/>
      <c r="P638" s="27"/>
      <c r="Q638" s="27"/>
      <c r="R638" s="27"/>
      <c r="S638" s="27"/>
      <c r="T638" s="28"/>
      <c r="U638" s="29"/>
      <c r="V638" s="32"/>
      <c r="W638" s="318"/>
      <c r="X638" s="319"/>
      <c r="Y638" s="160">
        <f t="shared" si="124"/>
        <v>0</v>
      </c>
      <c r="Z638" s="159">
        <f t="shared" si="126"/>
        <v>0</v>
      </c>
      <c r="AA638" s="327"/>
      <c r="AB638" s="400">
        <f>IF(AND(Z638&gt;=0,F638="x"),0,IF(AND(Z638&gt;0,AC638="x"),0,IF(Z638&gt;0,0-30,0)))</f>
        <v>0</v>
      </c>
      <c r="AC638" s="371"/>
      <c r="AD638" s="226" t="str">
        <f>IF(F638="x",(0-((V638*10)+(W638*20))),"")</f>
        <v/>
      </c>
      <c r="AE638" s="368">
        <f>IF(AND(Z638&gt;0,F638="x"),0,IF(AND(Z638&gt;0,AC638="x"),Z638-60,IF(AND(Z638&gt;0,AB638=-30),Z638+AB638,0)))</f>
        <v>0</v>
      </c>
      <c r="AF638" s="339"/>
      <c r="AG638" s="338"/>
      <c r="AH638" s="336"/>
      <c r="AI638" s="161">
        <f t="shared" si="127"/>
        <v>0</v>
      </c>
      <c r="AJ638" s="162">
        <f>(X638*20)+Z638+AA638+AF638</f>
        <v>0</v>
      </c>
      <c r="AK638" s="163">
        <f t="shared" si="128"/>
        <v>0</v>
      </c>
      <c r="AL638" s="164">
        <f>IF(K638="x",AH638,0)</f>
        <v>0</v>
      </c>
      <c r="AM638" s="164">
        <f>IF(K638="x",AI638,0)</f>
        <v>0</v>
      </c>
      <c r="AN638" s="164">
        <f>IF(K638="x",AJ638,0)</f>
        <v>0</v>
      </c>
      <c r="AO638" s="164">
        <f>IF(K638="x",AK638,0)</f>
        <v>0</v>
      </c>
      <c r="AP638" s="610" t="str">
        <f t="shared" si="130"/>
        <v xml:space="preserve"> </v>
      </c>
      <c r="AQ638" s="613" t="str">
        <f t="shared" si="129"/>
        <v xml:space="preserve"> </v>
      </c>
      <c r="AR638" s="613" t="str">
        <f t="shared" si="131"/>
        <v xml:space="preserve"> </v>
      </c>
      <c r="AS638" s="613" t="str">
        <f t="shared" si="132"/>
        <v xml:space="preserve"> </v>
      </c>
      <c r="AT638" s="613" t="str">
        <f t="shared" si="133"/>
        <v xml:space="preserve"> </v>
      </c>
      <c r="AU638" s="613" t="str">
        <f t="shared" si="134"/>
        <v xml:space="preserve"> </v>
      </c>
      <c r="AV638" s="614" t="str">
        <f t="shared" si="135"/>
        <v xml:space="preserve"> </v>
      </c>
      <c r="AW638" s="196" t="str">
        <f>IF(N638&gt;0,N638,"")</f>
        <v/>
      </c>
      <c r="AX638" s="165" t="str">
        <f>IF(AND(K638="x",AW638&gt;0),AW638,"")</f>
        <v/>
      </c>
      <c r="AY638" s="193" t="str">
        <f>IF(OR(K638="x",F638="x",AW638&lt;=0),"",AW638)</f>
        <v/>
      </c>
      <c r="AZ638" s="183" t="str">
        <f>IF(AND(F638="x",AW638&gt;0),AW638,"")</f>
        <v/>
      </c>
      <c r="BA638" s="173" t="str">
        <f>IF(V638&gt;0,V638,"")</f>
        <v/>
      </c>
      <c r="BB638" s="174" t="str">
        <f>IF(AND(K638="x",BA638&gt;0),BA638,"")</f>
        <v/>
      </c>
      <c r="BC638" s="186" t="str">
        <f>IF(OR(K638="x",F638="X",BA638&lt;=0),"",BA638)</f>
        <v/>
      </c>
      <c r="BD638" s="174" t="str">
        <f>IF(AND(F638="x",BA638&gt;0),BA638,"")</f>
        <v/>
      </c>
      <c r="BE638" s="201" t="str">
        <f>IF(W638&gt;0,W638,"")</f>
        <v/>
      </c>
      <c r="BF638" s="174" t="str">
        <f>IF(AND(K638="x",BE638&gt;0),BE638,"")</f>
        <v/>
      </c>
      <c r="BG638" s="186" t="str">
        <f>IF(OR(K638="x",F638="x",BE638&lt;=0),"",BE638)</f>
        <v/>
      </c>
      <c r="BH638" s="175" t="str">
        <f>IF(AND(F638="x",BE638&gt;0),BE638,"")</f>
        <v/>
      </c>
      <c r="BI638" s="632"/>
    </row>
    <row r="639" spans="1:61" ht="18" x14ac:dyDescent="0.35">
      <c r="A639" s="221"/>
      <c r="B639" s="222"/>
      <c r="C639" s="214">
        <v>628</v>
      </c>
      <c r="D639" s="207"/>
      <c r="E639" s="18"/>
      <c r="F639" s="17"/>
      <c r="G639" s="134"/>
      <c r="H639" s="135"/>
      <c r="I639" s="141"/>
      <c r="J639" s="25"/>
      <c r="K639" s="145"/>
      <c r="L639" s="28"/>
      <c r="M639" s="395"/>
      <c r="N639" s="158" t="str">
        <f t="shared" si="125"/>
        <v/>
      </c>
      <c r="O639" s="27"/>
      <c r="P639" s="27"/>
      <c r="Q639" s="27"/>
      <c r="R639" s="27"/>
      <c r="S639" s="27"/>
      <c r="T639" s="28"/>
      <c r="U639" s="29"/>
      <c r="V639" s="32"/>
      <c r="W639" s="318"/>
      <c r="X639" s="319"/>
      <c r="Y639" s="160">
        <f t="shared" si="124"/>
        <v>0</v>
      </c>
      <c r="Z639" s="159">
        <f t="shared" si="126"/>
        <v>0</v>
      </c>
      <c r="AA639" s="327"/>
      <c r="AB639" s="400">
        <f>IF(AND(Z639&gt;=0,F639="x"),0,IF(AND(Z639&gt;0,AC639="x"),0,IF(Z639&gt;0,0-30,0)))</f>
        <v>0</v>
      </c>
      <c r="AC639" s="371"/>
      <c r="AD639" s="226" t="str">
        <f>IF(F639="x",(0-((V639*10)+(W639*20))),"")</f>
        <v/>
      </c>
      <c r="AE639" s="368">
        <f>IF(AND(Z639&gt;0,F639="x"),0,IF(AND(Z639&gt;0,AC639="x"),Z639-60,IF(AND(Z639&gt;0,AB639=-30),Z639+AB639,0)))</f>
        <v>0</v>
      </c>
      <c r="AF639" s="339"/>
      <c r="AG639" s="338"/>
      <c r="AH639" s="336"/>
      <c r="AI639" s="161">
        <f t="shared" si="127"/>
        <v>0</v>
      </c>
      <c r="AJ639" s="162">
        <f>(X639*20)+Z639+AA639+AF639</f>
        <v>0</v>
      </c>
      <c r="AK639" s="163">
        <f t="shared" si="128"/>
        <v>0</v>
      </c>
      <c r="AL639" s="164">
        <f>IF(K639="x",AH639,0)</f>
        <v>0</v>
      </c>
      <c r="AM639" s="164">
        <f>IF(K639="x",AI639,0)</f>
        <v>0</v>
      </c>
      <c r="AN639" s="164">
        <f>IF(K639="x",AJ639,0)</f>
        <v>0</v>
      </c>
      <c r="AO639" s="164">
        <f>IF(K639="x",AK639,0)</f>
        <v>0</v>
      </c>
      <c r="AP639" s="610" t="str">
        <f t="shared" si="130"/>
        <v xml:space="preserve"> </v>
      </c>
      <c r="AQ639" s="613" t="str">
        <f t="shared" si="129"/>
        <v xml:space="preserve"> </v>
      </c>
      <c r="AR639" s="613" t="str">
        <f t="shared" si="131"/>
        <v xml:space="preserve"> </v>
      </c>
      <c r="AS639" s="613" t="str">
        <f t="shared" si="132"/>
        <v xml:space="preserve"> </v>
      </c>
      <c r="AT639" s="613" t="str">
        <f t="shared" si="133"/>
        <v xml:space="preserve"> </v>
      </c>
      <c r="AU639" s="613" t="str">
        <f t="shared" si="134"/>
        <v xml:space="preserve"> </v>
      </c>
      <c r="AV639" s="614" t="str">
        <f t="shared" si="135"/>
        <v xml:space="preserve"> </v>
      </c>
      <c r="AW639" s="196" t="str">
        <f>IF(N639&gt;0,N639,"")</f>
        <v/>
      </c>
      <c r="AX639" s="165" t="str">
        <f>IF(AND(K639="x",AW639&gt;0),AW639,"")</f>
        <v/>
      </c>
      <c r="AY639" s="193" t="str">
        <f>IF(OR(K639="x",F639="x",AW639&lt;=0),"",AW639)</f>
        <v/>
      </c>
      <c r="AZ639" s="183" t="str">
        <f>IF(AND(F639="x",AW639&gt;0),AW639,"")</f>
        <v/>
      </c>
      <c r="BA639" s="173" t="str">
        <f>IF(V639&gt;0,V639,"")</f>
        <v/>
      </c>
      <c r="BB639" s="174" t="str">
        <f>IF(AND(K639="x",BA639&gt;0),BA639,"")</f>
        <v/>
      </c>
      <c r="BC639" s="186" t="str">
        <f>IF(OR(K639="x",F639="X",BA639&lt;=0),"",BA639)</f>
        <v/>
      </c>
      <c r="BD639" s="174" t="str">
        <f>IF(AND(F639="x",BA639&gt;0),BA639,"")</f>
        <v/>
      </c>
      <c r="BE639" s="201" t="str">
        <f>IF(W639&gt;0,W639,"")</f>
        <v/>
      </c>
      <c r="BF639" s="174" t="str">
        <f>IF(AND(K639="x",BE639&gt;0),BE639,"")</f>
        <v/>
      </c>
      <c r="BG639" s="186" t="str">
        <f>IF(OR(K639="x",F639="x",BE639&lt;=0),"",BE639)</f>
        <v/>
      </c>
      <c r="BH639" s="175" t="str">
        <f>IF(AND(F639="x",BE639&gt;0),BE639,"")</f>
        <v/>
      </c>
      <c r="BI639" s="632"/>
    </row>
    <row r="640" spans="1:61" ht="18" x14ac:dyDescent="0.35">
      <c r="A640" s="221"/>
      <c r="B640" s="222"/>
      <c r="C640" s="213">
        <v>629</v>
      </c>
      <c r="D640" s="205"/>
      <c r="E640" s="16"/>
      <c r="F640" s="17"/>
      <c r="G640" s="134"/>
      <c r="H640" s="135"/>
      <c r="I640" s="141"/>
      <c r="J640" s="25"/>
      <c r="K640" s="145"/>
      <c r="L640" s="28"/>
      <c r="M640" s="395"/>
      <c r="N640" s="158" t="str">
        <f t="shared" si="125"/>
        <v/>
      </c>
      <c r="O640" s="27"/>
      <c r="P640" s="27"/>
      <c r="Q640" s="27"/>
      <c r="R640" s="27"/>
      <c r="S640" s="27"/>
      <c r="T640" s="28"/>
      <c r="U640" s="29"/>
      <c r="V640" s="32"/>
      <c r="W640" s="318"/>
      <c r="X640" s="319"/>
      <c r="Y640" s="160">
        <f t="shared" si="124"/>
        <v>0</v>
      </c>
      <c r="Z640" s="159">
        <f t="shared" si="126"/>
        <v>0</v>
      </c>
      <c r="AA640" s="327"/>
      <c r="AB640" s="400">
        <f>IF(AND(Z640&gt;=0,F640="x"),0,IF(AND(Z640&gt;0,AC640="x"),0,IF(Z640&gt;0,0-30,0)))</f>
        <v>0</v>
      </c>
      <c r="AC640" s="371"/>
      <c r="AD640" s="226" t="str">
        <f>IF(F640="x",(0-((V640*10)+(W640*20))),"")</f>
        <v/>
      </c>
      <c r="AE640" s="368">
        <f>IF(AND(Z640&gt;0,F640="x"),0,IF(AND(Z640&gt;0,AC640="x"),Z640-60,IF(AND(Z640&gt;0,AB640=-30),Z640+AB640,0)))</f>
        <v>0</v>
      </c>
      <c r="AF640" s="339"/>
      <c r="AG640" s="338"/>
      <c r="AH640" s="336"/>
      <c r="AI640" s="161">
        <f t="shared" si="127"/>
        <v>0</v>
      </c>
      <c r="AJ640" s="162">
        <f>(X640*20)+Z640+AA640+AF640</f>
        <v>0</v>
      </c>
      <c r="AK640" s="163">
        <f t="shared" si="128"/>
        <v>0</v>
      </c>
      <c r="AL640" s="164">
        <f>IF(K640="x",AH640,0)</f>
        <v>0</v>
      </c>
      <c r="AM640" s="164">
        <f>IF(K640="x",AI640,0)</f>
        <v>0</v>
      </c>
      <c r="AN640" s="164">
        <f>IF(K640="x",AJ640,0)</f>
        <v>0</v>
      </c>
      <c r="AO640" s="164">
        <f>IF(K640="x",AK640,0)</f>
        <v>0</v>
      </c>
      <c r="AP640" s="610" t="str">
        <f t="shared" si="130"/>
        <v xml:space="preserve"> </v>
      </c>
      <c r="AQ640" s="613" t="str">
        <f t="shared" si="129"/>
        <v xml:space="preserve"> </v>
      </c>
      <c r="AR640" s="613" t="str">
        <f t="shared" si="131"/>
        <v xml:space="preserve"> </v>
      </c>
      <c r="AS640" s="613" t="str">
        <f t="shared" si="132"/>
        <v xml:space="preserve"> </v>
      </c>
      <c r="AT640" s="613" t="str">
        <f t="shared" si="133"/>
        <v xml:space="preserve"> </v>
      </c>
      <c r="AU640" s="613" t="str">
        <f t="shared" si="134"/>
        <v xml:space="preserve"> </v>
      </c>
      <c r="AV640" s="614" t="str">
        <f t="shared" si="135"/>
        <v xml:space="preserve"> </v>
      </c>
      <c r="AW640" s="196" t="str">
        <f>IF(N640&gt;0,N640,"")</f>
        <v/>
      </c>
      <c r="AX640" s="165" t="str">
        <f>IF(AND(K640="x",AW640&gt;0),AW640,"")</f>
        <v/>
      </c>
      <c r="AY640" s="193" t="str">
        <f>IF(OR(K640="x",F640="x",AW640&lt;=0),"",AW640)</f>
        <v/>
      </c>
      <c r="AZ640" s="183" t="str">
        <f>IF(AND(F640="x",AW640&gt;0),AW640,"")</f>
        <v/>
      </c>
      <c r="BA640" s="173" t="str">
        <f>IF(V640&gt;0,V640,"")</f>
        <v/>
      </c>
      <c r="BB640" s="174" t="str">
        <f>IF(AND(K640="x",BA640&gt;0),BA640,"")</f>
        <v/>
      </c>
      <c r="BC640" s="186" t="str">
        <f>IF(OR(K640="x",F640="X",BA640&lt;=0),"",BA640)</f>
        <v/>
      </c>
      <c r="BD640" s="174" t="str">
        <f>IF(AND(F640="x",BA640&gt;0),BA640,"")</f>
        <v/>
      </c>
      <c r="BE640" s="201" t="str">
        <f>IF(W640&gt;0,W640,"")</f>
        <v/>
      </c>
      <c r="BF640" s="174" t="str">
        <f>IF(AND(K640="x",BE640&gt;0),BE640,"")</f>
        <v/>
      </c>
      <c r="BG640" s="186" t="str">
        <f>IF(OR(K640="x",F640="x",BE640&lt;=0),"",BE640)</f>
        <v/>
      </c>
      <c r="BH640" s="175" t="str">
        <f>IF(AND(F640="x",BE640&gt;0),BE640,"")</f>
        <v/>
      </c>
      <c r="BI640" s="632"/>
    </row>
    <row r="641" spans="1:61" ht="18" x14ac:dyDescent="0.35">
      <c r="A641" s="221"/>
      <c r="B641" s="222"/>
      <c r="C641" s="214">
        <v>630</v>
      </c>
      <c r="D641" s="205"/>
      <c r="E641" s="16"/>
      <c r="F641" s="17"/>
      <c r="G641" s="134"/>
      <c r="H641" s="135"/>
      <c r="I641" s="141"/>
      <c r="J641" s="25"/>
      <c r="K641" s="145"/>
      <c r="L641" s="28"/>
      <c r="M641" s="395"/>
      <c r="N641" s="158" t="str">
        <f t="shared" si="125"/>
        <v/>
      </c>
      <c r="O641" s="27"/>
      <c r="P641" s="27"/>
      <c r="Q641" s="27"/>
      <c r="R641" s="27"/>
      <c r="S641" s="27"/>
      <c r="T641" s="28"/>
      <c r="U641" s="29"/>
      <c r="V641" s="32"/>
      <c r="W641" s="318"/>
      <c r="X641" s="319"/>
      <c r="Y641" s="160">
        <f t="shared" si="124"/>
        <v>0</v>
      </c>
      <c r="Z641" s="159">
        <f t="shared" si="126"/>
        <v>0</v>
      </c>
      <c r="AA641" s="327"/>
      <c r="AB641" s="400">
        <f>IF(AND(Z641&gt;=0,F641="x"),0,IF(AND(Z641&gt;0,AC641="x"),0,IF(Z641&gt;0,0-30,0)))</f>
        <v>0</v>
      </c>
      <c r="AC641" s="371"/>
      <c r="AD641" s="226" t="str">
        <f>IF(F641="x",(0-((V641*10)+(W641*20))),"")</f>
        <v/>
      </c>
      <c r="AE641" s="368">
        <f>IF(AND(Z641&gt;0,F641="x"),0,IF(AND(Z641&gt;0,AC641="x"),Z641-60,IF(AND(Z641&gt;0,AB641=-30),Z641+AB641,0)))</f>
        <v>0</v>
      </c>
      <c r="AF641" s="339"/>
      <c r="AG641" s="338"/>
      <c r="AH641" s="336"/>
      <c r="AI641" s="161">
        <f t="shared" si="127"/>
        <v>0</v>
      </c>
      <c r="AJ641" s="162">
        <f>(X641*20)+Z641+AA641+AF641</f>
        <v>0</v>
      </c>
      <c r="AK641" s="163">
        <f t="shared" si="128"/>
        <v>0</v>
      </c>
      <c r="AL641" s="164">
        <f>IF(K641="x",AH641,0)</f>
        <v>0</v>
      </c>
      <c r="AM641" s="164">
        <f>IF(K641="x",AI641,0)</f>
        <v>0</v>
      </c>
      <c r="AN641" s="164">
        <f>IF(K641="x",AJ641,0)</f>
        <v>0</v>
      </c>
      <c r="AO641" s="164">
        <f>IF(K641="x",AK641,0)</f>
        <v>0</v>
      </c>
      <c r="AP641" s="610" t="str">
        <f t="shared" si="130"/>
        <v xml:space="preserve"> </v>
      </c>
      <c r="AQ641" s="613" t="str">
        <f t="shared" si="129"/>
        <v xml:space="preserve"> </v>
      </c>
      <c r="AR641" s="613" t="str">
        <f t="shared" si="131"/>
        <v xml:space="preserve"> </v>
      </c>
      <c r="AS641" s="613" t="str">
        <f t="shared" si="132"/>
        <v xml:space="preserve"> </v>
      </c>
      <c r="AT641" s="613" t="str">
        <f t="shared" si="133"/>
        <v xml:space="preserve"> </v>
      </c>
      <c r="AU641" s="613" t="str">
        <f t="shared" si="134"/>
        <v xml:space="preserve"> </v>
      </c>
      <c r="AV641" s="614" t="str">
        <f t="shared" si="135"/>
        <v xml:space="preserve"> </v>
      </c>
      <c r="AW641" s="196" t="str">
        <f>IF(N641&gt;0,N641,"")</f>
        <v/>
      </c>
      <c r="AX641" s="165" t="str">
        <f>IF(AND(K641="x",AW641&gt;0),AW641,"")</f>
        <v/>
      </c>
      <c r="AY641" s="193" t="str">
        <f>IF(OR(K641="x",F641="x",AW641&lt;=0),"",AW641)</f>
        <v/>
      </c>
      <c r="AZ641" s="183" t="str">
        <f>IF(AND(F641="x",AW641&gt;0),AW641,"")</f>
        <v/>
      </c>
      <c r="BA641" s="173" t="str">
        <f>IF(V641&gt;0,V641,"")</f>
        <v/>
      </c>
      <c r="BB641" s="174" t="str">
        <f>IF(AND(K641="x",BA641&gt;0),BA641,"")</f>
        <v/>
      </c>
      <c r="BC641" s="186" t="str">
        <f>IF(OR(K641="x",F641="X",BA641&lt;=0),"",BA641)</f>
        <v/>
      </c>
      <c r="BD641" s="174" t="str">
        <f>IF(AND(F641="x",BA641&gt;0),BA641,"")</f>
        <v/>
      </c>
      <c r="BE641" s="201" t="str">
        <f>IF(W641&gt;0,W641,"")</f>
        <v/>
      </c>
      <c r="BF641" s="174" t="str">
        <f>IF(AND(K641="x",BE641&gt;0),BE641,"")</f>
        <v/>
      </c>
      <c r="BG641" s="186" t="str">
        <f>IF(OR(K641="x",F641="x",BE641&lt;=0),"",BE641)</f>
        <v/>
      </c>
      <c r="BH641" s="175" t="str">
        <f>IF(AND(F641="x",BE641&gt;0),BE641,"")</f>
        <v/>
      </c>
      <c r="BI641" s="632"/>
    </row>
    <row r="642" spans="1:61" ht="18" x14ac:dyDescent="0.35">
      <c r="A642" s="221"/>
      <c r="B642" s="222"/>
      <c r="C642" s="213">
        <v>631</v>
      </c>
      <c r="D642" s="205"/>
      <c r="E642" s="16"/>
      <c r="F642" s="17"/>
      <c r="G642" s="134"/>
      <c r="H642" s="135"/>
      <c r="I642" s="141"/>
      <c r="J642" s="25"/>
      <c r="K642" s="145"/>
      <c r="L642" s="28"/>
      <c r="M642" s="395"/>
      <c r="N642" s="158" t="str">
        <f t="shared" si="125"/>
        <v/>
      </c>
      <c r="O642" s="27"/>
      <c r="P642" s="27"/>
      <c r="Q642" s="27"/>
      <c r="R642" s="27"/>
      <c r="S642" s="27"/>
      <c r="T642" s="28"/>
      <c r="U642" s="29"/>
      <c r="V642" s="32"/>
      <c r="W642" s="318"/>
      <c r="X642" s="319"/>
      <c r="Y642" s="160">
        <f t="shared" si="124"/>
        <v>0</v>
      </c>
      <c r="Z642" s="159">
        <f t="shared" si="126"/>
        <v>0</v>
      </c>
      <c r="AA642" s="327"/>
      <c r="AB642" s="400">
        <f>IF(AND(Z642&gt;=0,F642="x"),0,IF(AND(Z642&gt;0,AC642="x"),0,IF(Z642&gt;0,0-30,0)))</f>
        <v>0</v>
      </c>
      <c r="AC642" s="371"/>
      <c r="AD642" s="226" t="str">
        <f>IF(F642="x",(0-((V642*10)+(W642*20))),"")</f>
        <v/>
      </c>
      <c r="AE642" s="368">
        <f>IF(AND(Z642&gt;0,F642="x"),0,IF(AND(Z642&gt;0,AC642="x"),Z642-60,IF(AND(Z642&gt;0,AB642=-30),Z642+AB642,0)))</f>
        <v>0</v>
      </c>
      <c r="AF642" s="339"/>
      <c r="AG642" s="338"/>
      <c r="AH642" s="336"/>
      <c r="AI642" s="161">
        <f t="shared" si="127"/>
        <v>0</v>
      </c>
      <c r="AJ642" s="162">
        <f>(X642*20)+Z642+AA642+AF642</f>
        <v>0</v>
      </c>
      <c r="AK642" s="163">
        <f t="shared" si="128"/>
        <v>0</v>
      </c>
      <c r="AL642" s="164">
        <f>IF(K642="x",AH642,0)</f>
        <v>0</v>
      </c>
      <c r="AM642" s="164">
        <f>IF(K642="x",AI642,0)</f>
        <v>0</v>
      </c>
      <c r="AN642" s="164">
        <f>IF(K642="x",AJ642,0)</f>
        <v>0</v>
      </c>
      <c r="AO642" s="164">
        <f>IF(K642="x",AK642,0)</f>
        <v>0</v>
      </c>
      <c r="AP642" s="610" t="str">
        <f t="shared" si="130"/>
        <v xml:space="preserve"> </v>
      </c>
      <c r="AQ642" s="613" t="str">
        <f t="shared" si="129"/>
        <v xml:space="preserve"> </v>
      </c>
      <c r="AR642" s="613" t="str">
        <f t="shared" si="131"/>
        <v xml:space="preserve"> </v>
      </c>
      <c r="AS642" s="613" t="str">
        <f t="shared" si="132"/>
        <v xml:space="preserve"> </v>
      </c>
      <c r="AT642" s="613" t="str">
        <f t="shared" si="133"/>
        <v xml:space="preserve"> </v>
      </c>
      <c r="AU642" s="613" t="str">
        <f t="shared" si="134"/>
        <v xml:space="preserve"> </v>
      </c>
      <c r="AV642" s="614" t="str">
        <f t="shared" si="135"/>
        <v xml:space="preserve"> </v>
      </c>
      <c r="AW642" s="196" t="str">
        <f>IF(N642&gt;0,N642,"")</f>
        <v/>
      </c>
      <c r="AX642" s="165" t="str">
        <f>IF(AND(K642="x",AW642&gt;0),AW642,"")</f>
        <v/>
      </c>
      <c r="AY642" s="193" t="str">
        <f>IF(OR(K642="x",F642="x",AW642&lt;=0),"",AW642)</f>
        <v/>
      </c>
      <c r="AZ642" s="183" t="str">
        <f>IF(AND(F642="x",AW642&gt;0),AW642,"")</f>
        <v/>
      </c>
      <c r="BA642" s="173" t="str">
        <f>IF(V642&gt;0,V642,"")</f>
        <v/>
      </c>
      <c r="BB642" s="174" t="str">
        <f>IF(AND(K642="x",BA642&gt;0),BA642,"")</f>
        <v/>
      </c>
      <c r="BC642" s="186" t="str">
        <f>IF(OR(K642="x",F642="X",BA642&lt;=0),"",BA642)</f>
        <v/>
      </c>
      <c r="BD642" s="174" t="str">
        <f>IF(AND(F642="x",BA642&gt;0),BA642,"")</f>
        <v/>
      </c>
      <c r="BE642" s="201" t="str">
        <f>IF(W642&gt;0,W642,"")</f>
        <v/>
      </c>
      <c r="BF642" s="174" t="str">
        <f>IF(AND(K642="x",BE642&gt;0),BE642,"")</f>
        <v/>
      </c>
      <c r="BG642" s="186" t="str">
        <f>IF(OR(K642="x",F642="x",BE642&lt;=0),"",BE642)</f>
        <v/>
      </c>
      <c r="BH642" s="175" t="str">
        <f>IF(AND(F642="x",BE642&gt;0),BE642,"")</f>
        <v/>
      </c>
      <c r="BI642" s="632"/>
    </row>
    <row r="643" spans="1:61" ht="18" x14ac:dyDescent="0.35">
      <c r="A643" s="221"/>
      <c r="B643" s="222"/>
      <c r="C643" s="214">
        <v>632</v>
      </c>
      <c r="D643" s="207"/>
      <c r="E643" s="18"/>
      <c r="F643" s="17"/>
      <c r="G643" s="134"/>
      <c r="H643" s="135"/>
      <c r="I643" s="141"/>
      <c r="J643" s="25"/>
      <c r="K643" s="145"/>
      <c r="L643" s="28"/>
      <c r="M643" s="395"/>
      <c r="N643" s="158" t="str">
        <f t="shared" si="125"/>
        <v/>
      </c>
      <c r="O643" s="27"/>
      <c r="P643" s="27"/>
      <c r="Q643" s="27"/>
      <c r="R643" s="27"/>
      <c r="S643" s="27"/>
      <c r="T643" s="28"/>
      <c r="U643" s="29"/>
      <c r="V643" s="32"/>
      <c r="W643" s="318"/>
      <c r="X643" s="319"/>
      <c r="Y643" s="160">
        <f t="shared" si="124"/>
        <v>0</v>
      </c>
      <c r="Z643" s="159">
        <f t="shared" si="126"/>
        <v>0</v>
      </c>
      <c r="AA643" s="327"/>
      <c r="AB643" s="400">
        <f>IF(AND(Z643&gt;=0,F643="x"),0,IF(AND(Z643&gt;0,AC643="x"),0,IF(Z643&gt;0,0-30,0)))</f>
        <v>0</v>
      </c>
      <c r="AC643" s="371"/>
      <c r="AD643" s="226" t="str">
        <f>IF(F643="x",(0-((V643*10)+(W643*20))),"")</f>
        <v/>
      </c>
      <c r="AE643" s="368">
        <f>IF(AND(Z643&gt;0,F643="x"),0,IF(AND(Z643&gt;0,AC643="x"),Z643-60,IF(AND(Z643&gt;0,AB643=-30),Z643+AB643,0)))</f>
        <v>0</v>
      </c>
      <c r="AF643" s="339"/>
      <c r="AG643" s="338"/>
      <c r="AH643" s="336"/>
      <c r="AI643" s="161">
        <f t="shared" si="127"/>
        <v>0</v>
      </c>
      <c r="AJ643" s="162">
        <f>(X643*20)+Z643+AA643+AF643</f>
        <v>0</v>
      </c>
      <c r="AK643" s="163">
        <f t="shared" si="128"/>
        <v>0</v>
      </c>
      <c r="AL643" s="164">
        <f>IF(K643="x",AH643,0)</f>
        <v>0</v>
      </c>
      <c r="AM643" s="164">
        <f>IF(K643="x",AI643,0)</f>
        <v>0</v>
      </c>
      <c r="AN643" s="164">
        <f>IF(K643="x",AJ643,0)</f>
        <v>0</v>
      </c>
      <c r="AO643" s="164">
        <f>IF(K643="x",AK643,0)</f>
        <v>0</v>
      </c>
      <c r="AP643" s="610" t="str">
        <f t="shared" si="130"/>
        <v xml:space="preserve"> </v>
      </c>
      <c r="AQ643" s="613" t="str">
        <f t="shared" si="129"/>
        <v xml:space="preserve"> </v>
      </c>
      <c r="AR643" s="613" t="str">
        <f t="shared" si="131"/>
        <v xml:space="preserve"> </v>
      </c>
      <c r="AS643" s="613" t="str">
        <f t="shared" si="132"/>
        <v xml:space="preserve"> </v>
      </c>
      <c r="AT643" s="613" t="str">
        <f t="shared" si="133"/>
        <v xml:space="preserve"> </v>
      </c>
      <c r="AU643" s="613" t="str">
        <f t="shared" si="134"/>
        <v xml:space="preserve"> </v>
      </c>
      <c r="AV643" s="614" t="str">
        <f t="shared" si="135"/>
        <v xml:space="preserve"> </v>
      </c>
      <c r="AW643" s="196" t="str">
        <f>IF(N643&gt;0,N643,"")</f>
        <v/>
      </c>
      <c r="AX643" s="165" t="str">
        <f>IF(AND(K643="x",AW643&gt;0),AW643,"")</f>
        <v/>
      </c>
      <c r="AY643" s="193" t="str">
        <f>IF(OR(K643="x",F643="x",AW643&lt;=0),"",AW643)</f>
        <v/>
      </c>
      <c r="AZ643" s="183" t="str">
        <f>IF(AND(F643="x",AW643&gt;0),AW643,"")</f>
        <v/>
      </c>
      <c r="BA643" s="173" t="str">
        <f>IF(V643&gt;0,V643,"")</f>
        <v/>
      </c>
      <c r="BB643" s="174" t="str">
        <f>IF(AND(K643="x",BA643&gt;0),BA643,"")</f>
        <v/>
      </c>
      <c r="BC643" s="186" t="str">
        <f>IF(OR(K643="x",F643="X",BA643&lt;=0),"",BA643)</f>
        <v/>
      </c>
      <c r="BD643" s="174" t="str">
        <f>IF(AND(F643="x",BA643&gt;0),BA643,"")</f>
        <v/>
      </c>
      <c r="BE643" s="201" t="str">
        <f>IF(W643&gt;0,W643,"")</f>
        <v/>
      </c>
      <c r="BF643" s="174" t="str">
        <f>IF(AND(K643="x",BE643&gt;0),BE643,"")</f>
        <v/>
      </c>
      <c r="BG643" s="186" t="str">
        <f>IF(OR(K643="x",F643="x",BE643&lt;=0),"",BE643)</f>
        <v/>
      </c>
      <c r="BH643" s="175" t="str">
        <f>IF(AND(F643="x",BE643&gt;0),BE643,"")</f>
        <v/>
      </c>
      <c r="BI643" s="632"/>
    </row>
    <row r="644" spans="1:61" ht="18" x14ac:dyDescent="0.35">
      <c r="A644" s="221"/>
      <c r="B644" s="222"/>
      <c r="C644" s="214">
        <v>633</v>
      </c>
      <c r="D644" s="205"/>
      <c r="E644" s="16"/>
      <c r="F644" s="17"/>
      <c r="G644" s="134"/>
      <c r="H644" s="135"/>
      <c r="I644" s="141"/>
      <c r="J644" s="25"/>
      <c r="K644" s="145"/>
      <c r="L644" s="28"/>
      <c r="M644" s="395"/>
      <c r="N644" s="158" t="str">
        <f t="shared" si="125"/>
        <v/>
      </c>
      <c r="O644" s="27"/>
      <c r="P644" s="27"/>
      <c r="Q644" s="27"/>
      <c r="R644" s="27"/>
      <c r="S644" s="27"/>
      <c r="T644" s="28"/>
      <c r="U644" s="29"/>
      <c r="V644" s="32"/>
      <c r="W644" s="318"/>
      <c r="X644" s="319"/>
      <c r="Y644" s="160">
        <f t="shared" si="124"/>
        <v>0</v>
      </c>
      <c r="Z644" s="159">
        <f t="shared" si="126"/>
        <v>0</v>
      </c>
      <c r="AA644" s="327"/>
      <c r="AB644" s="400">
        <f>IF(AND(Z644&gt;=0,F644="x"),0,IF(AND(Z644&gt;0,AC644="x"),0,IF(Z644&gt;0,0-30,0)))</f>
        <v>0</v>
      </c>
      <c r="AC644" s="371"/>
      <c r="AD644" s="226" t="str">
        <f>IF(F644="x",(0-((V644*10)+(W644*20))),"")</f>
        <v/>
      </c>
      <c r="AE644" s="368">
        <f>IF(AND(Z644&gt;0,F644="x"),0,IF(AND(Z644&gt;0,AC644="x"),Z644-60,IF(AND(Z644&gt;0,AB644=-30),Z644+AB644,0)))</f>
        <v>0</v>
      </c>
      <c r="AF644" s="339"/>
      <c r="AG644" s="338"/>
      <c r="AH644" s="336"/>
      <c r="AI644" s="161">
        <f t="shared" si="127"/>
        <v>0</v>
      </c>
      <c r="AJ644" s="162">
        <f>(X644*20)+Z644+AA644+AF644</f>
        <v>0</v>
      </c>
      <c r="AK644" s="163">
        <f t="shared" si="128"/>
        <v>0</v>
      </c>
      <c r="AL644" s="164">
        <f>IF(K644="x",AH644,0)</f>
        <v>0</v>
      </c>
      <c r="AM644" s="164">
        <f>IF(K644="x",AI644,0)</f>
        <v>0</v>
      </c>
      <c r="AN644" s="164">
        <f>IF(K644="x",AJ644,0)</f>
        <v>0</v>
      </c>
      <c r="AO644" s="164">
        <f>IF(K644="x",AK644,0)</f>
        <v>0</v>
      </c>
      <c r="AP644" s="610" t="str">
        <f t="shared" si="130"/>
        <v xml:space="preserve"> </v>
      </c>
      <c r="AQ644" s="613" t="str">
        <f t="shared" si="129"/>
        <v xml:space="preserve"> </v>
      </c>
      <c r="AR644" s="613" t="str">
        <f t="shared" si="131"/>
        <v xml:space="preserve"> </v>
      </c>
      <c r="AS644" s="613" t="str">
        <f t="shared" si="132"/>
        <v xml:space="preserve"> </v>
      </c>
      <c r="AT644" s="613" t="str">
        <f t="shared" si="133"/>
        <v xml:space="preserve"> </v>
      </c>
      <c r="AU644" s="613" t="str">
        <f t="shared" si="134"/>
        <v xml:space="preserve"> </v>
      </c>
      <c r="AV644" s="614" t="str">
        <f t="shared" si="135"/>
        <v xml:space="preserve"> </v>
      </c>
      <c r="AW644" s="196" t="str">
        <f>IF(N644&gt;0,N644,"")</f>
        <v/>
      </c>
      <c r="AX644" s="165" t="str">
        <f>IF(AND(K644="x",AW644&gt;0),AW644,"")</f>
        <v/>
      </c>
      <c r="AY644" s="193" t="str">
        <f>IF(OR(K644="x",F644="x",AW644&lt;=0),"",AW644)</f>
        <v/>
      </c>
      <c r="AZ644" s="183" t="str">
        <f>IF(AND(F644="x",AW644&gt;0),AW644,"")</f>
        <v/>
      </c>
      <c r="BA644" s="173" t="str">
        <f>IF(V644&gt;0,V644,"")</f>
        <v/>
      </c>
      <c r="BB644" s="174" t="str">
        <f>IF(AND(K644="x",BA644&gt;0),BA644,"")</f>
        <v/>
      </c>
      <c r="BC644" s="186" t="str">
        <f>IF(OR(K644="x",F644="X",BA644&lt;=0),"",BA644)</f>
        <v/>
      </c>
      <c r="BD644" s="174" t="str">
        <f>IF(AND(F644="x",BA644&gt;0),BA644,"")</f>
        <v/>
      </c>
      <c r="BE644" s="201" t="str">
        <f>IF(W644&gt;0,W644,"")</f>
        <v/>
      </c>
      <c r="BF644" s="174" t="str">
        <f>IF(AND(K644="x",BE644&gt;0),BE644,"")</f>
        <v/>
      </c>
      <c r="BG644" s="186" t="str">
        <f>IF(OR(K644="x",F644="x",BE644&lt;=0),"",BE644)</f>
        <v/>
      </c>
      <c r="BH644" s="175" t="str">
        <f>IF(AND(F644="x",BE644&gt;0),BE644,"")</f>
        <v/>
      </c>
      <c r="BI644" s="632"/>
    </row>
    <row r="645" spans="1:61" ht="18" x14ac:dyDescent="0.35">
      <c r="A645" s="221"/>
      <c r="B645" s="222"/>
      <c r="C645" s="213">
        <v>634</v>
      </c>
      <c r="D645" s="205"/>
      <c r="E645" s="16"/>
      <c r="F645" s="17"/>
      <c r="G645" s="134"/>
      <c r="H645" s="135"/>
      <c r="I645" s="141"/>
      <c r="J645" s="25"/>
      <c r="K645" s="145"/>
      <c r="L645" s="28"/>
      <c r="M645" s="395"/>
      <c r="N645" s="158" t="str">
        <f t="shared" si="125"/>
        <v/>
      </c>
      <c r="O645" s="27"/>
      <c r="P645" s="27"/>
      <c r="Q645" s="27"/>
      <c r="R645" s="27"/>
      <c r="S645" s="27"/>
      <c r="T645" s="28"/>
      <c r="U645" s="29"/>
      <c r="V645" s="32"/>
      <c r="W645" s="318"/>
      <c r="X645" s="319"/>
      <c r="Y645" s="160">
        <f t="shared" si="124"/>
        <v>0</v>
      </c>
      <c r="Z645" s="159">
        <f t="shared" si="126"/>
        <v>0</v>
      </c>
      <c r="AA645" s="327"/>
      <c r="AB645" s="400">
        <f>IF(AND(Z645&gt;=0,F645="x"),0,IF(AND(Z645&gt;0,AC645="x"),0,IF(Z645&gt;0,0-30,0)))</f>
        <v>0</v>
      </c>
      <c r="AC645" s="371"/>
      <c r="AD645" s="226" t="str">
        <f>IF(F645="x",(0-((V645*10)+(W645*20))),"")</f>
        <v/>
      </c>
      <c r="AE645" s="368">
        <f>IF(AND(Z645&gt;0,F645="x"),0,IF(AND(Z645&gt;0,AC645="x"),Z645-60,IF(AND(Z645&gt;0,AB645=-30),Z645+AB645,0)))</f>
        <v>0</v>
      </c>
      <c r="AF645" s="339"/>
      <c r="AG645" s="338"/>
      <c r="AH645" s="336"/>
      <c r="AI645" s="161">
        <f t="shared" si="127"/>
        <v>0</v>
      </c>
      <c r="AJ645" s="162">
        <f>(X645*20)+Z645+AA645+AF645</f>
        <v>0</v>
      </c>
      <c r="AK645" s="163">
        <f t="shared" si="128"/>
        <v>0</v>
      </c>
      <c r="AL645" s="164">
        <f>IF(K645="x",AH645,0)</f>
        <v>0</v>
      </c>
      <c r="AM645" s="164">
        <f>IF(K645="x",AI645,0)</f>
        <v>0</v>
      </c>
      <c r="AN645" s="164">
        <f>IF(K645="x",AJ645,0)</f>
        <v>0</v>
      </c>
      <c r="AO645" s="164">
        <f>IF(K645="x",AK645,0)</f>
        <v>0</v>
      </c>
      <c r="AP645" s="610" t="str">
        <f t="shared" si="130"/>
        <v xml:space="preserve"> </v>
      </c>
      <c r="AQ645" s="613" t="str">
        <f t="shared" si="129"/>
        <v xml:space="preserve"> </v>
      </c>
      <c r="AR645" s="613" t="str">
        <f t="shared" si="131"/>
        <v xml:space="preserve"> </v>
      </c>
      <c r="AS645" s="613" t="str">
        <f t="shared" si="132"/>
        <v xml:space="preserve"> </v>
      </c>
      <c r="AT645" s="613" t="str">
        <f t="shared" si="133"/>
        <v xml:space="preserve"> </v>
      </c>
      <c r="AU645" s="613" t="str">
        <f t="shared" si="134"/>
        <v xml:space="preserve"> </v>
      </c>
      <c r="AV645" s="614" t="str">
        <f t="shared" si="135"/>
        <v xml:space="preserve"> </v>
      </c>
      <c r="AW645" s="196" t="str">
        <f>IF(N645&gt;0,N645,"")</f>
        <v/>
      </c>
      <c r="AX645" s="165" t="str">
        <f>IF(AND(K645="x",AW645&gt;0),AW645,"")</f>
        <v/>
      </c>
      <c r="AY645" s="193" t="str">
        <f>IF(OR(K645="x",F645="x",AW645&lt;=0),"",AW645)</f>
        <v/>
      </c>
      <c r="AZ645" s="183" t="str">
        <f>IF(AND(F645="x",AW645&gt;0),AW645,"")</f>
        <v/>
      </c>
      <c r="BA645" s="173" t="str">
        <f>IF(V645&gt;0,V645,"")</f>
        <v/>
      </c>
      <c r="BB645" s="174" t="str">
        <f>IF(AND(K645="x",BA645&gt;0),BA645,"")</f>
        <v/>
      </c>
      <c r="BC645" s="186" t="str">
        <f>IF(OR(K645="x",F645="X",BA645&lt;=0),"",BA645)</f>
        <v/>
      </c>
      <c r="BD645" s="174" t="str">
        <f>IF(AND(F645="x",BA645&gt;0),BA645,"")</f>
        <v/>
      </c>
      <c r="BE645" s="201" t="str">
        <f>IF(W645&gt;0,W645,"")</f>
        <v/>
      </c>
      <c r="BF645" s="174" t="str">
        <f>IF(AND(K645="x",BE645&gt;0),BE645,"")</f>
        <v/>
      </c>
      <c r="BG645" s="186" t="str">
        <f>IF(OR(K645="x",F645="x",BE645&lt;=0),"",BE645)</f>
        <v/>
      </c>
      <c r="BH645" s="175" t="str">
        <f>IF(AND(F645="x",BE645&gt;0),BE645,"")</f>
        <v/>
      </c>
      <c r="BI645" s="632"/>
    </row>
    <row r="646" spans="1:61" ht="18" x14ac:dyDescent="0.35">
      <c r="A646" s="221"/>
      <c r="B646" s="222"/>
      <c r="C646" s="214">
        <v>635</v>
      </c>
      <c r="D646" s="205"/>
      <c r="E646" s="16"/>
      <c r="F646" s="17"/>
      <c r="G646" s="134"/>
      <c r="H646" s="135"/>
      <c r="I646" s="141"/>
      <c r="J646" s="25"/>
      <c r="K646" s="145"/>
      <c r="L646" s="28"/>
      <c r="M646" s="395"/>
      <c r="N646" s="158" t="str">
        <f t="shared" si="125"/>
        <v/>
      </c>
      <c r="O646" s="27"/>
      <c r="P646" s="27"/>
      <c r="Q646" s="27"/>
      <c r="R646" s="27"/>
      <c r="S646" s="27"/>
      <c r="T646" s="28"/>
      <c r="U646" s="29"/>
      <c r="V646" s="32"/>
      <c r="W646" s="318"/>
      <c r="X646" s="319"/>
      <c r="Y646" s="160">
        <f t="shared" si="124"/>
        <v>0</v>
      </c>
      <c r="Z646" s="159">
        <f t="shared" si="126"/>
        <v>0</v>
      </c>
      <c r="AA646" s="327"/>
      <c r="AB646" s="400">
        <f>IF(AND(Z646&gt;=0,F646="x"),0,IF(AND(Z646&gt;0,AC646="x"),0,IF(Z646&gt;0,0-30,0)))</f>
        <v>0</v>
      </c>
      <c r="AC646" s="371"/>
      <c r="AD646" s="226" t="str">
        <f>IF(F646="x",(0-((V646*10)+(W646*20))),"")</f>
        <v/>
      </c>
      <c r="AE646" s="368">
        <f>IF(AND(Z646&gt;0,F646="x"),0,IF(AND(Z646&gt;0,AC646="x"),Z646-60,IF(AND(Z646&gt;0,AB646=-30),Z646+AB646,0)))</f>
        <v>0</v>
      </c>
      <c r="AF646" s="339"/>
      <c r="AG646" s="338"/>
      <c r="AH646" s="336"/>
      <c r="AI646" s="161">
        <f t="shared" si="127"/>
        <v>0</v>
      </c>
      <c r="AJ646" s="162">
        <f>(X646*20)+Z646+AA646+AF646</f>
        <v>0</v>
      </c>
      <c r="AK646" s="163">
        <f t="shared" si="128"/>
        <v>0</v>
      </c>
      <c r="AL646" s="164">
        <f>IF(K646="x",AH646,0)</f>
        <v>0</v>
      </c>
      <c r="AM646" s="164">
        <f>IF(K646="x",AI646,0)</f>
        <v>0</v>
      </c>
      <c r="AN646" s="164">
        <f>IF(K646="x",AJ646,0)</f>
        <v>0</v>
      </c>
      <c r="AO646" s="164">
        <f>IF(K646="x",AK646,0)</f>
        <v>0</v>
      </c>
      <c r="AP646" s="610" t="str">
        <f t="shared" si="130"/>
        <v xml:space="preserve"> </v>
      </c>
      <c r="AQ646" s="613" t="str">
        <f t="shared" si="129"/>
        <v xml:space="preserve"> </v>
      </c>
      <c r="AR646" s="613" t="str">
        <f t="shared" si="131"/>
        <v xml:space="preserve"> </v>
      </c>
      <c r="AS646" s="613" t="str">
        <f t="shared" si="132"/>
        <v xml:space="preserve"> </v>
      </c>
      <c r="AT646" s="613" t="str">
        <f t="shared" si="133"/>
        <v xml:space="preserve"> </v>
      </c>
      <c r="AU646" s="613" t="str">
        <f t="shared" si="134"/>
        <v xml:space="preserve"> </v>
      </c>
      <c r="AV646" s="614" t="str">
        <f t="shared" si="135"/>
        <v xml:space="preserve"> </v>
      </c>
      <c r="AW646" s="196" t="str">
        <f>IF(N646&gt;0,N646,"")</f>
        <v/>
      </c>
      <c r="AX646" s="165" t="str">
        <f>IF(AND(K646="x",AW646&gt;0),AW646,"")</f>
        <v/>
      </c>
      <c r="AY646" s="193" t="str">
        <f>IF(OR(K646="x",F646="x",AW646&lt;=0),"",AW646)</f>
        <v/>
      </c>
      <c r="AZ646" s="183" t="str">
        <f>IF(AND(F646="x",AW646&gt;0),AW646,"")</f>
        <v/>
      </c>
      <c r="BA646" s="173" t="str">
        <f>IF(V646&gt;0,V646,"")</f>
        <v/>
      </c>
      <c r="BB646" s="174" t="str">
        <f>IF(AND(K646="x",BA646&gt;0),BA646,"")</f>
        <v/>
      </c>
      <c r="BC646" s="186" t="str">
        <f>IF(OR(K646="x",F646="X",BA646&lt;=0),"",BA646)</f>
        <v/>
      </c>
      <c r="BD646" s="174" t="str">
        <f>IF(AND(F646="x",BA646&gt;0),BA646,"")</f>
        <v/>
      </c>
      <c r="BE646" s="201" t="str">
        <f>IF(W646&gt;0,W646,"")</f>
        <v/>
      </c>
      <c r="BF646" s="174" t="str">
        <f>IF(AND(K646="x",BE646&gt;0),BE646,"")</f>
        <v/>
      </c>
      <c r="BG646" s="186" t="str">
        <f>IF(OR(K646="x",F646="x",BE646&lt;=0),"",BE646)</f>
        <v/>
      </c>
      <c r="BH646" s="175" t="str">
        <f>IF(AND(F646="x",BE646&gt;0),BE646,"")</f>
        <v/>
      </c>
      <c r="BI646" s="632"/>
    </row>
    <row r="647" spans="1:61" ht="18" x14ac:dyDescent="0.35">
      <c r="A647" s="221"/>
      <c r="B647" s="222"/>
      <c r="C647" s="213">
        <v>636</v>
      </c>
      <c r="D647" s="207"/>
      <c r="E647" s="18"/>
      <c r="F647" s="17"/>
      <c r="G647" s="134"/>
      <c r="H647" s="135"/>
      <c r="I647" s="141"/>
      <c r="J647" s="25"/>
      <c r="K647" s="145"/>
      <c r="L647" s="28"/>
      <c r="M647" s="395"/>
      <c r="N647" s="158" t="str">
        <f t="shared" si="125"/>
        <v/>
      </c>
      <c r="O647" s="27"/>
      <c r="P647" s="27"/>
      <c r="Q647" s="27"/>
      <c r="R647" s="27"/>
      <c r="S647" s="27"/>
      <c r="T647" s="28"/>
      <c r="U647" s="29"/>
      <c r="V647" s="32"/>
      <c r="W647" s="318"/>
      <c r="X647" s="319"/>
      <c r="Y647" s="160">
        <f t="shared" si="124"/>
        <v>0</v>
      </c>
      <c r="Z647" s="159">
        <f t="shared" si="126"/>
        <v>0</v>
      </c>
      <c r="AA647" s="327"/>
      <c r="AB647" s="400">
        <f>IF(AND(Z647&gt;=0,F647="x"),0,IF(AND(Z647&gt;0,AC647="x"),0,IF(Z647&gt;0,0-30,0)))</f>
        <v>0</v>
      </c>
      <c r="AC647" s="371"/>
      <c r="AD647" s="226" t="str">
        <f>IF(F647="x",(0-((V647*10)+(W647*20))),"")</f>
        <v/>
      </c>
      <c r="AE647" s="368">
        <f>IF(AND(Z647&gt;0,F647="x"),0,IF(AND(Z647&gt;0,AC647="x"),Z647-60,IF(AND(Z647&gt;0,AB647=-30),Z647+AB647,0)))</f>
        <v>0</v>
      </c>
      <c r="AF647" s="339"/>
      <c r="AG647" s="338"/>
      <c r="AH647" s="336"/>
      <c r="AI647" s="161">
        <f t="shared" si="127"/>
        <v>0</v>
      </c>
      <c r="AJ647" s="162">
        <f>(X647*20)+Z647+AA647+AF647</f>
        <v>0</v>
      </c>
      <c r="AK647" s="163">
        <f t="shared" si="128"/>
        <v>0</v>
      </c>
      <c r="AL647" s="164">
        <f>IF(K647="x",AH647,0)</f>
        <v>0</v>
      </c>
      <c r="AM647" s="164">
        <f>IF(K647="x",AI647,0)</f>
        <v>0</v>
      </c>
      <c r="AN647" s="164">
        <f>IF(K647="x",AJ647,0)</f>
        <v>0</v>
      </c>
      <c r="AO647" s="164">
        <f>IF(K647="x",AK647,0)</f>
        <v>0</v>
      </c>
      <c r="AP647" s="610" t="str">
        <f t="shared" si="130"/>
        <v xml:space="preserve"> </v>
      </c>
      <c r="AQ647" s="613" t="str">
        <f t="shared" si="129"/>
        <v xml:space="preserve"> </v>
      </c>
      <c r="AR647" s="613" t="str">
        <f t="shared" si="131"/>
        <v xml:space="preserve"> </v>
      </c>
      <c r="AS647" s="613" t="str">
        <f t="shared" si="132"/>
        <v xml:space="preserve"> </v>
      </c>
      <c r="AT647" s="613" t="str">
        <f t="shared" si="133"/>
        <v xml:space="preserve"> </v>
      </c>
      <c r="AU647" s="613" t="str">
        <f t="shared" si="134"/>
        <v xml:space="preserve"> </v>
      </c>
      <c r="AV647" s="614" t="str">
        <f t="shared" si="135"/>
        <v xml:space="preserve"> </v>
      </c>
      <c r="AW647" s="196" t="str">
        <f>IF(N647&gt;0,N647,"")</f>
        <v/>
      </c>
      <c r="AX647" s="165" t="str">
        <f>IF(AND(K647="x",AW647&gt;0),AW647,"")</f>
        <v/>
      </c>
      <c r="AY647" s="193" t="str">
        <f>IF(OR(K647="x",F647="x",AW647&lt;=0),"",AW647)</f>
        <v/>
      </c>
      <c r="AZ647" s="183" t="str">
        <f>IF(AND(F647="x",AW647&gt;0),AW647,"")</f>
        <v/>
      </c>
      <c r="BA647" s="173" t="str">
        <f>IF(V647&gt;0,V647,"")</f>
        <v/>
      </c>
      <c r="BB647" s="174" t="str">
        <f>IF(AND(K647="x",BA647&gt;0),BA647,"")</f>
        <v/>
      </c>
      <c r="BC647" s="186" t="str">
        <f>IF(OR(K647="x",F647="X",BA647&lt;=0),"",BA647)</f>
        <v/>
      </c>
      <c r="BD647" s="174" t="str">
        <f>IF(AND(F647="x",BA647&gt;0),BA647,"")</f>
        <v/>
      </c>
      <c r="BE647" s="201" t="str">
        <f>IF(W647&gt;0,W647,"")</f>
        <v/>
      </c>
      <c r="BF647" s="174" t="str">
        <f>IF(AND(K647="x",BE647&gt;0),BE647,"")</f>
        <v/>
      </c>
      <c r="BG647" s="186" t="str">
        <f>IF(OR(K647="x",F647="x",BE647&lt;=0),"",BE647)</f>
        <v/>
      </c>
      <c r="BH647" s="175" t="str">
        <f>IF(AND(F647="x",BE647&gt;0),BE647,"")</f>
        <v/>
      </c>
      <c r="BI647" s="632"/>
    </row>
    <row r="648" spans="1:61" ht="18" x14ac:dyDescent="0.35">
      <c r="A648" s="221"/>
      <c r="B648" s="222"/>
      <c r="C648" s="214">
        <v>637</v>
      </c>
      <c r="D648" s="205"/>
      <c r="E648" s="16"/>
      <c r="F648" s="17"/>
      <c r="G648" s="134"/>
      <c r="H648" s="137"/>
      <c r="I648" s="143"/>
      <c r="J648" s="80"/>
      <c r="K648" s="147"/>
      <c r="L648" s="30"/>
      <c r="M648" s="395"/>
      <c r="N648" s="158" t="str">
        <f t="shared" si="125"/>
        <v/>
      </c>
      <c r="O648" s="27"/>
      <c r="P648" s="27"/>
      <c r="Q648" s="27"/>
      <c r="R648" s="27"/>
      <c r="S648" s="27"/>
      <c r="T648" s="28"/>
      <c r="U648" s="29"/>
      <c r="V648" s="32"/>
      <c r="W648" s="318"/>
      <c r="X648" s="319"/>
      <c r="Y648" s="160">
        <f t="shared" si="124"/>
        <v>0</v>
      </c>
      <c r="Z648" s="159">
        <f t="shared" si="126"/>
        <v>0</v>
      </c>
      <c r="AA648" s="327"/>
      <c r="AB648" s="400">
        <f>IF(AND(Z648&gt;=0,F648="x"),0,IF(AND(Z648&gt;0,AC648="x"),0,IF(Z648&gt;0,0-30,0)))</f>
        <v>0</v>
      </c>
      <c r="AC648" s="371"/>
      <c r="AD648" s="226" t="str">
        <f>IF(F648="x",(0-((V648*10)+(W648*20))),"")</f>
        <v/>
      </c>
      <c r="AE648" s="368">
        <f>IF(AND(Z648&gt;0,F648="x"),0,IF(AND(Z648&gt;0,AC648="x"),Z648-60,IF(AND(Z648&gt;0,AB648=-30),Z648+AB648,0)))</f>
        <v>0</v>
      </c>
      <c r="AF648" s="339"/>
      <c r="AG648" s="338"/>
      <c r="AH648" s="336"/>
      <c r="AI648" s="161">
        <f t="shared" si="127"/>
        <v>0</v>
      </c>
      <c r="AJ648" s="162">
        <f>(X648*20)+Z648+AA648+AF648</f>
        <v>0</v>
      </c>
      <c r="AK648" s="163">
        <f t="shared" si="128"/>
        <v>0</v>
      </c>
      <c r="AL648" s="164">
        <f>IF(K648="x",AH648,0)</f>
        <v>0</v>
      </c>
      <c r="AM648" s="164">
        <f>IF(K648="x",AI648,0)</f>
        <v>0</v>
      </c>
      <c r="AN648" s="164">
        <f>IF(K648="x",AJ648,0)</f>
        <v>0</v>
      </c>
      <c r="AO648" s="164">
        <f>IF(K648="x",AK648,0)</f>
        <v>0</v>
      </c>
      <c r="AP648" s="610" t="str">
        <f t="shared" si="130"/>
        <v xml:space="preserve"> </v>
      </c>
      <c r="AQ648" s="613" t="str">
        <f t="shared" si="129"/>
        <v xml:space="preserve"> </v>
      </c>
      <c r="AR648" s="613" t="str">
        <f t="shared" si="131"/>
        <v xml:space="preserve"> </v>
      </c>
      <c r="AS648" s="613" t="str">
        <f t="shared" si="132"/>
        <v xml:space="preserve"> </v>
      </c>
      <c r="AT648" s="613" t="str">
        <f t="shared" si="133"/>
        <v xml:space="preserve"> </v>
      </c>
      <c r="AU648" s="613" t="str">
        <f t="shared" si="134"/>
        <v xml:space="preserve"> </v>
      </c>
      <c r="AV648" s="614" t="str">
        <f t="shared" si="135"/>
        <v xml:space="preserve"> </v>
      </c>
      <c r="AW648" s="196" t="str">
        <f>IF(N648&gt;0,N648,"")</f>
        <v/>
      </c>
      <c r="AX648" s="165" t="str">
        <f>IF(AND(K648="x",AW648&gt;0),AW648,"")</f>
        <v/>
      </c>
      <c r="AY648" s="193" t="str">
        <f>IF(OR(K648="x",F648="x",AW648&lt;=0),"",AW648)</f>
        <v/>
      </c>
      <c r="AZ648" s="183" t="str">
        <f>IF(AND(F648="x",AW648&gt;0),AW648,"")</f>
        <v/>
      </c>
      <c r="BA648" s="173" t="str">
        <f>IF(V648&gt;0,V648,"")</f>
        <v/>
      </c>
      <c r="BB648" s="174" t="str">
        <f>IF(AND(K648="x",BA648&gt;0),BA648,"")</f>
        <v/>
      </c>
      <c r="BC648" s="186" t="str">
        <f>IF(OR(K648="x",F648="X",BA648&lt;=0),"",BA648)</f>
        <v/>
      </c>
      <c r="BD648" s="174" t="str">
        <f>IF(AND(F648="x",BA648&gt;0),BA648,"")</f>
        <v/>
      </c>
      <c r="BE648" s="201" t="str">
        <f>IF(W648&gt;0,W648,"")</f>
        <v/>
      </c>
      <c r="BF648" s="174" t="str">
        <f>IF(AND(K648="x",BE648&gt;0),BE648,"")</f>
        <v/>
      </c>
      <c r="BG648" s="186" t="str">
        <f>IF(OR(K648="x",F648="x",BE648&lt;=0),"",BE648)</f>
        <v/>
      </c>
      <c r="BH648" s="175" t="str">
        <f>IF(AND(F648="x",BE648&gt;0),BE648,"")</f>
        <v/>
      </c>
      <c r="BI648" s="632"/>
    </row>
    <row r="649" spans="1:61" ht="18" x14ac:dyDescent="0.35">
      <c r="A649" s="221"/>
      <c r="B649" s="222"/>
      <c r="C649" s="214">
        <v>638</v>
      </c>
      <c r="D649" s="205"/>
      <c r="E649" s="16"/>
      <c r="F649" s="17"/>
      <c r="G649" s="134"/>
      <c r="H649" s="135"/>
      <c r="I649" s="141"/>
      <c r="J649" s="25"/>
      <c r="K649" s="145"/>
      <c r="L649" s="28"/>
      <c r="M649" s="395"/>
      <c r="N649" s="158" t="str">
        <f t="shared" si="125"/>
        <v/>
      </c>
      <c r="O649" s="27"/>
      <c r="P649" s="27"/>
      <c r="Q649" s="27"/>
      <c r="R649" s="27"/>
      <c r="S649" s="27"/>
      <c r="T649" s="28"/>
      <c r="U649" s="29"/>
      <c r="V649" s="32"/>
      <c r="W649" s="318"/>
      <c r="X649" s="319"/>
      <c r="Y649" s="160">
        <f t="shared" si="124"/>
        <v>0</v>
      </c>
      <c r="Z649" s="159">
        <f t="shared" si="126"/>
        <v>0</v>
      </c>
      <c r="AA649" s="327"/>
      <c r="AB649" s="400">
        <f>IF(AND(Z649&gt;=0,F649="x"),0,IF(AND(Z649&gt;0,AC649="x"),0,IF(Z649&gt;0,0-30,0)))</f>
        <v>0</v>
      </c>
      <c r="AC649" s="371"/>
      <c r="AD649" s="226" t="str">
        <f>IF(F649="x",(0-((V649*10)+(W649*20))),"")</f>
        <v/>
      </c>
      <c r="AE649" s="368">
        <f>IF(AND(Z649&gt;0,F649="x"),0,IF(AND(Z649&gt;0,AC649="x"),Z649-60,IF(AND(Z649&gt;0,AB649=-30),Z649+AB649,0)))</f>
        <v>0</v>
      </c>
      <c r="AF649" s="339"/>
      <c r="AG649" s="338"/>
      <c r="AH649" s="336"/>
      <c r="AI649" s="161">
        <f t="shared" si="127"/>
        <v>0</v>
      </c>
      <c r="AJ649" s="162">
        <f>(X649*20)+Z649+AA649+AF649</f>
        <v>0</v>
      </c>
      <c r="AK649" s="163">
        <f t="shared" si="128"/>
        <v>0</v>
      </c>
      <c r="AL649" s="164">
        <f>IF(K649="x",AH649,0)</f>
        <v>0</v>
      </c>
      <c r="AM649" s="164">
        <f>IF(K649="x",AI649,0)</f>
        <v>0</v>
      </c>
      <c r="AN649" s="164">
        <f>IF(K649="x",AJ649,0)</f>
        <v>0</v>
      </c>
      <c r="AO649" s="164">
        <f>IF(K649="x",AK649,0)</f>
        <v>0</v>
      </c>
      <c r="AP649" s="610" t="str">
        <f t="shared" si="130"/>
        <v xml:space="preserve"> </v>
      </c>
      <c r="AQ649" s="613" t="str">
        <f t="shared" si="129"/>
        <v xml:space="preserve"> </v>
      </c>
      <c r="AR649" s="613" t="str">
        <f t="shared" si="131"/>
        <v xml:space="preserve"> </v>
      </c>
      <c r="AS649" s="613" t="str">
        <f t="shared" si="132"/>
        <v xml:space="preserve"> </v>
      </c>
      <c r="AT649" s="613" t="str">
        <f t="shared" si="133"/>
        <v xml:space="preserve"> </v>
      </c>
      <c r="AU649" s="613" t="str">
        <f t="shared" si="134"/>
        <v xml:space="preserve"> </v>
      </c>
      <c r="AV649" s="614" t="str">
        <f t="shared" si="135"/>
        <v xml:space="preserve"> </v>
      </c>
      <c r="AW649" s="196" t="str">
        <f>IF(N649&gt;0,N649,"")</f>
        <v/>
      </c>
      <c r="AX649" s="165" t="str">
        <f>IF(AND(K649="x",AW649&gt;0),AW649,"")</f>
        <v/>
      </c>
      <c r="AY649" s="193" t="str">
        <f>IF(OR(K649="x",F649="x",AW649&lt;=0),"",AW649)</f>
        <v/>
      </c>
      <c r="AZ649" s="183" t="str">
        <f>IF(AND(F649="x",AW649&gt;0),AW649,"")</f>
        <v/>
      </c>
      <c r="BA649" s="173" t="str">
        <f>IF(V649&gt;0,V649,"")</f>
        <v/>
      </c>
      <c r="BB649" s="174" t="str">
        <f>IF(AND(K649="x",BA649&gt;0),BA649,"")</f>
        <v/>
      </c>
      <c r="BC649" s="186" t="str">
        <f>IF(OR(K649="x",F649="X",BA649&lt;=0),"",BA649)</f>
        <v/>
      </c>
      <c r="BD649" s="174" t="str">
        <f>IF(AND(F649="x",BA649&gt;0),BA649,"")</f>
        <v/>
      </c>
      <c r="BE649" s="201" t="str">
        <f>IF(W649&gt;0,W649,"")</f>
        <v/>
      </c>
      <c r="BF649" s="174" t="str">
        <f>IF(AND(K649="x",BE649&gt;0),BE649,"")</f>
        <v/>
      </c>
      <c r="BG649" s="186" t="str">
        <f>IF(OR(K649="x",F649="x",BE649&lt;=0),"",BE649)</f>
        <v/>
      </c>
      <c r="BH649" s="175" t="str">
        <f>IF(AND(F649="x",BE649&gt;0),BE649,"")</f>
        <v/>
      </c>
      <c r="BI649" s="632"/>
    </row>
    <row r="650" spans="1:61" ht="18" x14ac:dyDescent="0.35">
      <c r="A650" s="221"/>
      <c r="B650" s="222"/>
      <c r="C650" s="213">
        <v>639</v>
      </c>
      <c r="D650" s="205"/>
      <c r="E650" s="16"/>
      <c r="F650" s="17"/>
      <c r="G650" s="134"/>
      <c r="H650" s="135"/>
      <c r="I650" s="141"/>
      <c r="J650" s="25"/>
      <c r="K650" s="145"/>
      <c r="L650" s="28"/>
      <c r="M650" s="395"/>
      <c r="N650" s="158" t="str">
        <f t="shared" si="125"/>
        <v/>
      </c>
      <c r="O650" s="27"/>
      <c r="P650" s="27"/>
      <c r="Q650" s="27"/>
      <c r="R650" s="27"/>
      <c r="S650" s="27"/>
      <c r="T650" s="28"/>
      <c r="U650" s="29"/>
      <c r="V650" s="32"/>
      <c r="W650" s="318"/>
      <c r="X650" s="319"/>
      <c r="Y650" s="160">
        <f t="shared" si="124"/>
        <v>0</v>
      </c>
      <c r="Z650" s="159">
        <f t="shared" si="126"/>
        <v>0</v>
      </c>
      <c r="AA650" s="327"/>
      <c r="AB650" s="400">
        <f>IF(AND(Z650&gt;=0,F650="x"),0,IF(AND(Z650&gt;0,AC650="x"),0,IF(Z650&gt;0,0-30,0)))</f>
        <v>0</v>
      </c>
      <c r="AC650" s="371"/>
      <c r="AD650" s="226" t="str">
        <f>IF(F650="x",(0-((V650*10)+(W650*20))),"")</f>
        <v/>
      </c>
      <c r="AE650" s="368">
        <f>IF(AND(Z650&gt;0,F650="x"),0,IF(AND(Z650&gt;0,AC650="x"),Z650-60,IF(AND(Z650&gt;0,AB650=-30),Z650+AB650,0)))</f>
        <v>0</v>
      </c>
      <c r="AF650" s="339"/>
      <c r="AG650" s="338"/>
      <c r="AH650" s="336"/>
      <c r="AI650" s="161">
        <f t="shared" si="127"/>
        <v>0</v>
      </c>
      <c r="AJ650" s="162">
        <f>(X650*20)+Z650+AA650+AF650</f>
        <v>0</v>
      </c>
      <c r="AK650" s="163">
        <f t="shared" si="128"/>
        <v>0</v>
      </c>
      <c r="AL650" s="164">
        <f>IF(K650="x",AH650,0)</f>
        <v>0</v>
      </c>
      <c r="AM650" s="164">
        <f>IF(K650="x",AI650,0)</f>
        <v>0</v>
      </c>
      <c r="AN650" s="164">
        <f>IF(K650="x",AJ650,0)</f>
        <v>0</v>
      </c>
      <c r="AO650" s="164">
        <f>IF(K650="x",AK650,0)</f>
        <v>0</v>
      </c>
      <c r="AP650" s="610" t="str">
        <f t="shared" si="130"/>
        <v xml:space="preserve"> </v>
      </c>
      <c r="AQ650" s="613" t="str">
        <f t="shared" si="129"/>
        <v xml:space="preserve"> </v>
      </c>
      <c r="AR650" s="613" t="str">
        <f t="shared" si="131"/>
        <v xml:space="preserve"> </v>
      </c>
      <c r="AS650" s="613" t="str">
        <f t="shared" si="132"/>
        <v xml:space="preserve"> </v>
      </c>
      <c r="AT650" s="613" t="str">
        <f t="shared" si="133"/>
        <v xml:space="preserve"> </v>
      </c>
      <c r="AU650" s="613" t="str">
        <f t="shared" si="134"/>
        <v xml:space="preserve"> </v>
      </c>
      <c r="AV650" s="614" t="str">
        <f t="shared" si="135"/>
        <v xml:space="preserve"> </v>
      </c>
      <c r="AW650" s="196" t="str">
        <f>IF(N650&gt;0,N650,"")</f>
        <v/>
      </c>
      <c r="AX650" s="165" t="str">
        <f>IF(AND(K650="x",AW650&gt;0),AW650,"")</f>
        <v/>
      </c>
      <c r="AY650" s="193" t="str">
        <f>IF(OR(K650="x",F650="x",AW650&lt;=0),"",AW650)</f>
        <v/>
      </c>
      <c r="AZ650" s="183" t="str">
        <f>IF(AND(F650="x",AW650&gt;0),AW650,"")</f>
        <v/>
      </c>
      <c r="BA650" s="173" t="str">
        <f>IF(V650&gt;0,V650,"")</f>
        <v/>
      </c>
      <c r="BB650" s="174" t="str">
        <f>IF(AND(K650="x",BA650&gt;0),BA650,"")</f>
        <v/>
      </c>
      <c r="BC650" s="186" t="str">
        <f>IF(OR(K650="x",F650="X",BA650&lt;=0),"",BA650)</f>
        <v/>
      </c>
      <c r="BD650" s="174" t="str">
        <f>IF(AND(F650="x",BA650&gt;0),BA650,"")</f>
        <v/>
      </c>
      <c r="BE650" s="201" t="str">
        <f>IF(W650&gt;0,W650,"")</f>
        <v/>
      </c>
      <c r="BF650" s="174" t="str">
        <f>IF(AND(K650="x",BE650&gt;0),BE650,"")</f>
        <v/>
      </c>
      <c r="BG650" s="186" t="str">
        <f>IF(OR(K650="x",F650="x",BE650&lt;=0),"",BE650)</f>
        <v/>
      </c>
      <c r="BH650" s="175" t="str">
        <f>IF(AND(F650="x",BE650&gt;0),BE650,"")</f>
        <v/>
      </c>
      <c r="BI650" s="632"/>
    </row>
    <row r="651" spans="1:61" ht="18" x14ac:dyDescent="0.35">
      <c r="A651" s="221"/>
      <c r="B651" s="222"/>
      <c r="C651" s="214">
        <v>640</v>
      </c>
      <c r="D651" s="207"/>
      <c r="E651" s="18"/>
      <c r="F651" s="17"/>
      <c r="G651" s="134"/>
      <c r="H651" s="135"/>
      <c r="I651" s="141"/>
      <c r="J651" s="25"/>
      <c r="K651" s="145"/>
      <c r="L651" s="28"/>
      <c r="M651" s="395"/>
      <c r="N651" s="158" t="str">
        <f t="shared" si="125"/>
        <v/>
      </c>
      <c r="O651" s="27"/>
      <c r="P651" s="27"/>
      <c r="Q651" s="27"/>
      <c r="R651" s="27"/>
      <c r="S651" s="27"/>
      <c r="T651" s="28"/>
      <c r="U651" s="29"/>
      <c r="V651" s="32"/>
      <c r="W651" s="318"/>
      <c r="X651" s="319"/>
      <c r="Y651" s="160">
        <f t="shared" si="124"/>
        <v>0</v>
      </c>
      <c r="Z651" s="159">
        <f t="shared" si="126"/>
        <v>0</v>
      </c>
      <c r="AA651" s="327"/>
      <c r="AB651" s="400">
        <f>IF(AND(Z651&gt;=0,F651="x"),0,IF(AND(Z651&gt;0,AC651="x"),0,IF(Z651&gt;0,0-30,0)))</f>
        <v>0</v>
      </c>
      <c r="AC651" s="371"/>
      <c r="AD651" s="226" t="str">
        <f>IF(F651="x",(0-((V651*10)+(W651*20))),"")</f>
        <v/>
      </c>
      <c r="AE651" s="368">
        <f>IF(AND(Z651&gt;0,F651="x"),0,IF(AND(Z651&gt;0,AC651="x"),Z651-60,IF(AND(Z651&gt;0,AB651=-30),Z651+AB651,0)))</f>
        <v>0</v>
      </c>
      <c r="AF651" s="339"/>
      <c r="AG651" s="338"/>
      <c r="AH651" s="336"/>
      <c r="AI651" s="161">
        <f t="shared" si="127"/>
        <v>0</v>
      </c>
      <c r="AJ651" s="162">
        <f>(X651*20)+Z651+AA651+AF651</f>
        <v>0</v>
      </c>
      <c r="AK651" s="163">
        <f t="shared" si="128"/>
        <v>0</v>
      </c>
      <c r="AL651" s="164">
        <f>IF(K651="x",AH651,0)</f>
        <v>0</v>
      </c>
      <c r="AM651" s="164">
        <f>IF(K651="x",AI651,0)</f>
        <v>0</v>
      </c>
      <c r="AN651" s="164">
        <f>IF(K651="x",AJ651,0)</f>
        <v>0</v>
      </c>
      <c r="AO651" s="164">
        <f>IF(K651="x",AK651,0)</f>
        <v>0</v>
      </c>
      <c r="AP651" s="610" t="str">
        <f t="shared" si="130"/>
        <v xml:space="preserve"> </v>
      </c>
      <c r="AQ651" s="613" t="str">
        <f t="shared" si="129"/>
        <v xml:space="preserve"> </v>
      </c>
      <c r="AR651" s="613" t="str">
        <f t="shared" si="131"/>
        <v xml:space="preserve"> </v>
      </c>
      <c r="AS651" s="613" t="str">
        <f t="shared" si="132"/>
        <v xml:space="preserve"> </v>
      </c>
      <c r="AT651" s="613" t="str">
        <f t="shared" si="133"/>
        <v xml:space="preserve"> </v>
      </c>
      <c r="AU651" s="613" t="str">
        <f t="shared" si="134"/>
        <v xml:space="preserve"> </v>
      </c>
      <c r="AV651" s="614" t="str">
        <f t="shared" si="135"/>
        <v xml:space="preserve"> </v>
      </c>
      <c r="AW651" s="196" t="str">
        <f>IF(N651&gt;0,N651,"")</f>
        <v/>
      </c>
      <c r="AX651" s="165" t="str">
        <f>IF(AND(K651="x",AW651&gt;0),AW651,"")</f>
        <v/>
      </c>
      <c r="AY651" s="193" t="str">
        <f>IF(OR(K651="x",F651="x",AW651&lt;=0),"",AW651)</f>
        <v/>
      </c>
      <c r="AZ651" s="183" t="str">
        <f>IF(AND(F651="x",AW651&gt;0),AW651,"")</f>
        <v/>
      </c>
      <c r="BA651" s="173" t="str">
        <f>IF(V651&gt;0,V651,"")</f>
        <v/>
      </c>
      <c r="BB651" s="174" t="str">
        <f>IF(AND(K651="x",BA651&gt;0),BA651,"")</f>
        <v/>
      </c>
      <c r="BC651" s="186" t="str">
        <f>IF(OR(K651="x",F651="X",BA651&lt;=0),"",BA651)</f>
        <v/>
      </c>
      <c r="BD651" s="174" t="str">
        <f>IF(AND(F651="x",BA651&gt;0),BA651,"")</f>
        <v/>
      </c>
      <c r="BE651" s="201" t="str">
        <f>IF(W651&gt;0,W651,"")</f>
        <v/>
      </c>
      <c r="BF651" s="174" t="str">
        <f>IF(AND(K651="x",BE651&gt;0),BE651,"")</f>
        <v/>
      </c>
      <c r="BG651" s="186" t="str">
        <f>IF(OR(K651="x",F651="x",BE651&lt;=0),"",BE651)</f>
        <v/>
      </c>
      <c r="BH651" s="175" t="str">
        <f>IF(AND(F651="x",BE651&gt;0),BE651,"")</f>
        <v/>
      </c>
      <c r="BI651" s="632"/>
    </row>
    <row r="652" spans="1:61" ht="18" x14ac:dyDescent="0.35">
      <c r="A652" s="221"/>
      <c r="B652" s="222"/>
      <c r="C652" s="213">
        <v>641</v>
      </c>
      <c r="D652" s="205"/>
      <c r="E652" s="16"/>
      <c r="F652" s="17"/>
      <c r="G652" s="134"/>
      <c r="H652" s="135"/>
      <c r="I652" s="141"/>
      <c r="J652" s="25"/>
      <c r="K652" s="145"/>
      <c r="L652" s="28"/>
      <c r="M652" s="395"/>
      <c r="N652" s="158" t="str">
        <f t="shared" si="125"/>
        <v/>
      </c>
      <c r="O652" s="27"/>
      <c r="P652" s="27"/>
      <c r="Q652" s="27"/>
      <c r="R652" s="27"/>
      <c r="S652" s="27"/>
      <c r="T652" s="28"/>
      <c r="U652" s="29"/>
      <c r="V652" s="32"/>
      <c r="W652" s="318"/>
      <c r="X652" s="319"/>
      <c r="Y652" s="160">
        <f t="shared" ref="Y652:Y715" si="136">V652+W652+X652</f>
        <v>0</v>
      </c>
      <c r="Z652" s="159">
        <f t="shared" si="126"/>
        <v>0</v>
      </c>
      <c r="AA652" s="327"/>
      <c r="AB652" s="400">
        <f>IF(AND(Z652&gt;=0,F652="x"),0,IF(AND(Z652&gt;0,AC652="x"),0,IF(Z652&gt;0,0-30,0)))</f>
        <v>0</v>
      </c>
      <c r="AC652" s="371"/>
      <c r="AD652" s="226" t="str">
        <f>IF(F652="x",(0-((V652*10)+(W652*20))),"")</f>
        <v/>
      </c>
      <c r="AE652" s="368">
        <f>IF(AND(Z652&gt;0,F652="x"),0,IF(AND(Z652&gt;0,AC652="x"),Z652-60,IF(AND(Z652&gt;0,AB652=-30),Z652+AB652,0)))</f>
        <v>0</v>
      </c>
      <c r="AF652" s="339"/>
      <c r="AG652" s="338"/>
      <c r="AH652" s="336"/>
      <c r="AI652" s="161">
        <f t="shared" si="127"/>
        <v>0</v>
      </c>
      <c r="AJ652" s="162">
        <f>(X652*20)+Z652+AA652+AF652</f>
        <v>0</v>
      </c>
      <c r="AK652" s="163">
        <f t="shared" si="128"/>
        <v>0</v>
      </c>
      <c r="AL652" s="164">
        <f>IF(K652="x",AH652,0)</f>
        <v>0</v>
      </c>
      <c r="AM652" s="164">
        <f>IF(K652="x",AI652,0)</f>
        <v>0</v>
      </c>
      <c r="AN652" s="164">
        <f>IF(K652="x",AJ652,0)</f>
        <v>0</v>
      </c>
      <c r="AO652" s="164">
        <f>IF(K652="x",AK652,0)</f>
        <v>0</v>
      </c>
      <c r="AP652" s="610" t="str">
        <f t="shared" si="130"/>
        <v xml:space="preserve"> </v>
      </c>
      <c r="AQ652" s="613" t="str">
        <f t="shared" si="129"/>
        <v xml:space="preserve"> </v>
      </c>
      <c r="AR652" s="613" t="str">
        <f t="shared" si="131"/>
        <v xml:space="preserve"> </v>
      </c>
      <c r="AS652" s="613" t="str">
        <f t="shared" si="132"/>
        <v xml:space="preserve"> </v>
      </c>
      <c r="AT652" s="613" t="str">
        <f t="shared" si="133"/>
        <v xml:space="preserve"> </v>
      </c>
      <c r="AU652" s="613" t="str">
        <f t="shared" si="134"/>
        <v xml:space="preserve"> </v>
      </c>
      <c r="AV652" s="614" t="str">
        <f t="shared" si="135"/>
        <v xml:space="preserve"> </v>
      </c>
      <c r="AW652" s="196" t="str">
        <f>IF(N652&gt;0,N652,"")</f>
        <v/>
      </c>
      <c r="AX652" s="165" t="str">
        <f>IF(AND(K652="x",AW652&gt;0),AW652,"")</f>
        <v/>
      </c>
      <c r="AY652" s="193" t="str">
        <f>IF(OR(K652="x",F652="x",AW652&lt;=0),"",AW652)</f>
        <v/>
      </c>
      <c r="AZ652" s="183" t="str">
        <f>IF(AND(F652="x",AW652&gt;0),AW652,"")</f>
        <v/>
      </c>
      <c r="BA652" s="173" t="str">
        <f>IF(V652&gt;0,V652,"")</f>
        <v/>
      </c>
      <c r="BB652" s="174" t="str">
        <f>IF(AND(K652="x",BA652&gt;0),BA652,"")</f>
        <v/>
      </c>
      <c r="BC652" s="186" t="str">
        <f>IF(OR(K652="x",F652="X",BA652&lt;=0),"",BA652)</f>
        <v/>
      </c>
      <c r="BD652" s="174" t="str">
        <f>IF(AND(F652="x",BA652&gt;0),BA652,"")</f>
        <v/>
      </c>
      <c r="BE652" s="201" t="str">
        <f>IF(W652&gt;0,W652,"")</f>
        <v/>
      </c>
      <c r="BF652" s="174" t="str">
        <f>IF(AND(K652="x",BE652&gt;0),BE652,"")</f>
        <v/>
      </c>
      <c r="BG652" s="186" t="str">
        <f>IF(OR(K652="x",F652="x",BE652&lt;=0),"",BE652)</f>
        <v/>
      </c>
      <c r="BH652" s="175" t="str">
        <f>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137">IF((NETWORKDAYS(G653,M653)&gt;0),(NETWORKDAYS(G653,M653)),"")</f>
        <v/>
      </c>
      <c r="O653" s="27"/>
      <c r="P653" s="27"/>
      <c r="Q653" s="27"/>
      <c r="R653" s="27"/>
      <c r="S653" s="27"/>
      <c r="T653" s="28"/>
      <c r="U653" s="29"/>
      <c r="V653" s="32"/>
      <c r="W653" s="318"/>
      <c r="X653" s="319"/>
      <c r="Y653" s="160">
        <f t="shared" si="136"/>
        <v>0</v>
      </c>
      <c r="Z653" s="159">
        <f t="shared" ref="Z653:Z716" si="138">IF((F653="x"),0,((V653*10)+(W653*20)))</f>
        <v>0</v>
      </c>
      <c r="AA653" s="327"/>
      <c r="AB653" s="400">
        <f>IF(AND(Z653&gt;=0,F653="x"),0,IF(AND(Z653&gt;0,AC653="x"),0,IF(Z653&gt;0,0-30,0)))</f>
        <v>0</v>
      </c>
      <c r="AC653" s="371"/>
      <c r="AD653" s="226" t="str">
        <f>IF(F653="x",(0-((V653*10)+(W653*20))),"")</f>
        <v/>
      </c>
      <c r="AE653" s="368">
        <f>IF(AND(Z653&gt;0,F653="x"),0,IF(AND(Z653&gt;0,AC653="x"),Z653-60,IF(AND(Z653&gt;0,AB653=-30),Z653+AB653,0)))</f>
        <v>0</v>
      </c>
      <c r="AF653" s="339"/>
      <c r="AG653" s="338"/>
      <c r="AH653" s="336"/>
      <c r="AI653" s="161">
        <f t="shared" ref="AI653:AI716" si="139">IF(AE653&lt;=0,AG653,AE653+AG653)</f>
        <v>0</v>
      </c>
      <c r="AJ653" s="162">
        <f>(X653*20)+Z653+AA653+AF653</f>
        <v>0</v>
      </c>
      <c r="AK653" s="163">
        <f t="shared" ref="AK653:AK716" si="140">AJ653-AH653</f>
        <v>0</v>
      </c>
      <c r="AL653" s="164">
        <f>IF(K653="x",AH653,0)</f>
        <v>0</v>
      </c>
      <c r="AM653" s="164">
        <f>IF(K653="x",AI653,0)</f>
        <v>0</v>
      </c>
      <c r="AN653" s="164">
        <f>IF(K653="x",AJ653,0)</f>
        <v>0</v>
      </c>
      <c r="AO653" s="164">
        <f>IF(K653="x",AK653,0)</f>
        <v>0</v>
      </c>
      <c r="AP653" s="610" t="str">
        <f t="shared" si="130"/>
        <v xml:space="preserve"> </v>
      </c>
      <c r="AQ653" s="613" t="str">
        <f t="shared" ref="AQ653:AQ716" si="141">IF(AND(AH653&gt;4.99,AH653&lt;50),AH653," ")</f>
        <v xml:space="preserve"> </v>
      </c>
      <c r="AR653" s="613" t="str">
        <f t="shared" si="131"/>
        <v xml:space="preserve"> </v>
      </c>
      <c r="AS653" s="613" t="str">
        <f t="shared" si="132"/>
        <v xml:space="preserve"> </v>
      </c>
      <c r="AT653" s="613" t="str">
        <f t="shared" si="133"/>
        <v xml:space="preserve"> </v>
      </c>
      <c r="AU653" s="613" t="str">
        <f t="shared" si="134"/>
        <v xml:space="preserve"> </v>
      </c>
      <c r="AV653" s="614" t="str">
        <f t="shared" si="135"/>
        <v xml:space="preserve"> </v>
      </c>
      <c r="AW653" s="196" t="str">
        <f>IF(N653&gt;0,N653,"")</f>
        <v/>
      </c>
      <c r="AX653" s="165" t="str">
        <f>IF(AND(K653="x",AW653&gt;0),AW653,"")</f>
        <v/>
      </c>
      <c r="AY653" s="193" t="str">
        <f>IF(OR(K653="x",F653="x",AW653&lt;=0),"",AW653)</f>
        <v/>
      </c>
      <c r="AZ653" s="183" t="str">
        <f>IF(AND(F653="x",AW653&gt;0),AW653,"")</f>
        <v/>
      </c>
      <c r="BA653" s="173" t="str">
        <f>IF(V653&gt;0,V653,"")</f>
        <v/>
      </c>
      <c r="BB653" s="174" t="str">
        <f>IF(AND(K653="x",BA653&gt;0),BA653,"")</f>
        <v/>
      </c>
      <c r="BC653" s="186" t="str">
        <f>IF(OR(K653="x",F653="X",BA653&lt;=0),"",BA653)</f>
        <v/>
      </c>
      <c r="BD653" s="174" t="str">
        <f>IF(AND(F653="x",BA653&gt;0),BA653,"")</f>
        <v/>
      </c>
      <c r="BE653" s="201" t="str">
        <f>IF(W653&gt;0,W653,"")</f>
        <v/>
      </c>
      <c r="BF653" s="174" t="str">
        <f>IF(AND(K653="x",BE653&gt;0),BE653,"")</f>
        <v/>
      </c>
      <c r="BG653" s="186" t="str">
        <f>IF(OR(K653="x",F653="x",BE653&lt;=0),"",BE653)</f>
        <v/>
      </c>
      <c r="BH653" s="175" t="str">
        <f>IF(AND(F653="x",BE653&gt;0),BE653,"")</f>
        <v/>
      </c>
      <c r="BI653" s="632"/>
    </row>
    <row r="654" spans="1:61" ht="18" x14ac:dyDescent="0.35">
      <c r="A654" s="221"/>
      <c r="B654" s="222"/>
      <c r="C654" s="214">
        <v>643</v>
      </c>
      <c r="D654" s="205"/>
      <c r="E654" s="16"/>
      <c r="F654" s="17"/>
      <c r="G654" s="134"/>
      <c r="H654" s="135"/>
      <c r="I654" s="141"/>
      <c r="J654" s="25"/>
      <c r="K654" s="145"/>
      <c r="L654" s="28"/>
      <c r="M654" s="395"/>
      <c r="N654" s="158" t="str">
        <f t="shared" si="137"/>
        <v/>
      </c>
      <c r="O654" s="27"/>
      <c r="P654" s="27"/>
      <c r="Q654" s="27"/>
      <c r="R654" s="27"/>
      <c r="S654" s="27"/>
      <c r="T654" s="28"/>
      <c r="U654" s="29"/>
      <c r="V654" s="32"/>
      <c r="W654" s="318"/>
      <c r="X654" s="319"/>
      <c r="Y654" s="160">
        <f t="shared" si="136"/>
        <v>0</v>
      </c>
      <c r="Z654" s="159">
        <f t="shared" si="138"/>
        <v>0</v>
      </c>
      <c r="AA654" s="327"/>
      <c r="AB654" s="400">
        <f>IF(AND(Z654&gt;=0,F654="x"),0,IF(AND(Z654&gt;0,AC654="x"),0,IF(Z654&gt;0,0-30,0)))</f>
        <v>0</v>
      </c>
      <c r="AC654" s="371"/>
      <c r="AD654" s="226" t="str">
        <f>IF(F654="x",(0-((V654*10)+(W654*20))),"")</f>
        <v/>
      </c>
      <c r="AE654" s="368">
        <f>IF(AND(Z654&gt;0,F654="x"),0,IF(AND(Z654&gt;0,AC654="x"),Z654-60,IF(AND(Z654&gt;0,AB654=-30),Z654+AB654,0)))</f>
        <v>0</v>
      </c>
      <c r="AF654" s="339"/>
      <c r="AG654" s="338"/>
      <c r="AH654" s="336"/>
      <c r="AI654" s="161">
        <f t="shared" si="139"/>
        <v>0</v>
      </c>
      <c r="AJ654" s="162">
        <f>(X654*20)+Z654+AA654+AF654</f>
        <v>0</v>
      </c>
      <c r="AK654" s="163">
        <f t="shared" si="140"/>
        <v>0</v>
      </c>
      <c r="AL654" s="164">
        <f>IF(K654="x",AH654,0)</f>
        <v>0</v>
      </c>
      <c r="AM654" s="164">
        <f>IF(K654="x",AI654,0)</f>
        <v>0</v>
      </c>
      <c r="AN654" s="164">
        <f>IF(K654="x",AJ654,0)</f>
        <v>0</v>
      </c>
      <c r="AO654" s="164">
        <f>IF(K654="x",AK654,0)</f>
        <v>0</v>
      </c>
      <c r="AP654" s="610" t="str">
        <f t="shared" ref="AP654:AP717" si="142">IF(AND(AH654&gt;0,AH654&lt;5),AH654," ")</f>
        <v xml:space="preserve"> </v>
      </c>
      <c r="AQ654" s="613" t="str">
        <f t="shared" si="141"/>
        <v xml:space="preserve"> </v>
      </c>
      <c r="AR654" s="613" t="str">
        <f t="shared" ref="AR654:AR717" si="143">IF(AND(AH654&gt;49.99,AH654&lt;100),AH654," ")</f>
        <v xml:space="preserve"> </v>
      </c>
      <c r="AS654" s="613" t="str">
        <f t="shared" ref="AS654:AS717" si="144">IF(AND(AH654&gt;99.99,AH654&lt;500),AH654," ")</f>
        <v xml:space="preserve"> </v>
      </c>
      <c r="AT654" s="613" t="str">
        <f t="shared" ref="AT654:AT717" si="145">IF(AND(AH654&gt;499.99,AH654&lt;1000),AH654," ")</f>
        <v xml:space="preserve"> </v>
      </c>
      <c r="AU654" s="613" t="str">
        <f t="shared" ref="AU654:AU717" si="146">IF(AND(AH654&gt;999.99,AH654&lt;10000),AH654," ")</f>
        <v xml:space="preserve"> </v>
      </c>
      <c r="AV654" s="614" t="str">
        <f t="shared" ref="AV654:AV717" si="147">IF(AH654&gt;=10000,AH654," ")</f>
        <v xml:space="preserve"> </v>
      </c>
      <c r="AW654" s="196" t="str">
        <f>IF(N654&gt;0,N654,"")</f>
        <v/>
      </c>
      <c r="AX654" s="165" t="str">
        <f>IF(AND(K654="x",AW654&gt;0),AW654,"")</f>
        <v/>
      </c>
      <c r="AY654" s="193" t="str">
        <f>IF(OR(K654="x",F654="x",AW654&lt;=0),"",AW654)</f>
        <v/>
      </c>
      <c r="AZ654" s="183" t="str">
        <f>IF(AND(F654="x",AW654&gt;0),AW654,"")</f>
        <v/>
      </c>
      <c r="BA654" s="173" t="str">
        <f>IF(V654&gt;0,V654,"")</f>
        <v/>
      </c>
      <c r="BB654" s="174" t="str">
        <f>IF(AND(K654="x",BA654&gt;0),BA654,"")</f>
        <v/>
      </c>
      <c r="BC654" s="186" t="str">
        <f>IF(OR(K654="x",F654="X",BA654&lt;=0),"",BA654)</f>
        <v/>
      </c>
      <c r="BD654" s="174" t="str">
        <f>IF(AND(F654="x",BA654&gt;0),BA654,"")</f>
        <v/>
      </c>
      <c r="BE654" s="201" t="str">
        <f>IF(W654&gt;0,W654,"")</f>
        <v/>
      </c>
      <c r="BF654" s="174" t="str">
        <f>IF(AND(K654="x",BE654&gt;0),BE654,"")</f>
        <v/>
      </c>
      <c r="BG654" s="186" t="str">
        <f>IF(OR(K654="x",F654="x",BE654&lt;=0),"",BE654)</f>
        <v/>
      </c>
      <c r="BH654" s="175" t="str">
        <f>IF(AND(F654="x",BE654&gt;0),BE654,"")</f>
        <v/>
      </c>
      <c r="BI654" s="632"/>
    </row>
    <row r="655" spans="1:61" ht="18" x14ac:dyDescent="0.35">
      <c r="A655" s="221"/>
      <c r="B655" s="222"/>
      <c r="C655" s="213">
        <v>644</v>
      </c>
      <c r="D655" s="207"/>
      <c r="E655" s="18"/>
      <c r="F655" s="17"/>
      <c r="G655" s="134"/>
      <c r="H655" s="135"/>
      <c r="I655" s="141"/>
      <c r="J655" s="25"/>
      <c r="K655" s="145"/>
      <c r="L655" s="28"/>
      <c r="M655" s="395"/>
      <c r="N655" s="158" t="str">
        <f t="shared" si="137"/>
        <v/>
      </c>
      <c r="O655" s="27"/>
      <c r="P655" s="27"/>
      <c r="Q655" s="27"/>
      <c r="R655" s="27"/>
      <c r="S655" s="27"/>
      <c r="T655" s="28"/>
      <c r="U655" s="29"/>
      <c r="V655" s="32"/>
      <c r="W655" s="318"/>
      <c r="X655" s="319"/>
      <c r="Y655" s="160">
        <f t="shared" si="136"/>
        <v>0</v>
      </c>
      <c r="Z655" s="159">
        <f t="shared" si="138"/>
        <v>0</v>
      </c>
      <c r="AA655" s="327"/>
      <c r="AB655" s="400">
        <f>IF(AND(Z655&gt;=0,F655="x"),0,IF(AND(Z655&gt;0,AC655="x"),0,IF(Z655&gt;0,0-30,0)))</f>
        <v>0</v>
      </c>
      <c r="AC655" s="371"/>
      <c r="AD655" s="226" t="str">
        <f>IF(F655="x",(0-((V655*10)+(W655*20))),"")</f>
        <v/>
      </c>
      <c r="AE655" s="368">
        <f>IF(AND(Z655&gt;0,F655="x"),0,IF(AND(Z655&gt;0,AC655="x"),Z655-60,IF(AND(Z655&gt;0,AB655=-30),Z655+AB655,0)))</f>
        <v>0</v>
      </c>
      <c r="AF655" s="339"/>
      <c r="AG655" s="338"/>
      <c r="AH655" s="336"/>
      <c r="AI655" s="161">
        <f t="shared" si="139"/>
        <v>0</v>
      </c>
      <c r="AJ655" s="162">
        <f>(X655*20)+Z655+AA655+AF655</f>
        <v>0</v>
      </c>
      <c r="AK655" s="163">
        <f t="shared" si="140"/>
        <v>0</v>
      </c>
      <c r="AL655" s="164">
        <f>IF(K655="x",AH655,0)</f>
        <v>0</v>
      </c>
      <c r="AM655" s="164">
        <f>IF(K655="x",AI655,0)</f>
        <v>0</v>
      </c>
      <c r="AN655" s="164">
        <f>IF(K655="x",AJ655,0)</f>
        <v>0</v>
      </c>
      <c r="AO655" s="164">
        <f>IF(K655="x",AK655,0)</f>
        <v>0</v>
      </c>
      <c r="AP655" s="610" t="str">
        <f t="shared" si="142"/>
        <v xml:space="preserve"> </v>
      </c>
      <c r="AQ655" s="613" t="str">
        <f t="shared" si="141"/>
        <v xml:space="preserve"> </v>
      </c>
      <c r="AR655" s="613" t="str">
        <f t="shared" si="143"/>
        <v xml:space="preserve"> </v>
      </c>
      <c r="AS655" s="613" t="str">
        <f t="shared" si="144"/>
        <v xml:space="preserve"> </v>
      </c>
      <c r="AT655" s="613" t="str">
        <f t="shared" si="145"/>
        <v xml:space="preserve"> </v>
      </c>
      <c r="AU655" s="613" t="str">
        <f t="shared" si="146"/>
        <v xml:space="preserve"> </v>
      </c>
      <c r="AV655" s="614" t="str">
        <f t="shared" si="147"/>
        <v xml:space="preserve"> </v>
      </c>
      <c r="AW655" s="196" t="str">
        <f>IF(N655&gt;0,N655,"")</f>
        <v/>
      </c>
      <c r="AX655" s="165" t="str">
        <f>IF(AND(K655="x",AW655&gt;0),AW655,"")</f>
        <v/>
      </c>
      <c r="AY655" s="193" t="str">
        <f>IF(OR(K655="x",F655="x",AW655&lt;=0),"",AW655)</f>
        <v/>
      </c>
      <c r="AZ655" s="183" t="str">
        <f>IF(AND(F655="x",AW655&gt;0),AW655,"")</f>
        <v/>
      </c>
      <c r="BA655" s="173" t="str">
        <f>IF(V655&gt;0,V655,"")</f>
        <v/>
      </c>
      <c r="BB655" s="174" t="str">
        <f>IF(AND(K655="x",BA655&gt;0),BA655,"")</f>
        <v/>
      </c>
      <c r="BC655" s="186" t="str">
        <f>IF(OR(K655="x",F655="X",BA655&lt;=0),"",BA655)</f>
        <v/>
      </c>
      <c r="BD655" s="174" t="str">
        <f>IF(AND(F655="x",BA655&gt;0),BA655,"")</f>
        <v/>
      </c>
      <c r="BE655" s="201" t="str">
        <f>IF(W655&gt;0,W655,"")</f>
        <v/>
      </c>
      <c r="BF655" s="174" t="str">
        <f>IF(AND(K655="x",BE655&gt;0),BE655,"")</f>
        <v/>
      </c>
      <c r="BG655" s="186" t="str">
        <f>IF(OR(K655="x",F655="x",BE655&lt;=0),"",BE655)</f>
        <v/>
      </c>
      <c r="BH655" s="175" t="str">
        <f>IF(AND(F655="x",BE655&gt;0),BE655,"")</f>
        <v/>
      </c>
      <c r="BI655" s="632"/>
    </row>
    <row r="656" spans="1:61" ht="18" x14ac:dyDescent="0.35">
      <c r="A656" s="221"/>
      <c r="B656" s="222"/>
      <c r="C656" s="214">
        <v>645</v>
      </c>
      <c r="D656" s="205"/>
      <c r="E656" s="16"/>
      <c r="F656" s="17"/>
      <c r="G656" s="134"/>
      <c r="H656" s="135"/>
      <c r="I656" s="141"/>
      <c r="J656" s="25"/>
      <c r="K656" s="145"/>
      <c r="L656" s="28"/>
      <c r="M656" s="395"/>
      <c r="N656" s="158" t="str">
        <f t="shared" si="137"/>
        <v/>
      </c>
      <c r="O656" s="27"/>
      <c r="P656" s="27"/>
      <c r="Q656" s="27"/>
      <c r="R656" s="27"/>
      <c r="S656" s="27"/>
      <c r="T656" s="28"/>
      <c r="U656" s="29"/>
      <c r="V656" s="32"/>
      <c r="W656" s="318"/>
      <c r="X656" s="319"/>
      <c r="Y656" s="160">
        <f t="shared" si="136"/>
        <v>0</v>
      </c>
      <c r="Z656" s="159">
        <f t="shared" si="138"/>
        <v>0</v>
      </c>
      <c r="AA656" s="327"/>
      <c r="AB656" s="400">
        <f>IF(AND(Z656&gt;=0,F656="x"),0,IF(AND(Z656&gt;0,AC656="x"),0,IF(Z656&gt;0,0-30,0)))</f>
        <v>0</v>
      </c>
      <c r="AC656" s="371"/>
      <c r="AD656" s="226" t="str">
        <f>IF(F656="x",(0-((V656*10)+(W656*20))),"")</f>
        <v/>
      </c>
      <c r="AE656" s="368">
        <f>IF(AND(Z656&gt;0,F656="x"),0,IF(AND(Z656&gt;0,AC656="x"),Z656-60,IF(AND(Z656&gt;0,AB656=-30),Z656+AB656,0)))</f>
        <v>0</v>
      </c>
      <c r="AF656" s="339"/>
      <c r="AG656" s="338"/>
      <c r="AH656" s="336"/>
      <c r="AI656" s="161">
        <f t="shared" si="139"/>
        <v>0</v>
      </c>
      <c r="AJ656" s="162">
        <f>(X656*20)+Z656+AA656+AF656</f>
        <v>0</v>
      </c>
      <c r="AK656" s="163">
        <f t="shared" si="140"/>
        <v>0</v>
      </c>
      <c r="AL656" s="164">
        <f>IF(K656="x",AH656,0)</f>
        <v>0</v>
      </c>
      <c r="AM656" s="164">
        <f>IF(K656="x",AI656,0)</f>
        <v>0</v>
      </c>
      <c r="AN656" s="164">
        <f>IF(K656="x",AJ656,0)</f>
        <v>0</v>
      </c>
      <c r="AO656" s="164">
        <f>IF(K656="x",AK656,0)</f>
        <v>0</v>
      </c>
      <c r="AP656" s="610" t="str">
        <f t="shared" si="142"/>
        <v xml:space="preserve"> </v>
      </c>
      <c r="AQ656" s="613" t="str">
        <f t="shared" si="141"/>
        <v xml:space="preserve"> </v>
      </c>
      <c r="AR656" s="613" t="str">
        <f t="shared" si="143"/>
        <v xml:space="preserve"> </v>
      </c>
      <c r="AS656" s="613" t="str">
        <f t="shared" si="144"/>
        <v xml:space="preserve"> </v>
      </c>
      <c r="AT656" s="613" t="str">
        <f t="shared" si="145"/>
        <v xml:space="preserve"> </v>
      </c>
      <c r="AU656" s="613" t="str">
        <f t="shared" si="146"/>
        <v xml:space="preserve"> </v>
      </c>
      <c r="AV656" s="614" t="str">
        <f t="shared" si="147"/>
        <v xml:space="preserve"> </v>
      </c>
      <c r="AW656" s="196" t="str">
        <f>IF(N656&gt;0,N656,"")</f>
        <v/>
      </c>
      <c r="AX656" s="165" t="str">
        <f>IF(AND(K656="x",AW656&gt;0),AW656,"")</f>
        <v/>
      </c>
      <c r="AY656" s="193" t="str">
        <f>IF(OR(K656="x",F656="x",AW656&lt;=0),"",AW656)</f>
        <v/>
      </c>
      <c r="AZ656" s="183" t="str">
        <f>IF(AND(F656="x",AW656&gt;0),AW656,"")</f>
        <v/>
      </c>
      <c r="BA656" s="173" t="str">
        <f>IF(V656&gt;0,V656,"")</f>
        <v/>
      </c>
      <c r="BB656" s="174" t="str">
        <f>IF(AND(K656="x",BA656&gt;0),BA656,"")</f>
        <v/>
      </c>
      <c r="BC656" s="186" t="str">
        <f>IF(OR(K656="x",F656="X",BA656&lt;=0),"",BA656)</f>
        <v/>
      </c>
      <c r="BD656" s="174" t="str">
        <f>IF(AND(F656="x",BA656&gt;0),BA656,"")</f>
        <v/>
      </c>
      <c r="BE656" s="201" t="str">
        <f>IF(W656&gt;0,W656,"")</f>
        <v/>
      </c>
      <c r="BF656" s="174" t="str">
        <f>IF(AND(K656="x",BE656&gt;0),BE656,"")</f>
        <v/>
      </c>
      <c r="BG656" s="186" t="str">
        <f>IF(OR(K656="x",F656="x",BE656&lt;=0),"",BE656)</f>
        <v/>
      </c>
      <c r="BH656" s="175" t="str">
        <f>IF(AND(F656="x",BE656&gt;0),BE656,"")</f>
        <v/>
      </c>
      <c r="BI656" s="632"/>
    </row>
    <row r="657" spans="1:140" ht="18" x14ac:dyDescent="0.35">
      <c r="A657" s="221"/>
      <c r="B657" s="222"/>
      <c r="C657" s="213">
        <v>646</v>
      </c>
      <c r="D657" s="205"/>
      <c r="E657" s="22"/>
      <c r="F657" s="17"/>
      <c r="G657" s="134"/>
      <c r="H657" s="135"/>
      <c r="I657" s="141"/>
      <c r="J657" s="25"/>
      <c r="K657" s="145"/>
      <c r="L657" s="28"/>
      <c r="M657" s="395"/>
      <c r="N657" s="158" t="str">
        <f t="shared" si="137"/>
        <v/>
      </c>
      <c r="O657" s="27"/>
      <c r="P657" s="27"/>
      <c r="Q657" s="27"/>
      <c r="R657" s="27"/>
      <c r="S657" s="27"/>
      <c r="T657" s="28"/>
      <c r="U657" s="29"/>
      <c r="V657" s="32"/>
      <c r="W657" s="318"/>
      <c r="X657" s="319"/>
      <c r="Y657" s="160">
        <f t="shared" si="136"/>
        <v>0</v>
      </c>
      <c r="Z657" s="159">
        <f t="shared" si="138"/>
        <v>0</v>
      </c>
      <c r="AA657" s="327"/>
      <c r="AB657" s="400">
        <f>IF(AND(Z657&gt;=0,F657="x"),0,IF(AND(Z657&gt;0,AC657="x"),0,IF(Z657&gt;0,0-30,0)))</f>
        <v>0</v>
      </c>
      <c r="AC657" s="371"/>
      <c r="AD657" s="226" t="str">
        <f>IF(F657="x",(0-((V657*10)+(W657*20))),"")</f>
        <v/>
      </c>
      <c r="AE657" s="368">
        <f>IF(AND(Z657&gt;0,F657="x"),0,IF(AND(Z657&gt;0,AC657="x"),Z657-60,IF(AND(Z657&gt;0,AB657=-30),Z657+AB657,0)))</f>
        <v>0</v>
      </c>
      <c r="AF657" s="339"/>
      <c r="AG657" s="338"/>
      <c r="AH657" s="336"/>
      <c r="AI657" s="161">
        <f t="shared" si="139"/>
        <v>0</v>
      </c>
      <c r="AJ657" s="162">
        <f>(X657*20)+Z657+AA657+AF657</f>
        <v>0</v>
      </c>
      <c r="AK657" s="163">
        <f t="shared" si="140"/>
        <v>0</v>
      </c>
      <c r="AL657" s="164">
        <f>IF(K657="x",AH657,0)</f>
        <v>0</v>
      </c>
      <c r="AM657" s="164">
        <f>IF(K657="x",AI657,0)</f>
        <v>0</v>
      </c>
      <c r="AN657" s="164">
        <f>IF(K657="x",AJ657,0)</f>
        <v>0</v>
      </c>
      <c r="AO657" s="164">
        <f>IF(K657="x",AK657,0)</f>
        <v>0</v>
      </c>
      <c r="AP657" s="610" t="str">
        <f t="shared" si="142"/>
        <v xml:space="preserve"> </v>
      </c>
      <c r="AQ657" s="613" t="str">
        <f t="shared" si="141"/>
        <v xml:space="preserve"> </v>
      </c>
      <c r="AR657" s="613" t="str">
        <f t="shared" si="143"/>
        <v xml:space="preserve"> </v>
      </c>
      <c r="AS657" s="613" t="str">
        <f t="shared" si="144"/>
        <v xml:space="preserve"> </v>
      </c>
      <c r="AT657" s="613" t="str">
        <f t="shared" si="145"/>
        <v xml:space="preserve"> </v>
      </c>
      <c r="AU657" s="613" t="str">
        <f t="shared" si="146"/>
        <v xml:space="preserve"> </v>
      </c>
      <c r="AV657" s="614" t="str">
        <f t="shared" si="147"/>
        <v xml:space="preserve"> </v>
      </c>
      <c r="AW657" s="196" t="str">
        <f>IF(N657&gt;0,N657,"")</f>
        <v/>
      </c>
      <c r="AX657" s="165" t="str">
        <f>IF(AND(K657="x",AW657&gt;0),AW657,"")</f>
        <v/>
      </c>
      <c r="AY657" s="193" t="str">
        <f>IF(OR(K657="x",F657="x",AW657&lt;=0),"",AW657)</f>
        <v/>
      </c>
      <c r="AZ657" s="183" t="str">
        <f>IF(AND(F657="x",AW657&gt;0),AW657,"")</f>
        <v/>
      </c>
      <c r="BA657" s="173" t="str">
        <f>IF(V657&gt;0,V657,"")</f>
        <v/>
      </c>
      <c r="BB657" s="174" t="str">
        <f>IF(AND(K657="x",BA657&gt;0),BA657,"")</f>
        <v/>
      </c>
      <c r="BC657" s="186" t="str">
        <f>IF(OR(K657="x",F657="X",BA657&lt;=0),"",BA657)</f>
        <v/>
      </c>
      <c r="BD657" s="174" t="str">
        <f>IF(AND(F657="x",BA657&gt;0),BA657,"")</f>
        <v/>
      </c>
      <c r="BE657" s="201" t="str">
        <f>IF(W657&gt;0,W657,"")</f>
        <v/>
      </c>
      <c r="BF657" s="174" t="str">
        <f>IF(AND(K657="x",BE657&gt;0),BE657,"")</f>
        <v/>
      </c>
      <c r="BG657" s="186" t="str">
        <f>IF(OR(K657="x",F657="x",BE657&lt;=0),"",BE657)</f>
        <v/>
      </c>
      <c r="BH657" s="175" t="str">
        <f>IF(AND(F657="x",BE657&gt;0),BE657,"")</f>
        <v/>
      </c>
      <c r="BI657" s="632"/>
    </row>
    <row r="658" spans="1:140" ht="18" x14ac:dyDescent="0.35">
      <c r="A658" s="221"/>
      <c r="B658" s="222"/>
      <c r="C658" s="214">
        <v>647</v>
      </c>
      <c r="D658" s="205"/>
      <c r="E658" s="16"/>
      <c r="F658" s="17"/>
      <c r="G658" s="134"/>
      <c r="H658" s="135"/>
      <c r="I658" s="141"/>
      <c r="J658" s="25"/>
      <c r="K658" s="145"/>
      <c r="L658" s="28"/>
      <c r="M658" s="395"/>
      <c r="N658" s="158" t="str">
        <f t="shared" si="137"/>
        <v/>
      </c>
      <c r="O658" s="27"/>
      <c r="P658" s="27"/>
      <c r="Q658" s="27"/>
      <c r="R658" s="27"/>
      <c r="S658" s="27"/>
      <c r="T658" s="28"/>
      <c r="U658" s="29"/>
      <c r="V658" s="32"/>
      <c r="W658" s="318"/>
      <c r="X658" s="319"/>
      <c r="Y658" s="160">
        <f t="shared" si="136"/>
        <v>0</v>
      </c>
      <c r="Z658" s="159">
        <f t="shared" si="138"/>
        <v>0</v>
      </c>
      <c r="AA658" s="327"/>
      <c r="AB658" s="400">
        <f>IF(AND(Z658&gt;=0,F658="x"),0,IF(AND(Z658&gt;0,AC658="x"),0,IF(Z658&gt;0,0-30,0)))</f>
        <v>0</v>
      </c>
      <c r="AC658" s="371"/>
      <c r="AD658" s="226" t="str">
        <f>IF(F658="x",(0-((V658*10)+(W658*20))),"")</f>
        <v/>
      </c>
      <c r="AE658" s="368">
        <f>IF(AND(Z658&gt;0,F658="x"),0,IF(AND(Z658&gt;0,AC658="x"),Z658-60,IF(AND(Z658&gt;0,AB658=-30),Z658+AB658,0)))</f>
        <v>0</v>
      </c>
      <c r="AF658" s="339"/>
      <c r="AG658" s="338"/>
      <c r="AH658" s="336"/>
      <c r="AI658" s="161">
        <f t="shared" si="139"/>
        <v>0</v>
      </c>
      <c r="AJ658" s="162">
        <f>(X658*20)+Z658+AA658+AF658</f>
        <v>0</v>
      </c>
      <c r="AK658" s="163">
        <f t="shared" si="140"/>
        <v>0</v>
      </c>
      <c r="AL658" s="164">
        <f>IF(K658="x",AH658,0)</f>
        <v>0</v>
      </c>
      <c r="AM658" s="164">
        <f>IF(K658="x",AI658,0)</f>
        <v>0</v>
      </c>
      <c r="AN658" s="164">
        <f>IF(K658="x",AJ658,0)</f>
        <v>0</v>
      </c>
      <c r="AO658" s="164">
        <f>IF(K658="x",AK658,0)</f>
        <v>0</v>
      </c>
      <c r="AP658" s="610" t="str">
        <f t="shared" si="142"/>
        <v xml:space="preserve"> </v>
      </c>
      <c r="AQ658" s="613" t="str">
        <f t="shared" si="141"/>
        <v xml:space="preserve"> </v>
      </c>
      <c r="AR658" s="613" t="str">
        <f t="shared" si="143"/>
        <v xml:space="preserve"> </v>
      </c>
      <c r="AS658" s="613" t="str">
        <f t="shared" si="144"/>
        <v xml:space="preserve"> </v>
      </c>
      <c r="AT658" s="613" t="str">
        <f t="shared" si="145"/>
        <v xml:space="preserve"> </v>
      </c>
      <c r="AU658" s="613" t="str">
        <f t="shared" si="146"/>
        <v xml:space="preserve"> </v>
      </c>
      <c r="AV658" s="614" t="str">
        <f t="shared" si="147"/>
        <v xml:space="preserve"> </v>
      </c>
      <c r="AW658" s="196" t="str">
        <f>IF(N658&gt;0,N658,"")</f>
        <v/>
      </c>
      <c r="AX658" s="165" t="str">
        <f>IF(AND(K658="x",AW658&gt;0),AW658,"")</f>
        <v/>
      </c>
      <c r="AY658" s="193" t="str">
        <f>IF(OR(K658="x",F658="x",AW658&lt;=0),"",AW658)</f>
        <v/>
      </c>
      <c r="AZ658" s="183" t="str">
        <f>IF(AND(F658="x",AW658&gt;0),AW658,"")</f>
        <v/>
      </c>
      <c r="BA658" s="173" t="str">
        <f>IF(V658&gt;0,V658,"")</f>
        <v/>
      </c>
      <c r="BB658" s="174" t="str">
        <f>IF(AND(K658="x",BA658&gt;0),BA658,"")</f>
        <v/>
      </c>
      <c r="BC658" s="186" t="str">
        <f>IF(OR(K658="x",F658="X",BA658&lt;=0),"",BA658)</f>
        <v/>
      </c>
      <c r="BD658" s="174" t="str">
        <f>IF(AND(F658="x",BA658&gt;0),BA658,"")</f>
        <v/>
      </c>
      <c r="BE658" s="201" t="str">
        <f>IF(W658&gt;0,W658,"")</f>
        <v/>
      </c>
      <c r="BF658" s="174" t="str">
        <f>IF(AND(K658="x",BE658&gt;0),BE658,"")</f>
        <v/>
      </c>
      <c r="BG658" s="186" t="str">
        <f>IF(OR(K658="x",F658="x",BE658&lt;=0),"",BE658)</f>
        <v/>
      </c>
      <c r="BH658" s="175" t="str">
        <f>IF(AND(F658="x",BE658&gt;0),BE658,"")</f>
        <v/>
      </c>
      <c r="BI658" s="632"/>
    </row>
    <row r="659" spans="1:140" ht="18" x14ac:dyDescent="0.35">
      <c r="A659" s="221"/>
      <c r="B659" s="222"/>
      <c r="C659" s="214">
        <v>648</v>
      </c>
      <c r="D659" s="205"/>
      <c r="E659" s="16"/>
      <c r="F659" s="17"/>
      <c r="G659" s="134"/>
      <c r="H659" s="135"/>
      <c r="I659" s="141"/>
      <c r="J659" s="25"/>
      <c r="K659" s="145"/>
      <c r="L659" s="28"/>
      <c r="M659" s="395"/>
      <c r="N659" s="158" t="str">
        <f t="shared" si="137"/>
        <v/>
      </c>
      <c r="O659" s="27"/>
      <c r="P659" s="27"/>
      <c r="Q659" s="27"/>
      <c r="R659" s="27"/>
      <c r="S659" s="27"/>
      <c r="T659" s="28"/>
      <c r="U659" s="29"/>
      <c r="V659" s="32"/>
      <c r="W659" s="318"/>
      <c r="X659" s="319"/>
      <c r="Y659" s="160">
        <f t="shared" si="136"/>
        <v>0</v>
      </c>
      <c r="Z659" s="159">
        <f t="shared" si="138"/>
        <v>0</v>
      </c>
      <c r="AA659" s="327"/>
      <c r="AB659" s="400">
        <f>IF(AND(Z659&gt;=0,F659="x"),0,IF(AND(Z659&gt;0,AC659="x"),0,IF(Z659&gt;0,0-30,0)))</f>
        <v>0</v>
      </c>
      <c r="AC659" s="371"/>
      <c r="AD659" s="226" t="str">
        <f>IF(F659="x",(0-((V659*10)+(W659*20))),"")</f>
        <v/>
      </c>
      <c r="AE659" s="368">
        <f>IF(AND(Z659&gt;0,F659="x"),0,IF(AND(Z659&gt;0,AC659="x"),Z659-60,IF(AND(Z659&gt;0,AB659=-30),Z659+AB659,0)))</f>
        <v>0</v>
      </c>
      <c r="AF659" s="339"/>
      <c r="AG659" s="338"/>
      <c r="AH659" s="336"/>
      <c r="AI659" s="161">
        <f t="shared" si="139"/>
        <v>0</v>
      </c>
      <c r="AJ659" s="162">
        <f>(X659*20)+Z659+AA659+AF659</f>
        <v>0</v>
      </c>
      <c r="AK659" s="163">
        <f t="shared" si="140"/>
        <v>0</v>
      </c>
      <c r="AL659" s="164">
        <f>IF(K659="x",AH659,0)</f>
        <v>0</v>
      </c>
      <c r="AM659" s="164">
        <f>IF(K659="x",AI659,0)</f>
        <v>0</v>
      </c>
      <c r="AN659" s="164">
        <f>IF(K659="x",AJ659,0)</f>
        <v>0</v>
      </c>
      <c r="AO659" s="164">
        <f>IF(K659="x",AK659,0)</f>
        <v>0</v>
      </c>
      <c r="AP659" s="610" t="str">
        <f t="shared" si="142"/>
        <v xml:space="preserve"> </v>
      </c>
      <c r="AQ659" s="613" t="str">
        <f t="shared" si="141"/>
        <v xml:space="preserve"> </v>
      </c>
      <c r="AR659" s="613" t="str">
        <f t="shared" si="143"/>
        <v xml:space="preserve"> </v>
      </c>
      <c r="AS659" s="613" t="str">
        <f t="shared" si="144"/>
        <v xml:space="preserve"> </v>
      </c>
      <c r="AT659" s="613" t="str">
        <f t="shared" si="145"/>
        <v xml:space="preserve"> </v>
      </c>
      <c r="AU659" s="613" t="str">
        <f t="shared" si="146"/>
        <v xml:space="preserve"> </v>
      </c>
      <c r="AV659" s="614" t="str">
        <f t="shared" si="147"/>
        <v xml:space="preserve"> </v>
      </c>
      <c r="AW659" s="196" t="str">
        <f>IF(N659&gt;0,N659,"")</f>
        <v/>
      </c>
      <c r="AX659" s="165" t="str">
        <f>IF(AND(K659="x",AW659&gt;0),AW659,"")</f>
        <v/>
      </c>
      <c r="AY659" s="193" t="str">
        <f>IF(OR(K659="x",F659="x",AW659&lt;=0),"",AW659)</f>
        <v/>
      </c>
      <c r="AZ659" s="183" t="str">
        <f>IF(AND(F659="x",AW659&gt;0),AW659,"")</f>
        <v/>
      </c>
      <c r="BA659" s="173" t="str">
        <f>IF(V659&gt;0,V659,"")</f>
        <v/>
      </c>
      <c r="BB659" s="174" t="str">
        <f>IF(AND(K659="x",BA659&gt;0),BA659,"")</f>
        <v/>
      </c>
      <c r="BC659" s="186" t="str">
        <f>IF(OR(K659="x",F659="X",BA659&lt;=0),"",BA659)</f>
        <v/>
      </c>
      <c r="BD659" s="174" t="str">
        <f>IF(AND(F659="x",BA659&gt;0),BA659,"")</f>
        <v/>
      </c>
      <c r="BE659" s="201" t="str">
        <f>IF(W659&gt;0,W659,"")</f>
        <v/>
      </c>
      <c r="BF659" s="174" t="str">
        <f>IF(AND(K659="x",BE659&gt;0),BE659,"")</f>
        <v/>
      </c>
      <c r="BG659" s="186" t="str">
        <f>IF(OR(K659="x",F659="x",BE659&lt;=0),"",BE659)</f>
        <v/>
      </c>
      <c r="BH659" s="175" t="str">
        <f>IF(AND(F659="x",BE659&gt;0),BE659,"")</f>
        <v/>
      </c>
      <c r="BI659" s="632"/>
    </row>
    <row r="660" spans="1:140" ht="18" x14ac:dyDescent="0.35">
      <c r="A660" s="221"/>
      <c r="B660" s="222"/>
      <c r="C660" s="213">
        <v>649</v>
      </c>
      <c r="D660" s="209"/>
      <c r="E660" s="19"/>
      <c r="F660" s="17"/>
      <c r="G660" s="138"/>
      <c r="H660" s="137"/>
      <c r="I660" s="143"/>
      <c r="J660" s="80"/>
      <c r="K660" s="147"/>
      <c r="L660" s="30"/>
      <c r="M660" s="396"/>
      <c r="N660" s="158" t="str">
        <f t="shared" si="137"/>
        <v/>
      </c>
      <c r="O660" s="27"/>
      <c r="P660" s="27"/>
      <c r="Q660" s="27"/>
      <c r="R660" s="27"/>
      <c r="S660" s="27"/>
      <c r="T660" s="30"/>
      <c r="U660" s="31"/>
      <c r="V660" s="32"/>
      <c r="W660" s="320"/>
      <c r="X660" s="318"/>
      <c r="Y660" s="160">
        <f t="shared" si="136"/>
        <v>0</v>
      </c>
      <c r="Z660" s="159">
        <f t="shared" si="138"/>
        <v>0</v>
      </c>
      <c r="AA660" s="328"/>
      <c r="AB660" s="400">
        <f>IF(AND(Z660&gt;=0,F660="x"),0,IF(AND(Z660&gt;0,AC660="x"),0,IF(Z660&gt;0,0-30,0)))</f>
        <v>0</v>
      </c>
      <c r="AC660" s="371"/>
      <c r="AD660" s="226" t="str">
        <f>IF(F660="x",(0-((V660*10)+(W660*20))),"")</f>
        <v/>
      </c>
      <c r="AE660" s="368">
        <f>IF(AND(Z660&gt;0,F660="x"),0,IF(AND(Z660&gt;0,AC660="x"),Z660-60,IF(AND(Z660&gt;0,AB660=-30),Z660+AB660,0)))</f>
        <v>0</v>
      </c>
      <c r="AF660" s="340"/>
      <c r="AG660" s="341"/>
      <c r="AH660" s="339"/>
      <c r="AI660" s="161">
        <f t="shared" si="139"/>
        <v>0</v>
      </c>
      <c r="AJ660" s="162">
        <f>(X660*20)+Z660+AA660+AF660</f>
        <v>0</v>
      </c>
      <c r="AK660" s="163">
        <f t="shared" si="140"/>
        <v>0</v>
      </c>
      <c r="AL660" s="164">
        <f>IF(K660="x",AH660,0)</f>
        <v>0</v>
      </c>
      <c r="AM660" s="164">
        <f>IF(K660="x",AI660,0)</f>
        <v>0</v>
      </c>
      <c r="AN660" s="164">
        <f>IF(K660="x",AJ660,0)</f>
        <v>0</v>
      </c>
      <c r="AO660" s="164">
        <f>IF(K660="x",AK660,0)</f>
        <v>0</v>
      </c>
      <c r="AP660" s="610" t="str">
        <f t="shared" si="142"/>
        <v xml:space="preserve"> </v>
      </c>
      <c r="AQ660" s="613" t="str">
        <f t="shared" si="141"/>
        <v xml:space="preserve"> </v>
      </c>
      <c r="AR660" s="613" t="str">
        <f t="shared" si="143"/>
        <v xml:space="preserve"> </v>
      </c>
      <c r="AS660" s="613" t="str">
        <f t="shared" si="144"/>
        <v xml:space="preserve"> </v>
      </c>
      <c r="AT660" s="613" t="str">
        <f t="shared" si="145"/>
        <v xml:space="preserve"> </v>
      </c>
      <c r="AU660" s="613" t="str">
        <f t="shared" si="146"/>
        <v xml:space="preserve"> </v>
      </c>
      <c r="AV660" s="614" t="str">
        <f t="shared" si="147"/>
        <v xml:space="preserve"> </v>
      </c>
      <c r="AW660" s="196" t="str">
        <f>IF(N660&gt;0,N660,"")</f>
        <v/>
      </c>
      <c r="AX660" s="165" t="str">
        <f>IF(AND(K660="x",AW660&gt;0),AW660,"")</f>
        <v/>
      </c>
      <c r="AY660" s="193" t="str">
        <f>IF(OR(K660="x",F660="x",AW660&lt;=0),"",AW660)</f>
        <v/>
      </c>
      <c r="AZ660" s="183" t="str">
        <f>IF(AND(F660="x",AW660&gt;0),AW660,"")</f>
        <v/>
      </c>
      <c r="BA660" s="173" t="str">
        <f>IF(V660&gt;0,V660,"")</f>
        <v/>
      </c>
      <c r="BB660" s="174" t="str">
        <f>IF(AND(K660="x",BA660&gt;0),BA660,"")</f>
        <v/>
      </c>
      <c r="BC660" s="186" t="str">
        <f>IF(OR(K660="x",F660="X",BA660&lt;=0),"",BA660)</f>
        <v/>
      </c>
      <c r="BD660" s="174" t="str">
        <f>IF(AND(F660="x",BA660&gt;0),BA660,"")</f>
        <v/>
      </c>
      <c r="BE660" s="201" t="str">
        <f>IF(W660&gt;0,W660,"")</f>
        <v/>
      </c>
      <c r="BF660" s="174" t="str">
        <f>IF(AND(K660="x",BE660&gt;0),BE660,"")</f>
        <v/>
      </c>
      <c r="BG660" s="186" t="str">
        <f>IF(OR(K660="x",F660="x",BE660&lt;=0),"",BE660)</f>
        <v/>
      </c>
      <c r="BH660" s="175" t="str">
        <f>IF(AND(F660="x",BE660&gt;0),BE660,"")</f>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137"/>
        <v/>
      </c>
      <c r="O661" s="27"/>
      <c r="P661" s="27"/>
      <c r="Q661" s="27"/>
      <c r="R661" s="27"/>
      <c r="S661" s="27"/>
      <c r="T661" s="27"/>
      <c r="U661" s="28"/>
      <c r="V661" s="32"/>
      <c r="W661" s="318"/>
      <c r="X661" s="318"/>
      <c r="Y661" s="160">
        <f t="shared" si="136"/>
        <v>0</v>
      </c>
      <c r="Z661" s="159">
        <f t="shared" si="138"/>
        <v>0</v>
      </c>
      <c r="AA661" s="327"/>
      <c r="AB661" s="400">
        <f>IF(AND(Z661&gt;=0,F661="x"),0,IF(AND(Z661&gt;0,AC661="x"),0,IF(Z661&gt;0,0-30,0)))</f>
        <v>0</v>
      </c>
      <c r="AC661" s="371"/>
      <c r="AD661" s="226" t="str">
        <f>IF(F661="x",(0-((V661*10)+(W661*20))),"")</f>
        <v/>
      </c>
      <c r="AE661" s="368">
        <f>IF(AND(Z661&gt;0,F661="x"),0,IF(AND(Z661&gt;0,AC661="x"),Z661-60,IF(AND(Z661&gt;0,AB661=-30),Z661+AB661,0)))</f>
        <v>0</v>
      </c>
      <c r="AF661" s="339"/>
      <c r="AG661" s="342"/>
      <c r="AH661" s="339"/>
      <c r="AI661" s="161">
        <f t="shared" si="139"/>
        <v>0</v>
      </c>
      <c r="AJ661" s="162">
        <f>(X661*20)+Z661+AA661+AF661</f>
        <v>0</v>
      </c>
      <c r="AK661" s="163">
        <f t="shared" si="140"/>
        <v>0</v>
      </c>
      <c r="AL661" s="164">
        <f>IF(K661="x",AH661,0)</f>
        <v>0</v>
      </c>
      <c r="AM661" s="164">
        <f>IF(K661="x",AI661,0)</f>
        <v>0</v>
      </c>
      <c r="AN661" s="164">
        <f>IF(K661="x",AJ661,0)</f>
        <v>0</v>
      </c>
      <c r="AO661" s="164">
        <f>IF(K661="x",AK661,0)</f>
        <v>0</v>
      </c>
      <c r="AP661" s="610" t="str">
        <f t="shared" si="142"/>
        <v xml:space="preserve"> </v>
      </c>
      <c r="AQ661" s="613" t="str">
        <f t="shared" si="141"/>
        <v xml:space="preserve"> </v>
      </c>
      <c r="AR661" s="613" t="str">
        <f t="shared" si="143"/>
        <v xml:space="preserve"> </v>
      </c>
      <c r="AS661" s="613" t="str">
        <f t="shared" si="144"/>
        <v xml:space="preserve"> </v>
      </c>
      <c r="AT661" s="613" t="str">
        <f t="shared" si="145"/>
        <v xml:space="preserve"> </v>
      </c>
      <c r="AU661" s="613" t="str">
        <f t="shared" si="146"/>
        <v xml:space="preserve"> </v>
      </c>
      <c r="AV661" s="614" t="str">
        <f t="shared" si="147"/>
        <v xml:space="preserve"> </v>
      </c>
      <c r="AW661" s="196" t="str">
        <f>IF(N661&gt;0,N661,"")</f>
        <v/>
      </c>
      <c r="AX661" s="165" t="str">
        <f>IF(AND(K661="x",AW661&gt;0),AW661,"")</f>
        <v/>
      </c>
      <c r="AY661" s="193" t="str">
        <f>IF(OR(K661="x",F661="x",AW661&lt;=0),"",AW661)</f>
        <v/>
      </c>
      <c r="AZ661" s="183" t="str">
        <f>IF(AND(F661="x",AW661&gt;0),AW661,"")</f>
        <v/>
      </c>
      <c r="BA661" s="173" t="str">
        <f>IF(V661&gt;0,V661,"")</f>
        <v/>
      </c>
      <c r="BB661" s="174" t="str">
        <f>IF(AND(K661="x",BA661&gt;0),BA661,"")</f>
        <v/>
      </c>
      <c r="BC661" s="186" t="str">
        <f>IF(OR(K661="x",F661="X",BA661&lt;=0),"",BA661)</f>
        <v/>
      </c>
      <c r="BD661" s="174" t="str">
        <f>IF(AND(F661="x",BA661&gt;0),BA661,"")</f>
        <v/>
      </c>
      <c r="BE661" s="201" t="str">
        <f>IF(W661&gt;0,W661,"")</f>
        <v/>
      </c>
      <c r="BF661" s="174" t="str">
        <f>IF(AND(K661="x",BE661&gt;0),BE661,"")</f>
        <v/>
      </c>
      <c r="BG661" s="186" t="str">
        <f>IF(OR(K661="x",F661="x",BE661&lt;=0),"",BE661)</f>
        <v/>
      </c>
      <c r="BH661" s="175" t="str">
        <f>IF(AND(F661="x",BE661&gt;0),BE661,"")</f>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137"/>
        <v/>
      </c>
      <c r="O662" s="321"/>
      <c r="P662" s="315"/>
      <c r="Q662" s="315"/>
      <c r="R662" s="315"/>
      <c r="S662" s="315"/>
      <c r="T662" s="315"/>
      <c r="U662" s="316"/>
      <c r="V662" s="167"/>
      <c r="W662" s="313"/>
      <c r="X662" s="313"/>
      <c r="Y662" s="160">
        <f t="shared" si="136"/>
        <v>0</v>
      </c>
      <c r="Z662" s="159">
        <f t="shared" si="138"/>
        <v>0</v>
      </c>
      <c r="AA662" s="327"/>
      <c r="AB662" s="400">
        <f>IF(AND(Z662&gt;=0,F662="x"),0,IF(AND(Z662&gt;0,AC662="x"),0,IF(Z662&gt;0,0-30,0)))</f>
        <v>0</v>
      </c>
      <c r="AC662" s="371"/>
      <c r="AD662" s="226" t="str">
        <f>IF(F662="x",(0-((V662*10)+(W662*20))),"")</f>
        <v/>
      </c>
      <c r="AE662" s="368">
        <f>IF(AND(Z662&gt;0,F662="x"),0,IF(AND(Z662&gt;0,AC662="x"),Z662-60,IF(AND(Z662&gt;0,AB662=-30),Z662+AB662,0)))</f>
        <v>0</v>
      </c>
      <c r="AF662" s="339"/>
      <c r="AG662" s="338"/>
      <c r="AH662" s="336"/>
      <c r="AI662" s="161">
        <f t="shared" si="139"/>
        <v>0</v>
      </c>
      <c r="AJ662" s="162">
        <f>(X662*20)+Z662+AA662+AF662</f>
        <v>0</v>
      </c>
      <c r="AK662" s="163">
        <f t="shared" si="140"/>
        <v>0</v>
      </c>
      <c r="AL662" s="164">
        <f>IF(K662="x",AH662,0)</f>
        <v>0</v>
      </c>
      <c r="AM662" s="164">
        <f>IF(K662="x",AI662,0)</f>
        <v>0</v>
      </c>
      <c r="AN662" s="164">
        <f>IF(K662="x",AJ662,0)</f>
        <v>0</v>
      </c>
      <c r="AO662" s="164">
        <f>IF(K662="x",AK662,0)</f>
        <v>0</v>
      </c>
      <c r="AP662" s="610" t="str">
        <f t="shared" si="142"/>
        <v xml:space="preserve"> </v>
      </c>
      <c r="AQ662" s="613" t="str">
        <f t="shared" si="141"/>
        <v xml:space="preserve"> </v>
      </c>
      <c r="AR662" s="613" t="str">
        <f t="shared" si="143"/>
        <v xml:space="preserve"> </v>
      </c>
      <c r="AS662" s="613" t="str">
        <f t="shared" si="144"/>
        <v xml:space="preserve"> </v>
      </c>
      <c r="AT662" s="613" t="str">
        <f t="shared" si="145"/>
        <v xml:space="preserve"> </v>
      </c>
      <c r="AU662" s="613" t="str">
        <f t="shared" si="146"/>
        <v xml:space="preserve"> </v>
      </c>
      <c r="AV662" s="614" t="str">
        <f t="shared" si="147"/>
        <v xml:space="preserve"> </v>
      </c>
      <c r="AW662" s="196" t="str">
        <f>IF(N662&gt;0,N662,"")</f>
        <v/>
      </c>
      <c r="AX662" s="165" t="str">
        <f>IF(AND(K662="x",AW662&gt;0),AW662,"")</f>
        <v/>
      </c>
      <c r="AY662" s="193" t="str">
        <f>IF(OR(K662="x",F662="x",AW662&lt;=0),"",AW662)</f>
        <v/>
      </c>
      <c r="AZ662" s="183" t="str">
        <f>IF(AND(F662="x",AW662&gt;0),AW662,"")</f>
        <v/>
      </c>
      <c r="BA662" s="173" t="str">
        <f>IF(V662&gt;0,V662,"")</f>
        <v/>
      </c>
      <c r="BB662" s="174" t="str">
        <f>IF(AND(K662="x",BA662&gt;0),BA662,"")</f>
        <v/>
      </c>
      <c r="BC662" s="186" t="str">
        <f>IF(OR(K662="x",F662="X",BA662&lt;=0),"",BA662)</f>
        <v/>
      </c>
      <c r="BD662" s="174" t="str">
        <f>IF(AND(F662="x",BA662&gt;0),BA662,"")</f>
        <v/>
      </c>
      <c r="BE662" s="201" t="str">
        <f>IF(W662&gt;0,W662,"")</f>
        <v/>
      </c>
      <c r="BF662" s="174" t="str">
        <f>IF(AND(K662="x",BE662&gt;0),BE662,"")</f>
        <v/>
      </c>
      <c r="BG662" s="186" t="str">
        <f>IF(OR(K662="x",F662="x",BE662&lt;=0),"",BE662)</f>
        <v/>
      </c>
      <c r="BH662" s="175" t="str">
        <f>IF(AND(F662="x",BE662&gt;0),BE662,"")</f>
        <v/>
      </c>
      <c r="BI662" s="632"/>
    </row>
    <row r="663" spans="1:140" ht="18" x14ac:dyDescent="0.35">
      <c r="A663" s="219"/>
      <c r="B663" s="220"/>
      <c r="C663" s="213">
        <v>652</v>
      </c>
      <c r="D663" s="204"/>
      <c r="E663" s="33"/>
      <c r="F663" s="34"/>
      <c r="G663" s="131"/>
      <c r="H663" s="133"/>
      <c r="I663" s="140"/>
      <c r="J663" s="78"/>
      <c r="K663" s="144"/>
      <c r="L663" s="119"/>
      <c r="M663" s="394"/>
      <c r="N663" s="158" t="str">
        <f t="shared" si="137"/>
        <v/>
      </c>
      <c r="O663" s="315"/>
      <c r="P663" s="315"/>
      <c r="Q663" s="315"/>
      <c r="R663" s="315"/>
      <c r="S663" s="315"/>
      <c r="T663" s="316"/>
      <c r="U663" s="317"/>
      <c r="V663" s="167"/>
      <c r="W663" s="313"/>
      <c r="X663" s="313"/>
      <c r="Y663" s="160">
        <f t="shared" si="136"/>
        <v>0</v>
      </c>
      <c r="Z663" s="159">
        <f t="shared" si="138"/>
        <v>0</v>
      </c>
      <c r="AA663" s="326"/>
      <c r="AB663" s="400">
        <f>IF(AND(Z663&gt;=0,F663="x"),0,IF(AND(Z663&gt;0,AC663="x"),0,IF(Z663&gt;0,0-30,0)))</f>
        <v>0</v>
      </c>
      <c r="AC663" s="370"/>
      <c r="AD663" s="226" t="str">
        <f>IF(F663="x",(0-((V663*10)+(W663*20))),"")</f>
        <v/>
      </c>
      <c r="AE663" s="368">
        <f>IF(AND(Z663&gt;0,F663="x"),0,IF(AND(Z663&gt;0,AC663="x"),Z663-60,IF(AND(Z663&gt;0,AB663=-30),Z663+AB663,0)))</f>
        <v>0</v>
      </c>
      <c r="AF663" s="331"/>
      <c r="AG663" s="333"/>
      <c r="AH663" s="334"/>
      <c r="AI663" s="161">
        <f t="shared" si="139"/>
        <v>0</v>
      </c>
      <c r="AJ663" s="162">
        <f>(X663*20)+Z663+AA663+AF663</f>
        <v>0</v>
      </c>
      <c r="AK663" s="163">
        <f t="shared" si="140"/>
        <v>0</v>
      </c>
      <c r="AL663" s="164">
        <f>IF(K663="x",AH663,0)</f>
        <v>0</v>
      </c>
      <c r="AM663" s="164">
        <f>IF(K663="x",AI663,0)</f>
        <v>0</v>
      </c>
      <c r="AN663" s="164">
        <f>IF(K663="x",AJ663,0)</f>
        <v>0</v>
      </c>
      <c r="AO663" s="164">
        <f>IF(K663="x",AK663,0)</f>
        <v>0</v>
      </c>
      <c r="AP663" s="610" t="str">
        <f t="shared" si="142"/>
        <v xml:space="preserve"> </v>
      </c>
      <c r="AQ663" s="613" t="str">
        <f t="shared" si="141"/>
        <v xml:space="preserve"> </v>
      </c>
      <c r="AR663" s="613" t="str">
        <f t="shared" si="143"/>
        <v xml:space="preserve"> </v>
      </c>
      <c r="AS663" s="613" t="str">
        <f t="shared" si="144"/>
        <v xml:space="preserve"> </v>
      </c>
      <c r="AT663" s="613" t="str">
        <f t="shared" si="145"/>
        <v xml:space="preserve"> </v>
      </c>
      <c r="AU663" s="613" t="str">
        <f t="shared" si="146"/>
        <v xml:space="preserve"> </v>
      </c>
      <c r="AV663" s="614" t="str">
        <f t="shared" si="147"/>
        <v xml:space="preserve"> </v>
      </c>
      <c r="AW663" s="196" t="str">
        <f>IF(N663&gt;0,N663,"")</f>
        <v/>
      </c>
      <c r="AX663" s="165" t="str">
        <f>IF(AND(K663="x",AW663&gt;0),AW663,"")</f>
        <v/>
      </c>
      <c r="AY663" s="193" t="str">
        <f>IF(OR(K663="x",F663="x",AW663&lt;=0),"",AW663)</f>
        <v/>
      </c>
      <c r="AZ663" s="183" t="str">
        <f>IF(AND(F663="x",AW663&gt;0),AW663,"")</f>
        <v/>
      </c>
      <c r="BA663" s="173" t="str">
        <f>IF(V663&gt;0,V663,"")</f>
        <v/>
      </c>
      <c r="BB663" s="174" t="str">
        <f>IF(AND(K663="x",BA663&gt;0),BA663,"")</f>
        <v/>
      </c>
      <c r="BC663" s="186" t="str">
        <f>IF(OR(K663="x",F663="X",BA663&lt;=0),"",BA663)</f>
        <v/>
      </c>
      <c r="BD663" s="174" t="str">
        <f>IF(AND(F663="x",BA663&gt;0),BA663,"")</f>
        <v/>
      </c>
      <c r="BE663" s="201" t="str">
        <f>IF(W663&gt;0,W663,"")</f>
        <v/>
      </c>
      <c r="BF663" s="174" t="str">
        <f>IF(AND(K663="x",BE663&gt;0),BE663,"")</f>
        <v/>
      </c>
      <c r="BG663" s="186" t="str">
        <f>IF(OR(K663="x",F663="x",BE663&lt;=0),"",BE663)</f>
        <v/>
      </c>
      <c r="BH663" s="175" t="str">
        <f>IF(AND(F663="x",BE663&gt;0),BE663,"")</f>
        <v/>
      </c>
      <c r="BI663" s="632"/>
    </row>
    <row r="664" spans="1:140" ht="18" x14ac:dyDescent="0.35">
      <c r="A664" s="219"/>
      <c r="B664" s="220"/>
      <c r="C664" s="213">
        <v>653</v>
      </c>
      <c r="D664" s="204"/>
      <c r="E664" s="33"/>
      <c r="F664" s="34"/>
      <c r="G664" s="134"/>
      <c r="H664" s="135"/>
      <c r="I664" s="141"/>
      <c r="J664" s="25"/>
      <c r="K664" s="145"/>
      <c r="L664" s="28"/>
      <c r="M664" s="395"/>
      <c r="N664" s="158" t="str">
        <f t="shared" si="137"/>
        <v/>
      </c>
      <c r="O664" s="315"/>
      <c r="P664" s="315"/>
      <c r="Q664" s="315"/>
      <c r="R664" s="315"/>
      <c r="S664" s="315"/>
      <c r="T664" s="316"/>
      <c r="U664" s="317"/>
      <c r="V664" s="167"/>
      <c r="W664" s="313"/>
      <c r="X664" s="313"/>
      <c r="Y664" s="160">
        <f t="shared" si="136"/>
        <v>0</v>
      </c>
      <c r="Z664" s="159">
        <f t="shared" si="138"/>
        <v>0</v>
      </c>
      <c r="AA664" s="326"/>
      <c r="AB664" s="400">
        <f>IF(AND(Z664&gt;=0,F664="x"),0,IF(AND(Z664&gt;0,AC664="x"),0,IF(Z664&gt;0,0-30,0)))</f>
        <v>0</v>
      </c>
      <c r="AC664" s="370"/>
      <c r="AD664" s="226" t="str">
        <f>IF(F664="x",(0-((V664*10)+(W664*20))),"")</f>
        <v/>
      </c>
      <c r="AE664" s="368">
        <f>IF(AND(Z664&gt;0,F664="x"),0,IF(AND(Z664&gt;0,AC664="x"),Z664-60,IF(AND(Z664&gt;0,AB664=-30),Z664+AB664,0)))</f>
        <v>0</v>
      </c>
      <c r="AF664" s="331"/>
      <c r="AG664" s="333"/>
      <c r="AH664" s="334"/>
      <c r="AI664" s="161">
        <f t="shared" si="139"/>
        <v>0</v>
      </c>
      <c r="AJ664" s="162">
        <f>(X664*20)+Z664+AA664+AF664</f>
        <v>0</v>
      </c>
      <c r="AK664" s="163">
        <f t="shared" si="140"/>
        <v>0</v>
      </c>
      <c r="AL664" s="164">
        <f>IF(K664="x",AH664,0)</f>
        <v>0</v>
      </c>
      <c r="AM664" s="164">
        <f>IF(K664="x",AI664,0)</f>
        <v>0</v>
      </c>
      <c r="AN664" s="164">
        <f>IF(K664="x",AJ664,0)</f>
        <v>0</v>
      </c>
      <c r="AO664" s="164">
        <f>IF(K664="x",AK664,0)</f>
        <v>0</v>
      </c>
      <c r="AP664" s="610" t="str">
        <f t="shared" si="142"/>
        <v xml:space="preserve"> </v>
      </c>
      <c r="AQ664" s="613" t="str">
        <f t="shared" si="141"/>
        <v xml:space="preserve"> </v>
      </c>
      <c r="AR664" s="613" t="str">
        <f t="shared" si="143"/>
        <v xml:space="preserve"> </v>
      </c>
      <c r="AS664" s="613" t="str">
        <f t="shared" si="144"/>
        <v xml:space="preserve"> </v>
      </c>
      <c r="AT664" s="613" t="str">
        <f t="shared" si="145"/>
        <v xml:space="preserve"> </v>
      </c>
      <c r="AU664" s="613" t="str">
        <f t="shared" si="146"/>
        <v xml:space="preserve"> </v>
      </c>
      <c r="AV664" s="614" t="str">
        <f t="shared" si="147"/>
        <v xml:space="preserve"> </v>
      </c>
      <c r="AW664" s="196" t="str">
        <f>IF(N664&gt;0,N664,"")</f>
        <v/>
      </c>
      <c r="AX664" s="165" t="str">
        <f>IF(AND(K664="x",AW664&gt;0),AW664,"")</f>
        <v/>
      </c>
      <c r="AY664" s="193" t="str">
        <f>IF(OR(K664="x",F664="x",AW664&lt;=0),"",AW664)</f>
        <v/>
      </c>
      <c r="AZ664" s="183" t="str">
        <f>IF(AND(F664="x",AW664&gt;0),AW664,"")</f>
        <v/>
      </c>
      <c r="BA664" s="173" t="str">
        <f>IF(V664&gt;0,V664,"")</f>
        <v/>
      </c>
      <c r="BB664" s="174" t="str">
        <f>IF(AND(K664="x",BA664&gt;0),BA664,"")</f>
        <v/>
      </c>
      <c r="BC664" s="186" t="str">
        <f>IF(OR(K664="x",F664="X",BA664&lt;=0),"",BA664)</f>
        <v/>
      </c>
      <c r="BD664" s="174" t="str">
        <f>IF(AND(F664="x",BA664&gt;0),BA664,"")</f>
        <v/>
      </c>
      <c r="BE664" s="201" t="str">
        <f>IF(W664&gt;0,W664,"")</f>
        <v/>
      </c>
      <c r="BF664" s="174" t="str">
        <f>IF(AND(K664="x",BE664&gt;0),BE664,"")</f>
        <v/>
      </c>
      <c r="BG664" s="186" t="str">
        <f>IF(OR(K664="x",F664="x",BE664&lt;=0),"",BE664)</f>
        <v/>
      </c>
      <c r="BH664" s="175" t="str">
        <f>IF(AND(F664="x",BE664&gt;0),BE664,"")</f>
        <v/>
      </c>
      <c r="BI664" s="632"/>
    </row>
    <row r="665" spans="1:140" ht="18" x14ac:dyDescent="0.35">
      <c r="A665" s="219"/>
      <c r="B665" s="220"/>
      <c r="C665" s="213">
        <v>654</v>
      </c>
      <c r="D665" s="204"/>
      <c r="E665" s="33"/>
      <c r="F665" s="34"/>
      <c r="G665" s="134"/>
      <c r="H665" s="135"/>
      <c r="I665" s="141"/>
      <c r="J665" s="25"/>
      <c r="K665" s="145"/>
      <c r="L665" s="28"/>
      <c r="M665" s="395"/>
      <c r="N665" s="158" t="str">
        <f t="shared" si="137"/>
        <v/>
      </c>
      <c r="O665" s="315"/>
      <c r="P665" s="315"/>
      <c r="Q665" s="315"/>
      <c r="R665" s="315"/>
      <c r="S665" s="315"/>
      <c r="T665" s="316"/>
      <c r="U665" s="317"/>
      <c r="V665" s="167"/>
      <c r="W665" s="313"/>
      <c r="X665" s="313"/>
      <c r="Y665" s="160">
        <f t="shared" si="136"/>
        <v>0</v>
      </c>
      <c r="Z665" s="159">
        <f t="shared" si="138"/>
        <v>0</v>
      </c>
      <c r="AA665" s="326"/>
      <c r="AB665" s="400">
        <f>IF(AND(Z665&gt;=0,F665="x"),0,IF(AND(Z665&gt;0,AC665="x"),0,IF(Z665&gt;0,0-30,0)))</f>
        <v>0</v>
      </c>
      <c r="AC665" s="370"/>
      <c r="AD665" s="226" t="str">
        <f>IF(F665="x",(0-((V665*10)+(W665*20))),"")</f>
        <v/>
      </c>
      <c r="AE665" s="368">
        <f>IF(AND(Z665&gt;0,F665="x"),0,IF(AND(Z665&gt;0,AC665="x"),Z665-60,IF(AND(Z665&gt;0,AB665=-30),Z665+AB665,0)))</f>
        <v>0</v>
      </c>
      <c r="AF665" s="331"/>
      <c r="AG665" s="333"/>
      <c r="AH665" s="334"/>
      <c r="AI665" s="161">
        <f t="shared" si="139"/>
        <v>0</v>
      </c>
      <c r="AJ665" s="162">
        <f>(X665*20)+Z665+AA665+AF665</f>
        <v>0</v>
      </c>
      <c r="AK665" s="163">
        <f t="shared" si="140"/>
        <v>0</v>
      </c>
      <c r="AL665" s="164">
        <f>IF(K665="x",AH665,0)</f>
        <v>0</v>
      </c>
      <c r="AM665" s="164">
        <f>IF(K665="x",AI665,0)</f>
        <v>0</v>
      </c>
      <c r="AN665" s="164">
        <f>IF(K665="x",AJ665,0)</f>
        <v>0</v>
      </c>
      <c r="AO665" s="164">
        <f>IF(K665="x",AK665,0)</f>
        <v>0</v>
      </c>
      <c r="AP665" s="610" t="str">
        <f t="shared" si="142"/>
        <v xml:space="preserve"> </v>
      </c>
      <c r="AQ665" s="613" t="str">
        <f t="shared" si="141"/>
        <v xml:space="preserve"> </v>
      </c>
      <c r="AR665" s="613" t="str">
        <f t="shared" si="143"/>
        <v xml:space="preserve"> </v>
      </c>
      <c r="AS665" s="613" t="str">
        <f t="shared" si="144"/>
        <v xml:space="preserve"> </v>
      </c>
      <c r="AT665" s="613" t="str">
        <f t="shared" si="145"/>
        <v xml:space="preserve"> </v>
      </c>
      <c r="AU665" s="613" t="str">
        <f t="shared" si="146"/>
        <v xml:space="preserve"> </v>
      </c>
      <c r="AV665" s="614" t="str">
        <f t="shared" si="147"/>
        <v xml:space="preserve"> </v>
      </c>
      <c r="AW665" s="196" t="str">
        <f>IF(N665&gt;0,N665,"")</f>
        <v/>
      </c>
      <c r="AX665" s="165" t="str">
        <f>IF(AND(K665="x",AW665&gt;0),AW665,"")</f>
        <v/>
      </c>
      <c r="AY665" s="193" t="str">
        <f>IF(OR(K665="x",F665="x",AW665&lt;=0),"",AW665)</f>
        <v/>
      </c>
      <c r="AZ665" s="183" t="str">
        <f>IF(AND(F665="x",AW665&gt;0),AW665,"")</f>
        <v/>
      </c>
      <c r="BA665" s="173" t="str">
        <f>IF(V665&gt;0,V665,"")</f>
        <v/>
      </c>
      <c r="BB665" s="174" t="str">
        <f>IF(AND(K665="x",BA665&gt;0),BA665,"")</f>
        <v/>
      </c>
      <c r="BC665" s="186" t="str">
        <f>IF(OR(K665="x",F665="X",BA665&lt;=0),"",BA665)</f>
        <v/>
      </c>
      <c r="BD665" s="174" t="str">
        <f>IF(AND(F665="x",BA665&gt;0),BA665,"")</f>
        <v/>
      </c>
      <c r="BE665" s="201" t="str">
        <f>IF(W665&gt;0,W665,"")</f>
        <v/>
      </c>
      <c r="BF665" s="174" t="str">
        <f>IF(AND(K665="x",BE665&gt;0),BE665,"")</f>
        <v/>
      </c>
      <c r="BG665" s="186" t="str">
        <f>IF(OR(K665="x",F665="x",BE665&lt;=0),"",BE665)</f>
        <v/>
      </c>
      <c r="BH665" s="175" t="str">
        <f>IF(AND(F665="x",BE665&gt;0),BE665,"")</f>
        <v/>
      </c>
      <c r="BI665" s="632"/>
    </row>
    <row r="666" spans="1:140" ht="18" x14ac:dyDescent="0.35">
      <c r="A666" s="221"/>
      <c r="B666" s="222"/>
      <c r="C666" s="214">
        <v>655</v>
      </c>
      <c r="D666" s="205"/>
      <c r="E666" s="16"/>
      <c r="F666" s="17"/>
      <c r="G666" s="134"/>
      <c r="H666" s="135"/>
      <c r="I666" s="141"/>
      <c r="J666" s="25"/>
      <c r="K666" s="145"/>
      <c r="L666" s="28"/>
      <c r="M666" s="395"/>
      <c r="N666" s="158" t="str">
        <f t="shared" si="137"/>
        <v/>
      </c>
      <c r="O666" s="27"/>
      <c r="P666" s="27"/>
      <c r="Q666" s="27"/>
      <c r="R666" s="27"/>
      <c r="S666" s="27"/>
      <c r="T666" s="28"/>
      <c r="U666" s="29"/>
      <c r="V666" s="167"/>
      <c r="W666" s="313"/>
      <c r="X666" s="313"/>
      <c r="Y666" s="160">
        <f t="shared" si="136"/>
        <v>0</v>
      </c>
      <c r="Z666" s="159">
        <f t="shared" si="138"/>
        <v>0</v>
      </c>
      <c r="AA666" s="327"/>
      <c r="AB666" s="400">
        <f>IF(AND(Z666&gt;=0,F666="x"),0,IF(AND(Z666&gt;0,AC666="x"),0,IF(Z666&gt;0,0-30,0)))</f>
        <v>0</v>
      </c>
      <c r="AC666" s="371"/>
      <c r="AD666" s="226" t="str">
        <f>IF(F666="x",(0-((V666*10)+(W666*20))),"")</f>
        <v/>
      </c>
      <c r="AE666" s="368">
        <f>IF(AND(Z666&gt;0,F666="x"),0,IF(AND(Z666&gt;0,AC666="x"),Z666-60,IF(AND(Z666&gt;0,AB666=-30),Z666+AB666,0)))</f>
        <v>0</v>
      </c>
      <c r="AF666" s="339"/>
      <c r="AG666" s="338"/>
      <c r="AH666" s="336"/>
      <c r="AI666" s="161">
        <f t="shared" si="139"/>
        <v>0</v>
      </c>
      <c r="AJ666" s="162">
        <f>(X666*20)+Z666+AA666+AF666</f>
        <v>0</v>
      </c>
      <c r="AK666" s="163">
        <f t="shared" si="140"/>
        <v>0</v>
      </c>
      <c r="AL666" s="164">
        <f>IF(K666="x",AH666,0)</f>
        <v>0</v>
      </c>
      <c r="AM666" s="164">
        <f>IF(K666="x",AI666,0)</f>
        <v>0</v>
      </c>
      <c r="AN666" s="164">
        <f>IF(K666="x",AJ666,0)</f>
        <v>0</v>
      </c>
      <c r="AO666" s="164">
        <f>IF(K666="x",AK666,0)</f>
        <v>0</v>
      </c>
      <c r="AP666" s="610" t="str">
        <f t="shared" si="142"/>
        <v xml:space="preserve"> </v>
      </c>
      <c r="AQ666" s="613" t="str">
        <f t="shared" si="141"/>
        <v xml:space="preserve"> </v>
      </c>
      <c r="AR666" s="613" t="str">
        <f t="shared" si="143"/>
        <v xml:space="preserve"> </v>
      </c>
      <c r="AS666" s="613" t="str">
        <f t="shared" si="144"/>
        <v xml:space="preserve"> </v>
      </c>
      <c r="AT666" s="613" t="str">
        <f t="shared" si="145"/>
        <v xml:space="preserve"> </v>
      </c>
      <c r="AU666" s="613" t="str">
        <f t="shared" si="146"/>
        <v xml:space="preserve"> </v>
      </c>
      <c r="AV666" s="614" t="str">
        <f t="shared" si="147"/>
        <v xml:space="preserve"> </v>
      </c>
      <c r="AW666" s="196" t="str">
        <f>IF(N666&gt;0,N666,"")</f>
        <v/>
      </c>
      <c r="AX666" s="165" t="str">
        <f>IF(AND(K666="x",AW666&gt;0),AW666,"")</f>
        <v/>
      </c>
      <c r="AY666" s="193" t="str">
        <f>IF(OR(K666="x",F666="x",AW666&lt;=0),"",AW666)</f>
        <v/>
      </c>
      <c r="AZ666" s="183" t="str">
        <f>IF(AND(F666="x",AW666&gt;0),AW666,"")</f>
        <v/>
      </c>
      <c r="BA666" s="173" t="str">
        <f>IF(V666&gt;0,V666,"")</f>
        <v/>
      </c>
      <c r="BB666" s="174" t="str">
        <f>IF(AND(K666="x",BA666&gt;0),BA666,"")</f>
        <v/>
      </c>
      <c r="BC666" s="186" t="str">
        <f>IF(OR(K666="x",F666="X",BA666&lt;=0),"",BA666)</f>
        <v/>
      </c>
      <c r="BD666" s="174" t="str">
        <f>IF(AND(F666="x",BA666&gt;0),BA666,"")</f>
        <v/>
      </c>
      <c r="BE666" s="201" t="str">
        <f>IF(W666&gt;0,W666,"")</f>
        <v/>
      </c>
      <c r="BF666" s="174" t="str">
        <f>IF(AND(K666="x",BE666&gt;0),BE666,"")</f>
        <v/>
      </c>
      <c r="BG666" s="186" t="str">
        <f>IF(OR(K666="x",F666="x",BE666&lt;=0),"",BE666)</f>
        <v/>
      </c>
      <c r="BH666" s="175" t="str">
        <f>IF(AND(F666="x",BE666&gt;0),BE666,"")</f>
        <v/>
      </c>
      <c r="BI666" s="632"/>
    </row>
    <row r="667" spans="1:140" ht="18" x14ac:dyDescent="0.35">
      <c r="A667" s="221"/>
      <c r="B667" s="222"/>
      <c r="C667" s="213">
        <v>656</v>
      </c>
      <c r="D667" s="205"/>
      <c r="E667" s="16"/>
      <c r="F667" s="17"/>
      <c r="G667" s="134"/>
      <c r="H667" s="135"/>
      <c r="I667" s="141"/>
      <c r="J667" s="25"/>
      <c r="K667" s="145"/>
      <c r="L667" s="28"/>
      <c r="M667" s="395"/>
      <c r="N667" s="158" t="str">
        <f t="shared" si="137"/>
        <v/>
      </c>
      <c r="O667" s="27"/>
      <c r="P667" s="27"/>
      <c r="Q667" s="27"/>
      <c r="R667" s="27"/>
      <c r="S667" s="27"/>
      <c r="T667" s="28"/>
      <c r="U667" s="29"/>
      <c r="V667" s="32"/>
      <c r="W667" s="318"/>
      <c r="X667" s="319"/>
      <c r="Y667" s="160">
        <f t="shared" si="136"/>
        <v>0</v>
      </c>
      <c r="Z667" s="159">
        <f t="shared" si="138"/>
        <v>0</v>
      </c>
      <c r="AA667" s="327"/>
      <c r="AB667" s="400">
        <f>IF(AND(Z667&gt;=0,F667="x"),0,IF(AND(Z667&gt;0,AC667="x"),0,IF(Z667&gt;0,0-30,0)))</f>
        <v>0</v>
      </c>
      <c r="AC667" s="371"/>
      <c r="AD667" s="226" t="str">
        <f>IF(F667="x",(0-((V667*10)+(W667*20))),"")</f>
        <v/>
      </c>
      <c r="AE667" s="368">
        <f>IF(AND(Z667&gt;0,F667="x"),0,IF(AND(Z667&gt;0,AC667="x"),Z667-60,IF(AND(Z667&gt;0,AB667=-30),Z667+AB667,0)))</f>
        <v>0</v>
      </c>
      <c r="AF667" s="339"/>
      <c r="AG667" s="338"/>
      <c r="AH667" s="336"/>
      <c r="AI667" s="161">
        <f t="shared" si="139"/>
        <v>0</v>
      </c>
      <c r="AJ667" s="162">
        <f>(X667*20)+Z667+AA667+AF667</f>
        <v>0</v>
      </c>
      <c r="AK667" s="163">
        <f t="shared" si="140"/>
        <v>0</v>
      </c>
      <c r="AL667" s="164">
        <f>IF(K667="x",AH667,0)</f>
        <v>0</v>
      </c>
      <c r="AM667" s="164">
        <f>IF(K667="x",AI667,0)</f>
        <v>0</v>
      </c>
      <c r="AN667" s="164">
        <f>IF(K667="x",AJ667,0)</f>
        <v>0</v>
      </c>
      <c r="AO667" s="164">
        <f>IF(K667="x",AK667,0)</f>
        <v>0</v>
      </c>
      <c r="AP667" s="610" t="str">
        <f t="shared" si="142"/>
        <v xml:space="preserve"> </v>
      </c>
      <c r="AQ667" s="613" t="str">
        <f t="shared" si="141"/>
        <v xml:space="preserve"> </v>
      </c>
      <c r="AR667" s="613" t="str">
        <f t="shared" si="143"/>
        <v xml:space="preserve"> </v>
      </c>
      <c r="AS667" s="613" t="str">
        <f t="shared" si="144"/>
        <v xml:space="preserve"> </v>
      </c>
      <c r="AT667" s="613" t="str">
        <f t="shared" si="145"/>
        <v xml:space="preserve"> </v>
      </c>
      <c r="AU667" s="613" t="str">
        <f t="shared" si="146"/>
        <v xml:space="preserve"> </v>
      </c>
      <c r="AV667" s="614" t="str">
        <f t="shared" si="147"/>
        <v xml:space="preserve"> </v>
      </c>
      <c r="AW667" s="196" t="str">
        <f>IF(N667&gt;0,N667,"")</f>
        <v/>
      </c>
      <c r="AX667" s="165" t="str">
        <f>IF(AND(K667="x",AW667&gt;0),AW667,"")</f>
        <v/>
      </c>
      <c r="AY667" s="193" t="str">
        <f>IF(OR(K667="x",F667="x",AW667&lt;=0),"",AW667)</f>
        <v/>
      </c>
      <c r="AZ667" s="183" t="str">
        <f>IF(AND(F667="x",AW667&gt;0),AW667,"")</f>
        <v/>
      </c>
      <c r="BA667" s="173" t="str">
        <f>IF(V667&gt;0,V667,"")</f>
        <v/>
      </c>
      <c r="BB667" s="174" t="str">
        <f>IF(AND(K667="x",BA667&gt;0),BA667,"")</f>
        <v/>
      </c>
      <c r="BC667" s="186" t="str">
        <f>IF(OR(K667="x",F667="X",BA667&lt;=0),"",BA667)</f>
        <v/>
      </c>
      <c r="BD667" s="174" t="str">
        <f>IF(AND(F667="x",BA667&gt;0),BA667,"")</f>
        <v/>
      </c>
      <c r="BE667" s="201" t="str">
        <f>IF(W667&gt;0,W667,"")</f>
        <v/>
      </c>
      <c r="BF667" s="174" t="str">
        <f>IF(AND(K667="x",BE667&gt;0),BE667,"")</f>
        <v/>
      </c>
      <c r="BG667" s="186" t="str">
        <f>IF(OR(K667="x",F667="x",BE667&lt;=0),"",BE667)</f>
        <v/>
      </c>
      <c r="BH667" s="175" t="str">
        <f>IF(AND(F667="x",BE667&gt;0),BE667,"")</f>
        <v/>
      </c>
      <c r="BI667" s="632"/>
    </row>
    <row r="668" spans="1:140" ht="18" x14ac:dyDescent="0.35">
      <c r="A668" s="221"/>
      <c r="B668" s="222"/>
      <c r="C668" s="214">
        <v>657</v>
      </c>
      <c r="D668" s="205"/>
      <c r="E668" s="16"/>
      <c r="F668" s="17"/>
      <c r="G668" s="134"/>
      <c r="H668" s="135"/>
      <c r="I668" s="141"/>
      <c r="J668" s="25"/>
      <c r="K668" s="145"/>
      <c r="L668" s="28"/>
      <c r="M668" s="395"/>
      <c r="N668" s="158" t="str">
        <f t="shared" si="137"/>
        <v/>
      </c>
      <c r="O668" s="27"/>
      <c r="P668" s="27"/>
      <c r="Q668" s="27"/>
      <c r="R668" s="27"/>
      <c r="S668" s="27"/>
      <c r="T668" s="28"/>
      <c r="U668" s="29"/>
      <c r="V668" s="32"/>
      <c r="W668" s="318"/>
      <c r="X668" s="319"/>
      <c r="Y668" s="160">
        <f t="shared" si="136"/>
        <v>0</v>
      </c>
      <c r="Z668" s="159">
        <f t="shared" si="138"/>
        <v>0</v>
      </c>
      <c r="AA668" s="327"/>
      <c r="AB668" s="400">
        <f>IF(AND(Z668&gt;=0,F668="x"),0,IF(AND(Z668&gt;0,AC668="x"),0,IF(Z668&gt;0,0-30,0)))</f>
        <v>0</v>
      </c>
      <c r="AC668" s="371"/>
      <c r="AD668" s="226" t="str">
        <f>IF(F668="x",(0-((V668*10)+(W668*20))),"")</f>
        <v/>
      </c>
      <c r="AE668" s="368">
        <f>IF(AND(Z668&gt;0,F668="x"),0,IF(AND(Z668&gt;0,AC668="x"),Z668-60,IF(AND(Z668&gt;0,AB668=-30),Z668+AB668,0)))</f>
        <v>0</v>
      </c>
      <c r="AF668" s="339"/>
      <c r="AG668" s="338"/>
      <c r="AH668" s="336"/>
      <c r="AI668" s="161">
        <f t="shared" si="139"/>
        <v>0</v>
      </c>
      <c r="AJ668" s="162">
        <f>(X668*20)+Z668+AA668+AF668</f>
        <v>0</v>
      </c>
      <c r="AK668" s="163">
        <f t="shared" si="140"/>
        <v>0</v>
      </c>
      <c r="AL668" s="164">
        <f>IF(K668="x",AH668,0)</f>
        <v>0</v>
      </c>
      <c r="AM668" s="164">
        <f>IF(K668="x",AI668,0)</f>
        <v>0</v>
      </c>
      <c r="AN668" s="164">
        <f>IF(K668="x",AJ668,0)</f>
        <v>0</v>
      </c>
      <c r="AO668" s="164">
        <f>IF(K668="x",AK668,0)</f>
        <v>0</v>
      </c>
      <c r="AP668" s="610" t="str">
        <f t="shared" si="142"/>
        <v xml:space="preserve"> </v>
      </c>
      <c r="AQ668" s="613" t="str">
        <f t="shared" si="141"/>
        <v xml:space="preserve"> </v>
      </c>
      <c r="AR668" s="613" t="str">
        <f t="shared" si="143"/>
        <v xml:space="preserve"> </v>
      </c>
      <c r="AS668" s="613" t="str">
        <f t="shared" si="144"/>
        <v xml:space="preserve"> </v>
      </c>
      <c r="AT668" s="613" t="str">
        <f t="shared" si="145"/>
        <v xml:space="preserve"> </v>
      </c>
      <c r="AU668" s="613" t="str">
        <f t="shared" si="146"/>
        <v xml:space="preserve"> </v>
      </c>
      <c r="AV668" s="614" t="str">
        <f t="shared" si="147"/>
        <v xml:space="preserve"> </v>
      </c>
      <c r="AW668" s="196" t="str">
        <f>IF(N668&gt;0,N668,"")</f>
        <v/>
      </c>
      <c r="AX668" s="165" t="str">
        <f>IF(AND(K668="x",AW668&gt;0),AW668,"")</f>
        <v/>
      </c>
      <c r="AY668" s="193" t="str">
        <f>IF(OR(K668="x",F668="x",AW668&lt;=0),"",AW668)</f>
        <v/>
      </c>
      <c r="AZ668" s="183" t="str">
        <f>IF(AND(F668="x",AW668&gt;0),AW668,"")</f>
        <v/>
      </c>
      <c r="BA668" s="173" t="str">
        <f>IF(V668&gt;0,V668,"")</f>
        <v/>
      </c>
      <c r="BB668" s="174" t="str">
        <f>IF(AND(K668="x",BA668&gt;0),BA668,"")</f>
        <v/>
      </c>
      <c r="BC668" s="186" t="str">
        <f>IF(OR(K668="x",F668="X",BA668&lt;=0),"",BA668)</f>
        <v/>
      </c>
      <c r="BD668" s="174" t="str">
        <f>IF(AND(F668="x",BA668&gt;0),BA668,"")</f>
        <v/>
      </c>
      <c r="BE668" s="201" t="str">
        <f>IF(W668&gt;0,W668,"")</f>
        <v/>
      </c>
      <c r="BF668" s="174" t="str">
        <f>IF(AND(K668="x",BE668&gt;0),BE668,"")</f>
        <v/>
      </c>
      <c r="BG668" s="186" t="str">
        <f>IF(OR(K668="x",F668="x",BE668&lt;=0),"",BE668)</f>
        <v/>
      </c>
      <c r="BH668" s="175" t="str">
        <f>IF(AND(F668="x",BE668&gt;0),BE668,"")</f>
        <v/>
      </c>
      <c r="BI668" s="632"/>
    </row>
    <row r="669" spans="1:140" ht="18" x14ac:dyDescent="0.35">
      <c r="A669" s="221"/>
      <c r="B669" s="222"/>
      <c r="C669" s="214">
        <v>658</v>
      </c>
      <c r="D669" s="207"/>
      <c r="E669" s="18"/>
      <c r="F669" s="17"/>
      <c r="G669" s="134"/>
      <c r="H669" s="135"/>
      <c r="I669" s="141"/>
      <c r="J669" s="25"/>
      <c r="K669" s="145"/>
      <c r="L669" s="28"/>
      <c r="M669" s="395"/>
      <c r="N669" s="158" t="str">
        <f t="shared" si="137"/>
        <v/>
      </c>
      <c r="O669" s="27"/>
      <c r="P669" s="27"/>
      <c r="Q669" s="27"/>
      <c r="R669" s="27"/>
      <c r="S669" s="27"/>
      <c r="T669" s="28"/>
      <c r="U669" s="29"/>
      <c r="V669" s="32"/>
      <c r="W669" s="318"/>
      <c r="X669" s="319"/>
      <c r="Y669" s="160">
        <f t="shared" si="136"/>
        <v>0</v>
      </c>
      <c r="Z669" s="159">
        <f t="shared" si="138"/>
        <v>0</v>
      </c>
      <c r="AA669" s="327"/>
      <c r="AB669" s="400">
        <f>IF(AND(Z669&gt;=0,F669="x"),0,IF(AND(Z669&gt;0,AC669="x"),0,IF(Z669&gt;0,0-30,0)))</f>
        <v>0</v>
      </c>
      <c r="AC669" s="371"/>
      <c r="AD669" s="226" t="str">
        <f>IF(F669="x",(0-((V669*10)+(W669*20))),"")</f>
        <v/>
      </c>
      <c r="AE669" s="368">
        <f>IF(AND(Z669&gt;0,F669="x"),0,IF(AND(Z669&gt;0,AC669="x"),Z669-60,IF(AND(Z669&gt;0,AB669=-30),Z669+AB669,0)))</f>
        <v>0</v>
      </c>
      <c r="AF669" s="339"/>
      <c r="AG669" s="338"/>
      <c r="AH669" s="336"/>
      <c r="AI669" s="161">
        <f t="shared" si="139"/>
        <v>0</v>
      </c>
      <c r="AJ669" s="162">
        <f>(X669*20)+Z669+AA669+AF669</f>
        <v>0</v>
      </c>
      <c r="AK669" s="163">
        <f t="shared" si="140"/>
        <v>0</v>
      </c>
      <c r="AL669" s="164">
        <f>IF(K669="x",AH669,0)</f>
        <v>0</v>
      </c>
      <c r="AM669" s="164">
        <f>IF(K669="x",AI669,0)</f>
        <v>0</v>
      </c>
      <c r="AN669" s="164">
        <f>IF(K669="x",AJ669,0)</f>
        <v>0</v>
      </c>
      <c r="AO669" s="164">
        <f>IF(K669="x",AK669,0)</f>
        <v>0</v>
      </c>
      <c r="AP669" s="610" t="str">
        <f t="shared" si="142"/>
        <v xml:space="preserve"> </v>
      </c>
      <c r="AQ669" s="613" t="str">
        <f t="shared" si="141"/>
        <v xml:space="preserve"> </v>
      </c>
      <c r="AR669" s="613" t="str">
        <f t="shared" si="143"/>
        <v xml:space="preserve"> </v>
      </c>
      <c r="AS669" s="613" t="str">
        <f t="shared" si="144"/>
        <v xml:space="preserve"> </v>
      </c>
      <c r="AT669" s="613" t="str">
        <f t="shared" si="145"/>
        <v xml:space="preserve"> </v>
      </c>
      <c r="AU669" s="613" t="str">
        <f t="shared" si="146"/>
        <v xml:space="preserve"> </v>
      </c>
      <c r="AV669" s="614" t="str">
        <f t="shared" si="147"/>
        <v xml:space="preserve"> </v>
      </c>
      <c r="AW669" s="196" t="str">
        <f>IF(N669&gt;0,N669,"")</f>
        <v/>
      </c>
      <c r="AX669" s="165" t="str">
        <f>IF(AND(K669="x",AW669&gt;0),AW669,"")</f>
        <v/>
      </c>
      <c r="AY669" s="193" t="str">
        <f>IF(OR(K669="x",F669="x",AW669&lt;=0),"",AW669)</f>
        <v/>
      </c>
      <c r="AZ669" s="183" t="str">
        <f>IF(AND(F669="x",AW669&gt;0),AW669,"")</f>
        <v/>
      </c>
      <c r="BA669" s="173" t="str">
        <f>IF(V669&gt;0,V669,"")</f>
        <v/>
      </c>
      <c r="BB669" s="174" t="str">
        <f>IF(AND(K669="x",BA669&gt;0),BA669,"")</f>
        <v/>
      </c>
      <c r="BC669" s="186" t="str">
        <f>IF(OR(K669="x",F669="X",BA669&lt;=0),"",BA669)</f>
        <v/>
      </c>
      <c r="BD669" s="174" t="str">
        <f>IF(AND(F669="x",BA669&gt;0),BA669,"")</f>
        <v/>
      </c>
      <c r="BE669" s="201" t="str">
        <f>IF(W669&gt;0,W669,"")</f>
        <v/>
      </c>
      <c r="BF669" s="174" t="str">
        <f>IF(AND(K669="x",BE669&gt;0),BE669,"")</f>
        <v/>
      </c>
      <c r="BG669" s="186" t="str">
        <f>IF(OR(K669="x",F669="x",BE669&lt;=0),"",BE669)</f>
        <v/>
      </c>
      <c r="BH669" s="175" t="str">
        <f>IF(AND(F669="x",BE669&gt;0),BE669,"")</f>
        <v/>
      </c>
      <c r="BI669" s="632"/>
    </row>
    <row r="670" spans="1:140" ht="18" x14ac:dyDescent="0.35">
      <c r="A670" s="221"/>
      <c r="B670" s="222"/>
      <c r="C670" s="213">
        <v>659</v>
      </c>
      <c r="D670" s="208"/>
      <c r="E670" s="16"/>
      <c r="F670" s="17"/>
      <c r="G670" s="134"/>
      <c r="H670" s="135"/>
      <c r="I670" s="141"/>
      <c r="J670" s="25"/>
      <c r="K670" s="145"/>
      <c r="L670" s="28"/>
      <c r="M670" s="395"/>
      <c r="N670" s="158" t="str">
        <f t="shared" si="137"/>
        <v/>
      </c>
      <c r="O670" s="27"/>
      <c r="P670" s="27"/>
      <c r="Q670" s="27"/>
      <c r="R670" s="27"/>
      <c r="S670" s="27"/>
      <c r="T670" s="28"/>
      <c r="U670" s="29"/>
      <c r="V670" s="32"/>
      <c r="W670" s="318"/>
      <c r="X670" s="319"/>
      <c r="Y670" s="160">
        <f t="shared" si="136"/>
        <v>0</v>
      </c>
      <c r="Z670" s="159">
        <f t="shared" si="138"/>
        <v>0</v>
      </c>
      <c r="AA670" s="327"/>
      <c r="AB670" s="400">
        <f>IF(AND(Z670&gt;=0,F670="x"),0,IF(AND(Z670&gt;0,AC670="x"),0,IF(Z670&gt;0,0-30,0)))</f>
        <v>0</v>
      </c>
      <c r="AC670" s="371"/>
      <c r="AD670" s="226" t="str">
        <f>IF(F670="x",(0-((V670*10)+(W670*20))),"")</f>
        <v/>
      </c>
      <c r="AE670" s="368">
        <f>IF(AND(Z670&gt;0,F670="x"),0,IF(AND(Z670&gt;0,AC670="x"),Z670-60,IF(AND(Z670&gt;0,AB670=-30),Z670+AB670,0)))</f>
        <v>0</v>
      </c>
      <c r="AF670" s="339"/>
      <c r="AG670" s="338"/>
      <c r="AH670" s="336"/>
      <c r="AI670" s="161">
        <f t="shared" si="139"/>
        <v>0</v>
      </c>
      <c r="AJ670" s="162">
        <f>(X670*20)+Z670+AA670+AF670</f>
        <v>0</v>
      </c>
      <c r="AK670" s="163">
        <f t="shared" si="140"/>
        <v>0</v>
      </c>
      <c r="AL670" s="164">
        <f>IF(K670="x",AH670,0)</f>
        <v>0</v>
      </c>
      <c r="AM670" s="164">
        <f>IF(K670="x",AI670,0)</f>
        <v>0</v>
      </c>
      <c r="AN670" s="164">
        <f>IF(K670="x",AJ670,0)</f>
        <v>0</v>
      </c>
      <c r="AO670" s="164">
        <f>IF(K670="x",AK670,0)</f>
        <v>0</v>
      </c>
      <c r="AP670" s="610" t="str">
        <f t="shared" si="142"/>
        <v xml:space="preserve"> </v>
      </c>
      <c r="AQ670" s="613" t="str">
        <f t="shared" si="141"/>
        <v xml:space="preserve"> </v>
      </c>
      <c r="AR670" s="613" t="str">
        <f t="shared" si="143"/>
        <v xml:space="preserve"> </v>
      </c>
      <c r="AS670" s="613" t="str">
        <f t="shared" si="144"/>
        <v xml:space="preserve"> </v>
      </c>
      <c r="AT670" s="613" t="str">
        <f t="shared" si="145"/>
        <v xml:space="preserve"> </v>
      </c>
      <c r="AU670" s="613" t="str">
        <f t="shared" si="146"/>
        <v xml:space="preserve"> </v>
      </c>
      <c r="AV670" s="614" t="str">
        <f t="shared" si="147"/>
        <v xml:space="preserve"> </v>
      </c>
      <c r="AW670" s="196" t="str">
        <f>IF(N670&gt;0,N670,"")</f>
        <v/>
      </c>
      <c r="AX670" s="165" t="str">
        <f>IF(AND(K670="x",AW670&gt;0),AW670,"")</f>
        <v/>
      </c>
      <c r="AY670" s="193" t="str">
        <f>IF(OR(K670="x",F670="x",AW670&lt;=0),"",AW670)</f>
        <v/>
      </c>
      <c r="AZ670" s="183" t="str">
        <f>IF(AND(F670="x",AW670&gt;0),AW670,"")</f>
        <v/>
      </c>
      <c r="BA670" s="173" t="str">
        <f>IF(V670&gt;0,V670,"")</f>
        <v/>
      </c>
      <c r="BB670" s="174" t="str">
        <f>IF(AND(K670="x",BA670&gt;0),BA670,"")</f>
        <v/>
      </c>
      <c r="BC670" s="186" t="str">
        <f>IF(OR(K670="x",F670="X",BA670&lt;=0),"",BA670)</f>
        <v/>
      </c>
      <c r="BD670" s="174" t="str">
        <f>IF(AND(F670="x",BA670&gt;0),BA670,"")</f>
        <v/>
      </c>
      <c r="BE670" s="201" t="str">
        <f>IF(W670&gt;0,W670,"")</f>
        <v/>
      </c>
      <c r="BF670" s="174" t="str">
        <f>IF(AND(K670="x",BE670&gt;0),BE670,"")</f>
        <v/>
      </c>
      <c r="BG670" s="186" t="str">
        <f>IF(OR(K670="x",F670="x",BE670&lt;=0),"",BE670)</f>
        <v/>
      </c>
      <c r="BH670" s="175" t="str">
        <f>IF(AND(F670="x",BE670&gt;0),BE670,"")</f>
        <v/>
      </c>
      <c r="BI670" s="632"/>
    </row>
    <row r="671" spans="1:140" ht="18" x14ac:dyDescent="0.35">
      <c r="A671" s="221"/>
      <c r="B671" s="222"/>
      <c r="C671" s="214">
        <v>660</v>
      </c>
      <c r="D671" s="205"/>
      <c r="E671" s="16"/>
      <c r="F671" s="17"/>
      <c r="G671" s="134"/>
      <c r="H671" s="137"/>
      <c r="I671" s="143"/>
      <c r="J671" s="80"/>
      <c r="K671" s="147"/>
      <c r="L671" s="30"/>
      <c r="M671" s="395"/>
      <c r="N671" s="158" t="str">
        <f t="shared" si="137"/>
        <v/>
      </c>
      <c r="O671" s="27"/>
      <c r="P671" s="27"/>
      <c r="Q671" s="27"/>
      <c r="R671" s="27"/>
      <c r="S671" s="27"/>
      <c r="T671" s="28"/>
      <c r="U671" s="29"/>
      <c r="V671" s="32"/>
      <c r="W671" s="318"/>
      <c r="X671" s="319"/>
      <c r="Y671" s="160">
        <f t="shared" si="136"/>
        <v>0</v>
      </c>
      <c r="Z671" s="159">
        <f t="shared" si="138"/>
        <v>0</v>
      </c>
      <c r="AA671" s="327"/>
      <c r="AB671" s="400">
        <f>IF(AND(Z671&gt;=0,F671="x"),0,IF(AND(Z671&gt;0,AC671="x"),0,IF(Z671&gt;0,0-30,0)))</f>
        <v>0</v>
      </c>
      <c r="AC671" s="371"/>
      <c r="AD671" s="226" t="str">
        <f>IF(F671="x",(0-((V671*10)+(W671*20))),"")</f>
        <v/>
      </c>
      <c r="AE671" s="368">
        <f>IF(AND(Z671&gt;0,F671="x"),0,IF(AND(Z671&gt;0,AC671="x"),Z671-60,IF(AND(Z671&gt;0,AB671=-30),Z671+AB671,0)))</f>
        <v>0</v>
      </c>
      <c r="AF671" s="339"/>
      <c r="AG671" s="338"/>
      <c r="AH671" s="336"/>
      <c r="AI671" s="161">
        <f t="shared" si="139"/>
        <v>0</v>
      </c>
      <c r="AJ671" s="162">
        <f>(X671*20)+Z671+AA671+AF671</f>
        <v>0</v>
      </c>
      <c r="AK671" s="163">
        <f t="shared" si="140"/>
        <v>0</v>
      </c>
      <c r="AL671" s="164">
        <f>IF(K671="x",AH671,0)</f>
        <v>0</v>
      </c>
      <c r="AM671" s="164">
        <f>IF(K671="x",AI671,0)</f>
        <v>0</v>
      </c>
      <c r="AN671" s="164">
        <f>IF(K671="x",AJ671,0)</f>
        <v>0</v>
      </c>
      <c r="AO671" s="164">
        <f>IF(K671="x",AK671,0)</f>
        <v>0</v>
      </c>
      <c r="AP671" s="610" t="str">
        <f t="shared" si="142"/>
        <v xml:space="preserve"> </v>
      </c>
      <c r="AQ671" s="613" t="str">
        <f t="shared" si="141"/>
        <v xml:space="preserve"> </v>
      </c>
      <c r="AR671" s="613" t="str">
        <f t="shared" si="143"/>
        <v xml:space="preserve"> </v>
      </c>
      <c r="AS671" s="613" t="str">
        <f t="shared" si="144"/>
        <v xml:space="preserve"> </v>
      </c>
      <c r="AT671" s="613" t="str">
        <f t="shared" si="145"/>
        <v xml:space="preserve"> </v>
      </c>
      <c r="AU671" s="613" t="str">
        <f t="shared" si="146"/>
        <v xml:space="preserve"> </v>
      </c>
      <c r="AV671" s="614" t="str">
        <f t="shared" si="147"/>
        <v xml:space="preserve"> </v>
      </c>
      <c r="AW671" s="196" t="str">
        <f>IF(N671&gt;0,N671,"")</f>
        <v/>
      </c>
      <c r="AX671" s="165" t="str">
        <f>IF(AND(K671="x",AW671&gt;0),AW671,"")</f>
        <v/>
      </c>
      <c r="AY671" s="193" t="str">
        <f>IF(OR(K671="x",F671="x",AW671&lt;=0),"",AW671)</f>
        <v/>
      </c>
      <c r="AZ671" s="183" t="str">
        <f>IF(AND(F671="x",AW671&gt;0),AW671,"")</f>
        <v/>
      </c>
      <c r="BA671" s="173" t="str">
        <f>IF(V671&gt;0,V671,"")</f>
        <v/>
      </c>
      <c r="BB671" s="174" t="str">
        <f>IF(AND(K671="x",BA671&gt;0),BA671,"")</f>
        <v/>
      </c>
      <c r="BC671" s="186" t="str">
        <f>IF(OR(K671="x",F671="X",BA671&lt;=0),"",BA671)</f>
        <v/>
      </c>
      <c r="BD671" s="174" t="str">
        <f>IF(AND(F671="x",BA671&gt;0),BA671,"")</f>
        <v/>
      </c>
      <c r="BE671" s="201" t="str">
        <f>IF(W671&gt;0,W671,"")</f>
        <v/>
      </c>
      <c r="BF671" s="174" t="str">
        <f>IF(AND(K671="x",BE671&gt;0),BE671,"")</f>
        <v/>
      </c>
      <c r="BG671" s="186" t="str">
        <f>IF(OR(K671="x",F671="x",BE671&lt;=0),"",BE671)</f>
        <v/>
      </c>
      <c r="BH671" s="175" t="str">
        <f>IF(AND(F671="x",BE671&gt;0),BE671,"")</f>
        <v/>
      </c>
      <c r="BI671" s="632"/>
    </row>
    <row r="672" spans="1:140" ht="18" x14ac:dyDescent="0.35">
      <c r="A672" s="221"/>
      <c r="B672" s="222"/>
      <c r="C672" s="213">
        <v>661</v>
      </c>
      <c r="D672" s="205"/>
      <c r="E672" s="16"/>
      <c r="F672" s="17"/>
      <c r="G672" s="134"/>
      <c r="H672" s="135"/>
      <c r="I672" s="141"/>
      <c r="J672" s="25"/>
      <c r="K672" s="145"/>
      <c r="L672" s="28"/>
      <c r="M672" s="395"/>
      <c r="N672" s="158" t="str">
        <f t="shared" si="137"/>
        <v/>
      </c>
      <c r="O672" s="27"/>
      <c r="P672" s="27"/>
      <c r="Q672" s="27"/>
      <c r="R672" s="27"/>
      <c r="S672" s="27"/>
      <c r="T672" s="28"/>
      <c r="U672" s="29"/>
      <c r="V672" s="32"/>
      <c r="W672" s="318"/>
      <c r="X672" s="319"/>
      <c r="Y672" s="160">
        <f t="shared" si="136"/>
        <v>0</v>
      </c>
      <c r="Z672" s="159">
        <f t="shared" si="138"/>
        <v>0</v>
      </c>
      <c r="AA672" s="327"/>
      <c r="AB672" s="400">
        <f>IF(AND(Z672&gt;=0,F672="x"),0,IF(AND(Z672&gt;0,AC672="x"),0,IF(Z672&gt;0,0-30,0)))</f>
        <v>0</v>
      </c>
      <c r="AC672" s="371"/>
      <c r="AD672" s="226" t="str">
        <f>IF(F672="x",(0-((V672*10)+(W672*20))),"")</f>
        <v/>
      </c>
      <c r="AE672" s="368">
        <f>IF(AND(Z672&gt;0,F672="x"),0,IF(AND(Z672&gt;0,AC672="x"),Z672-60,IF(AND(Z672&gt;0,AB672=-30),Z672+AB672,0)))</f>
        <v>0</v>
      </c>
      <c r="AF672" s="339"/>
      <c r="AG672" s="338"/>
      <c r="AH672" s="336"/>
      <c r="AI672" s="161">
        <f t="shared" si="139"/>
        <v>0</v>
      </c>
      <c r="AJ672" s="162">
        <f>(X672*20)+Z672+AA672+AF672</f>
        <v>0</v>
      </c>
      <c r="AK672" s="163">
        <f t="shared" si="140"/>
        <v>0</v>
      </c>
      <c r="AL672" s="164">
        <f>IF(K672="x",AH672,0)</f>
        <v>0</v>
      </c>
      <c r="AM672" s="164">
        <f>IF(K672="x",AI672,0)</f>
        <v>0</v>
      </c>
      <c r="AN672" s="164">
        <f>IF(K672="x",AJ672,0)</f>
        <v>0</v>
      </c>
      <c r="AO672" s="164">
        <f>IF(K672="x",AK672,0)</f>
        <v>0</v>
      </c>
      <c r="AP672" s="610" t="str">
        <f t="shared" si="142"/>
        <v xml:space="preserve"> </v>
      </c>
      <c r="AQ672" s="613" t="str">
        <f t="shared" si="141"/>
        <v xml:space="preserve"> </v>
      </c>
      <c r="AR672" s="613" t="str">
        <f t="shared" si="143"/>
        <v xml:space="preserve"> </v>
      </c>
      <c r="AS672" s="613" t="str">
        <f t="shared" si="144"/>
        <v xml:space="preserve"> </v>
      </c>
      <c r="AT672" s="613" t="str">
        <f t="shared" si="145"/>
        <v xml:space="preserve"> </v>
      </c>
      <c r="AU672" s="613" t="str">
        <f t="shared" si="146"/>
        <v xml:space="preserve"> </v>
      </c>
      <c r="AV672" s="614" t="str">
        <f t="shared" si="147"/>
        <v xml:space="preserve"> </v>
      </c>
      <c r="AW672" s="196" t="str">
        <f>IF(N672&gt;0,N672,"")</f>
        <v/>
      </c>
      <c r="AX672" s="165" t="str">
        <f>IF(AND(K672="x",AW672&gt;0),AW672,"")</f>
        <v/>
      </c>
      <c r="AY672" s="193" t="str">
        <f>IF(OR(K672="x",F672="x",AW672&lt;=0),"",AW672)</f>
        <v/>
      </c>
      <c r="AZ672" s="183" t="str">
        <f>IF(AND(F672="x",AW672&gt;0),AW672,"")</f>
        <v/>
      </c>
      <c r="BA672" s="173" t="str">
        <f>IF(V672&gt;0,V672,"")</f>
        <v/>
      </c>
      <c r="BB672" s="174" t="str">
        <f>IF(AND(K672="x",BA672&gt;0),BA672,"")</f>
        <v/>
      </c>
      <c r="BC672" s="186" t="str">
        <f>IF(OR(K672="x",F672="X",BA672&lt;=0),"",BA672)</f>
        <v/>
      </c>
      <c r="BD672" s="174" t="str">
        <f>IF(AND(F672="x",BA672&gt;0),BA672,"")</f>
        <v/>
      </c>
      <c r="BE672" s="201" t="str">
        <f>IF(W672&gt;0,W672,"")</f>
        <v/>
      </c>
      <c r="BF672" s="174" t="str">
        <f>IF(AND(K672="x",BE672&gt;0),BE672,"")</f>
        <v/>
      </c>
      <c r="BG672" s="186" t="str">
        <f>IF(OR(K672="x",F672="x",BE672&lt;=0),"",BE672)</f>
        <v/>
      </c>
      <c r="BH672" s="175" t="str">
        <f>IF(AND(F672="x",BE672&gt;0),BE672,"")</f>
        <v/>
      </c>
      <c r="BI672" s="632"/>
    </row>
    <row r="673" spans="1:61" ht="18" x14ac:dyDescent="0.35">
      <c r="A673" s="221"/>
      <c r="B673" s="222"/>
      <c r="C673" s="214">
        <v>662</v>
      </c>
      <c r="D673" s="207"/>
      <c r="E673" s="18"/>
      <c r="F673" s="17"/>
      <c r="G673" s="134"/>
      <c r="H673" s="135"/>
      <c r="I673" s="141"/>
      <c r="J673" s="25"/>
      <c r="K673" s="145"/>
      <c r="L673" s="28"/>
      <c r="M673" s="395"/>
      <c r="N673" s="158" t="str">
        <f t="shared" si="137"/>
        <v/>
      </c>
      <c r="O673" s="27"/>
      <c r="P673" s="27"/>
      <c r="Q673" s="27"/>
      <c r="R673" s="27"/>
      <c r="S673" s="27"/>
      <c r="T673" s="28"/>
      <c r="U673" s="29"/>
      <c r="V673" s="32"/>
      <c r="W673" s="318"/>
      <c r="X673" s="319"/>
      <c r="Y673" s="160">
        <f t="shared" si="136"/>
        <v>0</v>
      </c>
      <c r="Z673" s="159">
        <f t="shared" si="138"/>
        <v>0</v>
      </c>
      <c r="AA673" s="327"/>
      <c r="AB673" s="400">
        <f>IF(AND(Z673&gt;=0,F673="x"),0,IF(AND(Z673&gt;0,AC673="x"),0,IF(Z673&gt;0,0-30,0)))</f>
        <v>0</v>
      </c>
      <c r="AC673" s="371"/>
      <c r="AD673" s="226" t="str">
        <f>IF(F673="x",(0-((V673*10)+(W673*20))),"")</f>
        <v/>
      </c>
      <c r="AE673" s="368">
        <f>IF(AND(Z673&gt;0,F673="x"),0,IF(AND(Z673&gt;0,AC673="x"),Z673-60,IF(AND(Z673&gt;0,AB673=-30),Z673+AB673,0)))</f>
        <v>0</v>
      </c>
      <c r="AF673" s="339"/>
      <c r="AG673" s="338"/>
      <c r="AH673" s="336"/>
      <c r="AI673" s="161">
        <f t="shared" si="139"/>
        <v>0</v>
      </c>
      <c r="AJ673" s="162">
        <f>(X673*20)+Z673+AA673+AF673</f>
        <v>0</v>
      </c>
      <c r="AK673" s="163">
        <f t="shared" si="140"/>
        <v>0</v>
      </c>
      <c r="AL673" s="164">
        <f>IF(K673="x",AH673,0)</f>
        <v>0</v>
      </c>
      <c r="AM673" s="164">
        <f>IF(K673="x",AI673,0)</f>
        <v>0</v>
      </c>
      <c r="AN673" s="164">
        <f>IF(K673="x",AJ673,0)</f>
        <v>0</v>
      </c>
      <c r="AO673" s="164">
        <f>IF(K673="x",AK673,0)</f>
        <v>0</v>
      </c>
      <c r="AP673" s="610" t="str">
        <f t="shared" si="142"/>
        <v xml:space="preserve"> </v>
      </c>
      <c r="AQ673" s="613" t="str">
        <f t="shared" si="141"/>
        <v xml:space="preserve"> </v>
      </c>
      <c r="AR673" s="613" t="str">
        <f t="shared" si="143"/>
        <v xml:space="preserve"> </v>
      </c>
      <c r="AS673" s="613" t="str">
        <f t="shared" si="144"/>
        <v xml:space="preserve"> </v>
      </c>
      <c r="AT673" s="613" t="str">
        <f t="shared" si="145"/>
        <v xml:space="preserve"> </v>
      </c>
      <c r="AU673" s="613" t="str">
        <f t="shared" si="146"/>
        <v xml:space="preserve"> </v>
      </c>
      <c r="AV673" s="614" t="str">
        <f t="shared" si="147"/>
        <v xml:space="preserve"> </v>
      </c>
      <c r="AW673" s="196" t="str">
        <f>IF(N673&gt;0,N673,"")</f>
        <v/>
      </c>
      <c r="AX673" s="165" t="str">
        <f>IF(AND(K673="x",AW673&gt;0),AW673,"")</f>
        <v/>
      </c>
      <c r="AY673" s="193" t="str">
        <f>IF(OR(K673="x",F673="x",AW673&lt;=0),"",AW673)</f>
        <v/>
      </c>
      <c r="AZ673" s="183" t="str">
        <f>IF(AND(F673="x",AW673&gt;0),AW673,"")</f>
        <v/>
      </c>
      <c r="BA673" s="173" t="str">
        <f>IF(V673&gt;0,V673,"")</f>
        <v/>
      </c>
      <c r="BB673" s="174" t="str">
        <f>IF(AND(K673="x",BA673&gt;0),BA673,"")</f>
        <v/>
      </c>
      <c r="BC673" s="186" t="str">
        <f>IF(OR(K673="x",F673="X",BA673&lt;=0),"",BA673)</f>
        <v/>
      </c>
      <c r="BD673" s="174" t="str">
        <f>IF(AND(F673="x",BA673&gt;0),BA673,"")</f>
        <v/>
      </c>
      <c r="BE673" s="201" t="str">
        <f>IF(W673&gt;0,W673,"")</f>
        <v/>
      </c>
      <c r="BF673" s="174" t="str">
        <f>IF(AND(K673="x",BE673&gt;0),BE673,"")</f>
        <v/>
      </c>
      <c r="BG673" s="186" t="str">
        <f>IF(OR(K673="x",F673="x",BE673&lt;=0),"",BE673)</f>
        <v/>
      </c>
      <c r="BH673" s="175" t="str">
        <f>IF(AND(F673="x",BE673&gt;0),BE673,"")</f>
        <v/>
      </c>
      <c r="BI673" s="632"/>
    </row>
    <row r="674" spans="1:61" ht="18" x14ac:dyDescent="0.35">
      <c r="A674" s="221"/>
      <c r="B674" s="222"/>
      <c r="C674" s="214">
        <v>663</v>
      </c>
      <c r="D674" s="205"/>
      <c r="E674" s="16"/>
      <c r="F674" s="17"/>
      <c r="G674" s="134"/>
      <c r="H674" s="135"/>
      <c r="I674" s="141"/>
      <c r="J674" s="25"/>
      <c r="K674" s="145"/>
      <c r="L674" s="28"/>
      <c r="M674" s="395"/>
      <c r="N674" s="158" t="str">
        <f t="shared" si="137"/>
        <v/>
      </c>
      <c r="O674" s="27"/>
      <c r="P674" s="27"/>
      <c r="Q674" s="27"/>
      <c r="R674" s="27"/>
      <c r="S674" s="27"/>
      <c r="T674" s="28"/>
      <c r="U674" s="29"/>
      <c r="V674" s="32"/>
      <c r="W674" s="318"/>
      <c r="X674" s="319"/>
      <c r="Y674" s="160">
        <f t="shared" si="136"/>
        <v>0</v>
      </c>
      <c r="Z674" s="159">
        <f t="shared" si="138"/>
        <v>0</v>
      </c>
      <c r="AA674" s="327"/>
      <c r="AB674" s="400">
        <f>IF(AND(Z674&gt;=0,F674="x"),0,IF(AND(Z674&gt;0,AC674="x"),0,IF(Z674&gt;0,0-30,0)))</f>
        <v>0</v>
      </c>
      <c r="AC674" s="371"/>
      <c r="AD674" s="226" t="str">
        <f>IF(F674="x",(0-((V674*10)+(W674*20))),"")</f>
        <v/>
      </c>
      <c r="AE674" s="368">
        <f>IF(AND(Z674&gt;0,F674="x"),0,IF(AND(Z674&gt;0,AC674="x"),Z674-60,IF(AND(Z674&gt;0,AB674=-30),Z674+AB674,0)))</f>
        <v>0</v>
      </c>
      <c r="AF674" s="339"/>
      <c r="AG674" s="338"/>
      <c r="AH674" s="336"/>
      <c r="AI674" s="161">
        <f t="shared" si="139"/>
        <v>0</v>
      </c>
      <c r="AJ674" s="162">
        <f>(X674*20)+Z674+AA674+AF674</f>
        <v>0</v>
      </c>
      <c r="AK674" s="163">
        <f t="shared" si="140"/>
        <v>0</v>
      </c>
      <c r="AL674" s="164">
        <f>IF(K674="x",AH674,0)</f>
        <v>0</v>
      </c>
      <c r="AM674" s="164">
        <f>IF(K674="x",AI674,0)</f>
        <v>0</v>
      </c>
      <c r="AN674" s="164">
        <f>IF(K674="x",AJ674,0)</f>
        <v>0</v>
      </c>
      <c r="AO674" s="164">
        <f>IF(K674="x",AK674,0)</f>
        <v>0</v>
      </c>
      <c r="AP674" s="610" t="str">
        <f t="shared" si="142"/>
        <v xml:space="preserve"> </v>
      </c>
      <c r="AQ674" s="613" t="str">
        <f t="shared" si="141"/>
        <v xml:space="preserve"> </v>
      </c>
      <c r="AR674" s="613" t="str">
        <f t="shared" si="143"/>
        <v xml:space="preserve"> </v>
      </c>
      <c r="AS674" s="613" t="str">
        <f t="shared" si="144"/>
        <v xml:space="preserve"> </v>
      </c>
      <c r="AT674" s="613" t="str">
        <f t="shared" si="145"/>
        <v xml:space="preserve"> </v>
      </c>
      <c r="AU674" s="613" t="str">
        <f t="shared" si="146"/>
        <v xml:space="preserve"> </v>
      </c>
      <c r="AV674" s="614" t="str">
        <f t="shared" si="147"/>
        <v xml:space="preserve"> </v>
      </c>
      <c r="AW674" s="196" t="str">
        <f>IF(N674&gt;0,N674,"")</f>
        <v/>
      </c>
      <c r="AX674" s="165" t="str">
        <f>IF(AND(K674="x",AW674&gt;0),AW674,"")</f>
        <v/>
      </c>
      <c r="AY674" s="193" t="str">
        <f>IF(OR(K674="x",F674="x",AW674&lt;=0),"",AW674)</f>
        <v/>
      </c>
      <c r="AZ674" s="183" t="str">
        <f>IF(AND(F674="x",AW674&gt;0),AW674,"")</f>
        <v/>
      </c>
      <c r="BA674" s="173" t="str">
        <f>IF(V674&gt;0,V674,"")</f>
        <v/>
      </c>
      <c r="BB674" s="174" t="str">
        <f>IF(AND(K674="x",BA674&gt;0),BA674,"")</f>
        <v/>
      </c>
      <c r="BC674" s="186" t="str">
        <f>IF(OR(K674="x",F674="X",BA674&lt;=0),"",BA674)</f>
        <v/>
      </c>
      <c r="BD674" s="174" t="str">
        <f>IF(AND(F674="x",BA674&gt;0),BA674,"")</f>
        <v/>
      </c>
      <c r="BE674" s="201" t="str">
        <f>IF(W674&gt;0,W674,"")</f>
        <v/>
      </c>
      <c r="BF674" s="174" t="str">
        <f>IF(AND(K674="x",BE674&gt;0),BE674,"")</f>
        <v/>
      </c>
      <c r="BG674" s="186" t="str">
        <f>IF(OR(K674="x",F674="x",BE674&lt;=0),"",BE674)</f>
        <v/>
      </c>
      <c r="BH674" s="175" t="str">
        <f>IF(AND(F674="x",BE674&gt;0),BE674,"")</f>
        <v/>
      </c>
      <c r="BI674" s="632"/>
    </row>
    <row r="675" spans="1:61" ht="18" x14ac:dyDescent="0.35">
      <c r="A675" s="221"/>
      <c r="B675" s="222"/>
      <c r="C675" s="213">
        <v>664</v>
      </c>
      <c r="D675" s="205"/>
      <c r="E675" s="16"/>
      <c r="F675" s="17"/>
      <c r="G675" s="134"/>
      <c r="H675" s="135"/>
      <c r="I675" s="141"/>
      <c r="J675" s="25"/>
      <c r="K675" s="145"/>
      <c r="L675" s="28"/>
      <c r="M675" s="395"/>
      <c r="N675" s="158" t="str">
        <f t="shared" si="137"/>
        <v/>
      </c>
      <c r="O675" s="27"/>
      <c r="P675" s="27"/>
      <c r="Q675" s="27"/>
      <c r="R675" s="27"/>
      <c r="S675" s="27"/>
      <c r="T675" s="28"/>
      <c r="U675" s="29"/>
      <c r="V675" s="32"/>
      <c r="W675" s="318"/>
      <c r="X675" s="319"/>
      <c r="Y675" s="160">
        <f t="shared" si="136"/>
        <v>0</v>
      </c>
      <c r="Z675" s="159">
        <f t="shared" si="138"/>
        <v>0</v>
      </c>
      <c r="AA675" s="327"/>
      <c r="AB675" s="400">
        <f>IF(AND(Z675&gt;=0,F675="x"),0,IF(AND(Z675&gt;0,AC675="x"),0,IF(Z675&gt;0,0-30,0)))</f>
        <v>0</v>
      </c>
      <c r="AC675" s="371"/>
      <c r="AD675" s="226" t="str">
        <f>IF(F675="x",(0-((V675*10)+(W675*20))),"")</f>
        <v/>
      </c>
      <c r="AE675" s="368">
        <f>IF(AND(Z675&gt;0,F675="x"),0,IF(AND(Z675&gt;0,AC675="x"),Z675-60,IF(AND(Z675&gt;0,AB675=-30),Z675+AB675,0)))</f>
        <v>0</v>
      </c>
      <c r="AF675" s="339"/>
      <c r="AG675" s="338"/>
      <c r="AH675" s="336"/>
      <c r="AI675" s="161">
        <f t="shared" si="139"/>
        <v>0</v>
      </c>
      <c r="AJ675" s="162">
        <f>(X675*20)+Z675+AA675+AF675</f>
        <v>0</v>
      </c>
      <c r="AK675" s="163">
        <f t="shared" si="140"/>
        <v>0</v>
      </c>
      <c r="AL675" s="164">
        <f>IF(K675="x",AH675,0)</f>
        <v>0</v>
      </c>
      <c r="AM675" s="164">
        <f>IF(K675="x",AI675,0)</f>
        <v>0</v>
      </c>
      <c r="AN675" s="164">
        <f>IF(K675="x",AJ675,0)</f>
        <v>0</v>
      </c>
      <c r="AO675" s="164">
        <f>IF(K675="x",AK675,0)</f>
        <v>0</v>
      </c>
      <c r="AP675" s="610" t="str">
        <f t="shared" si="142"/>
        <v xml:space="preserve"> </v>
      </c>
      <c r="AQ675" s="613" t="str">
        <f t="shared" si="141"/>
        <v xml:space="preserve"> </v>
      </c>
      <c r="AR675" s="613" t="str">
        <f t="shared" si="143"/>
        <v xml:space="preserve"> </v>
      </c>
      <c r="AS675" s="613" t="str">
        <f t="shared" si="144"/>
        <v xml:space="preserve"> </v>
      </c>
      <c r="AT675" s="613" t="str">
        <f t="shared" si="145"/>
        <v xml:space="preserve"> </v>
      </c>
      <c r="AU675" s="613" t="str">
        <f t="shared" si="146"/>
        <v xml:space="preserve"> </v>
      </c>
      <c r="AV675" s="614" t="str">
        <f t="shared" si="147"/>
        <v xml:space="preserve"> </v>
      </c>
      <c r="AW675" s="196" t="str">
        <f>IF(N675&gt;0,N675,"")</f>
        <v/>
      </c>
      <c r="AX675" s="165" t="str">
        <f>IF(AND(K675="x",AW675&gt;0),AW675,"")</f>
        <v/>
      </c>
      <c r="AY675" s="193" t="str">
        <f>IF(OR(K675="x",F675="x",AW675&lt;=0),"",AW675)</f>
        <v/>
      </c>
      <c r="AZ675" s="183" t="str">
        <f>IF(AND(F675="x",AW675&gt;0),AW675,"")</f>
        <v/>
      </c>
      <c r="BA675" s="173" t="str">
        <f>IF(V675&gt;0,V675,"")</f>
        <v/>
      </c>
      <c r="BB675" s="174" t="str">
        <f>IF(AND(K675="x",BA675&gt;0),BA675,"")</f>
        <v/>
      </c>
      <c r="BC675" s="186" t="str">
        <f>IF(OR(K675="x",F675="X",BA675&lt;=0),"",BA675)</f>
        <v/>
      </c>
      <c r="BD675" s="174" t="str">
        <f>IF(AND(F675="x",BA675&gt;0),BA675,"")</f>
        <v/>
      </c>
      <c r="BE675" s="201" t="str">
        <f>IF(W675&gt;0,W675,"")</f>
        <v/>
      </c>
      <c r="BF675" s="174" t="str">
        <f>IF(AND(K675="x",BE675&gt;0),BE675,"")</f>
        <v/>
      </c>
      <c r="BG675" s="186" t="str">
        <f>IF(OR(K675="x",F675="x",BE675&lt;=0),"",BE675)</f>
        <v/>
      </c>
      <c r="BH675" s="175" t="str">
        <f>IF(AND(F675="x",BE675&gt;0),BE675,"")</f>
        <v/>
      </c>
      <c r="BI675" s="632"/>
    </row>
    <row r="676" spans="1:61" ht="18" x14ac:dyDescent="0.35">
      <c r="A676" s="221"/>
      <c r="B676" s="222"/>
      <c r="C676" s="214">
        <v>665</v>
      </c>
      <c r="D676" s="205"/>
      <c r="E676" s="16"/>
      <c r="F676" s="17"/>
      <c r="G676" s="134"/>
      <c r="H676" s="135"/>
      <c r="I676" s="141"/>
      <c r="J676" s="25"/>
      <c r="K676" s="145"/>
      <c r="L676" s="28"/>
      <c r="M676" s="395"/>
      <c r="N676" s="158" t="str">
        <f t="shared" si="137"/>
        <v/>
      </c>
      <c r="O676" s="27"/>
      <c r="P676" s="27"/>
      <c r="Q676" s="27"/>
      <c r="R676" s="27"/>
      <c r="S676" s="27"/>
      <c r="T676" s="28"/>
      <c r="U676" s="29"/>
      <c r="V676" s="32"/>
      <c r="W676" s="318"/>
      <c r="X676" s="319"/>
      <c r="Y676" s="160">
        <f t="shared" si="136"/>
        <v>0</v>
      </c>
      <c r="Z676" s="159">
        <f t="shared" si="138"/>
        <v>0</v>
      </c>
      <c r="AA676" s="327"/>
      <c r="AB676" s="400">
        <f>IF(AND(Z676&gt;=0,F676="x"),0,IF(AND(Z676&gt;0,AC676="x"),0,IF(Z676&gt;0,0-30,0)))</f>
        <v>0</v>
      </c>
      <c r="AC676" s="371"/>
      <c r="AD676" s="226" t="str">
        <f>IF(F676="x",(0-((V676*10)+(W676*20))),"")</f>
        <v/>
      </c>
      <c r="AE676" s="368">
        <f>IF(AND(Z676&gt;0,F676="x"),0,IF(AND(Z676&gt;0,AC676="x"),Z676-60,IF(AND(Z676&gt;0,AB676=-30),Z676+AB676,0)))</f>
        <v>0</v>
      </c>
      <c r="AF676" s="339"/>
      <c r="AG676" s="338"/>
      <c r="AH676" s="336"/>
      <c r="AI676" s="161">
        <f t="shared" si="139"/>
        <v>0</v>
      </c>
      <c r="AJ676" s="162">
        <f>(X676*20)+Z676+AA676+AF676</f>
        <v>0</v>
      </c>
      <c r="AK676" s="163">
        <f t="shared" si="140"/>
        <v>0</v>
      </c>
      <c r="AL676" s="164">
        <f>IF(K676="x",AH676,0)</f>
        <v>0</v>
      </c>
      <c r="AM676" s="164">
        <f>IF(K676="x",AI676,0)</f>
        <v>0</v>
      </c>
      <c r="AN676" s="164">
        <f>IF(K676="x",AJ676,0)</f>
        <v>0</v>
      </c>
      <c r="AO676" s="164">
        <f>IF(K676="x",AK676,0)</f>
        <v>0</v>
      </c>
      <c r="AP676" s="610" t="str">
        <f t="shared" si="142"/>
        <v xml:space="preserve"> </v>
      </c>
      <c r="AQ676" s="613" t="str">
        <f t="shared" si="141"/>
        <v xml:space="preserve"> </v>
      </c>
      <c r="AR676" s="613" t="str">
        <f t="shared" si="143"/>
        <v xml:space="preserve"> </v>
      </c>
      <c r="AS676" s="613" t="str">
        <f t="shared" si="144"/>
        <v xml:space="preserve"> </v>
      </c>
      <c r="AT676" s="613" t="str">
        <f t="shared" si="145"/>
        <v xml:space="preserve"> </v>
      </c>
      <c r="AU676" s="613" t="str">
        <f t="shared" si="146"/>
        <v xml:space="preserve"> </v>
      </c>
      <c r="AV676" s="614" t="str">
        <f t="shared" si="147"/>
        <v xml:space="preserve"> </v>
      </c>
      <c r="AW676" s="196" t="str">
        <f>IF(N676&gt;0,N676,"")</f>
        <v/>
      </c>
      <c r="AX676" s="165" t="str">
        <f>IF(AND(K676="x",AW676&gt;0),AW676,"")</f>
        <v/>
      </c>
      <c r="AY676" s="193" t="str">
        <f>IF(OR(K676="x",F676="x",AW676&lt;=0),"",AW676)</f>
        <v/>
      </c>
      <c r="AZ676" s="183" t="str">
        <f>IF(AND(F676="x",AW676&gt;0),AW676,"")</f>
        <v/>
      </c>
      <c r="BA676" s="173" t="str">
        <f>IF(V676&gt;0,V676,"")</f>
        <v/>
      </c>
      <c r="BB676" s="174" t="str">
        <f>IF(AND(K676="x",BA676&gt;0),BA676,"")</f>
        <v/>
      </c>
      <c r="BC676" s="186" t="str">
        <f>IF(OR(K676="x",F676="X",BA676&lt;=0),"",BA676)</f>
        <v/>
      </c>
      <c r="BD676" s="174" t="str">
        <f>IF(AND(F676="x",BA676&gt;0),BA676,"")</f>
        <v/>
      </c>
      <c r="BE676" s="201" t="str">
        <f>IF(W676&gt;0,W676,"")</f>
        <v/>
      </c>
      <c r="BF676" s="174" t="str">
        <f>IF(AND(K676="x",BE676&gt;0),BE676,"")</f>
        <v/>
      </c>
      <c r="BG676" s="186" t="str">
        <f>IF(OR(K676="x",F676="x",BE676&lt;=0),"",BE676)</f>
        <v/>
      </c>
      <c r="BH676" s="175" t="str">
        <f>IF(AND(F676="x",BE676&gt;0),BE676,"")</f>
        <v/>
      </c>
      <c r="BI676" s="632"/>
    </row>
    <row r="677" spans="1:61" ht="18" x14ac:dyDescent="0.35">
      <c r="A677" s="221"/>
      <c r="B677" s="222"/>
      <c r="C677" s="213">
        <v>666</v>
      </c>
      <c r="D677" s="207"/>
      <c r="E677" s="18"/>
      <c r="F677" s="17"/>
      <c r="G677" s="134"/>
      <c r="H677" s="135"/>
      <c r="I677" s="141"/>
      <c r="J677" s="25"/>
      <c r="K677" s="145"/>
      <c r="L677" s="28"/>
      <c r="M677" s="395"/>
      <c r="N677" s="158" t="str">
        <f t="shared" si="137"/>
        <v/>
      </c>
      <c r="O677" s="27"/>
      <c r="P677" s="27"/>
      <c r="Q677" s="27"/>
      <c r="R677" s="27"/>
      <c r="S677" s="27"/>
      <c r="T677" s="28"/>
      <c r="U677" s="29"/>
      <c r="V677" s="32"/>
      <c r="W677" s="318"/>
      <c r="X677" s="319"/>
      <c r="Y677" s="160">
        <f t="shared" si="136"/>
        <v>0</v>
      </c>
      <c r="Z677" s="159">
        <f t="shared" si="138"/>
        <v>0</v>
      </c>
      <c r="AA677" s="327"/>
      <c r="AB677" s="400">
        <f>IF(AND(Z677&gt;=0,F677="x"),0,IF(AND(Z677&gt;0,AC677="x"),0,IF(Z677&gt;0,0-30,0)))</f>
        <v>0</v>
      </c>
      <c r="AC677" s="371"/>
      <c r="AD677" s="226" t="str">
        <f>IF(F677="x",(0-((V677*10)+(W677*20))),"")</f>
        <v/>
      </c>
      <c r="AE677" s="368">
        <f>IF(AND(Z677&gt;0,F677="x"),0,IF(AND(Z677&gt;0,AC677="x"),Z677-60,IF(AND(Z677&gt;0,AB677=-30),Z677+AB677,0)))</f>
        <v>0</v>
      </c>
      <c r="AF677" s="339"/>
      <c r="AG677" s="338"/>
      <c r="AH677" s="336"/>
      <c r="AI677" s="161">
        <f t="shared" si="139"/>
        <v>0</v>
      </c>
      <c r="AJ677" s="162">
        <f>(X677*20)+Z677+AA677+AF677</f>
        <v>0</v>
      </c>
      <c r="AK677" s="163">
        <f t="shared" si="140"/>
        <v>0</v>
      </c>
      <c r="AL677" s="164">
        <f>IF(K677="x",AH677,0)</f>
        <v>0</v>
      </c>
      <c r="AM677" s="164">
        <f>IF(K677="x",AI677,0)</f>
        <v>0</v>
      </c>
      <c r="AN677" s="164">
        <f>IF(K677="x",AJ677,0)</f>
        <v>0</v>
      </c>
      <c r="AO677" s="164">
        <f>IF(K677="x",AK677,0)</f>
        <v>0</v>
      </c>
      <c r="AP677" s="610" t="str">
        <f t="shared" si="142"/>
        <v xml:space="preserve"> </v>
      </c>
      <c r="AQ677" s="613" t="str">
        <f t="shared" si="141"/>
        <v xml:space="preserve"> </v>
      </c>
      <c r="AR677" s="613" t="str">
        <f t="shared" si="143"/>
        <v xml:space="preserve"> </v>
      </c>
      <c r="AS677" s="613" t="str">
        <f t="shared" si="144"/>
        <v xml:space="preserve"> </v>
      </c>
      <c r="AT677" s="613" t="str">
        <f t="shared" si="145"/>
        <v xml:space="preserve"> </v>
      </c>
      <c r="AU677" s="613" t="str">
        <f t="shared" si="146"/>
        <v xml:space="preserve"> </v>
      </c>
      <c r="AV677" s="614" t="str">
        <f t="shared" si="147"/>
        <v xml:space="preserve"> </v>
      </c>
      <c r="AW677" s="196" t="str">
        <f>IF(N677&gt;0,N677,"")</f>
        <v/>
      </c>
      <c r="AX677" s="165" t="str">
        <f>IF(AND(K677="x",AW677&gt;0),AW677,"")</f>
        <v/>
      </c>
      <c r="AY677" s="193" t="str">
        <f>IF(OR(K677="x",F677="x",AW677&lt;=0),"",AW677)</f>
        <v/>
      </c>
      <c r="AZ677" s="183" t="str">
        <f>IF(AND(F677="x",AW677&gt;0),AW677,"")</f>
        <v/>
      </c>
      <c r="BA677" s="173" t="str">
        <f>IF(V677&gt;0,V677,"")</f>
        <v/>
      </c>
      <c r="BB677" s="174" t="str">
        <f>IF(AND(K677="x",BA677&gt;0),BA677,"")</f>
        <v/>
      </c>
      <c r="BC677" s="186" t="str">
        <f>IF(OR(K677="x",F677="X",BA677&lt;=0),"",BA677)</f>
        <v/>
      </c>
      <c r="BD677" s="174" t="str">
        <f>IF(AND(F677="x",BA677&gt;0),BA677,"")</f>
        <v/>
      </c>
      <c r="BE677" s="201" t="str">
        <f>IF(W677&gt;0,W677,"")</f>
        <v/>
      </c>
      <c r="BF677" s="174" t="str">
        <f>IF(AND(K677="x",BE677&gt;0),BE677,"")</f>
        <v/>
      </c>
      <c r="BG677" s="186" t="str">
        <f>IF(OR(K677="x",F677="x",BE677&lt;=0),"",BE677)</f>
        <v/>
      </c>
      <c r="BH677" s="175" t="str">
        <f>IF(AND(F677="x",BE677&gt;0),BE677,"")</f>
        <v/>
      </c>
      <c r="BI677" s="632"/>
    </row>
    <row r="678" spans="1:61" ht="18" x14ac:dyDescent="0.35">
      <c r="A678" s="221"/>
      <c r="B678" s="222"/>
      <c r="C678" s="214">
        <v>667</v>
      </c>
      <c r="D678" s="205"/>
      <c r="E678" s="16"/>
      <c r="F678" s="17"/>
      <c r="G678" s="134"/>
      <c r="H678" s="135"/>
      <c r="I678" s="141"/>
      <c r="J678" s="25"/>
      <c r="K678" s="145"/>
      <c r="L678" s="28"/>
      <c r="M678" s="395"/>
      <c r="N678" s="158" t="str">
        <f t="shared" si="137"/>
        <v/>
      </c>
      <c r="O678" s="27"/>
      <c r="P678" s="27"/>
      <c r="Q678" s="27"/>
      <c r="R678" s="27"/>
      <c r="S678" s="27"/>
      <c r="T678" s="28"/>
      <c r="U678" s="29"/>
      <c r="V678" s="32"/>
      <c r="W678" s="318"/>
      <c r="X678" s="319"/>
      <c r="Y678" s="160">
        <f t="shared" si="136"/>
        <v>0</v>
      </c>
      <c r="Z678" s="159">
        <f t="shared" si="138"/>
        <v>0</v>
      </c>
      <c r="AA678" s="327"/>
      <c r="AB678" s="400">
        <f>IF(AND(Z678&gt;=0,F678="x"),0,IF(AND(Z678&gt;0,AC678="x"),0,IF(Z678&gt;0,0-30,0)))</f>
        <v>0</v>
      </c>
      <c r="AC678" s="371"/>
      <c r="AD678" s="226" t="str">
        <f>IF(F678="x",(0-((V678*10)+(W678*20))),"")</f>
        <v/>
      </c>
      <c r="AE678" s="368">
        <f>IF(AND(Z678&gt;0,F678="x"),0,IF(AND(Z678&gt;0,AC678="x"),Z678-60,IF(AND(Z678&gt;0,AB678=-30),Z678+AB678,0)))</f>
        <v>0</v>
      </c>
      <c r="AF678" s="339"/>
      <c r="AG678" s="338"/>
      <c r="AH678" s="336"/>
      <c r="AI678" s="161">
        <f t="shared" si="139"/>
        <v>0</v>
      </c>
      <c r="AJ678" s="162">
        <f>(X678*20)+Z678+AA678+AF678</f>
        <v>0</v>
      </c>
      <c r="AK678" s="163">
        <f t="shared" si="140"/>
        <v>0</v>
      </c>
      <c r="AL678" s="164">
        <f>IF(K678="x",AH678,0)</f>
        <v>0</v>
      </c>
      <c r="AM678" s="164">
        <f>IF(K678="x",AI678,0)</f>
        <v>0</v>
      </c>
      <c r="AN678" s="164">
        <f>IF(K678="x",AJ678,0)</f>
        <v>0</v>
      </c>
      <c r="AO678" s="164">
        <f>IF(K678="x",AK678,0)</f>
        <v>0</v>
      </c>
      <c r="AP678" s="610" t="str">
        <f t="shared" si="142"/>
        <v xml:space="preserve"> </v>
      </c>
      <c r="AQ678" s="613" t="str">
        <f t="shared" si="141"/>
        <v xml:space="preserve"> </v>
      </c>
      <c r="AR678" s="613" t="str">
        <f t="shared" si="143"/>
        <v xml:space="preserve"> </v>
      </c>
      <c r="AS678" s="613" t="str">
        <f t="shared" si="144"/>
        <v xml:space="preserve"> </v>
      </c>
      <c r="AT678" s="613" t="str">
        <f t="shared" si="145"/>
        <v xml:space="preserve"> </v>
      </c>
      <c r="AU678" s="613" t="str">
        <f t="shared" si="146"/>
        <v xml:space="preserve"> </v>
      </c>
      <c r="AV678" s="614" t="str">
        <f t="shared" si="147"/>
        <v xml:space="preserve"> </v>
      </c>
      <c r="AW678" s="196" t="str">
        <f>IF(N678&gt;0,N678,"")</f>
        <v/>
      </c>
      <c r="AX678" s="165" t="str">
        <f>IF(AND(K678="x",AW678&gt;0),AW678,"")</f>
        <v/>
      </c>
      <c r="AY678" s="193" t="str">
        <f>IF(OR(K678="x",F678="x",AW678&lt;=0),"",AW678)</f>
        <v/>
      </c>
      <c r="AZ678" s="183" t="str">
        <f>IF(AND(F678="x",AW678&gt;0),AW678,"")</f>
        <v/>
      </c>
      <c r="BA678" s="173" t="str">
        <f>IF(V678&gt;0,V678,"")</f>
        <v/>
      </c>
      <c r="BB678" s="174" t="str">
        <f>IF(AND(K678="x",BA678&gt;0),BA678,"")</f>
        <v/>
      </c>
      <c r="BC678" s="186" t="str">
        <f>IF(OR(K678="x",F678="X",BA678&lt;=0),"",BA678)</f>
        <v/>
      </c>
      <c r="BD678" s="174" t="str">
        <f>IF(AND(F678="x",BA678&gt;0),BA678,"")</f>
        <v/>
      </c>
      <c r="BE678" s="201" t="str">
        <f>IF(W678&gt;0,W678,"")</f>
        <v/>
      </c>
      <c r="BF678" s="174" t="str">
        <f>IF(AND(K678="x",BE678&gt;0),BE678,"")</f>
        <v/>
      </c>
      <c r="BG678" s="186" t="str">
        <f>IF(OR(K678="x",F678="x",BE678&lt;=0),"",BE678)</f>
        <v/>
      </c>
      <c r="BH678" s="175" t="str">
        <f>IF(AND(F678="x",BE678&gt;0),BE678,"")</f>
        <v/>
      </c>
      <c r="BI678" s="632"/>
    </row>
    <row r="679" spans="1:61" ht="18" x14ac:dyDescent="0.35">
      <c r="A679" s="221"/>
      <c r="B679" s="222"/>
      <c r="C679" s="214">
        <v>668</v>
      </c>
      <c r="D679" s="205"/>
      <c r="E679" s="16"/>
      <c r="F679" s="17"/>
      <c r="G679" s="134"/>
      <c r="H679" s="135"/>
      <c r="I679" s="141"/>
      <c r="J679" s="25"/>
      <c r="K679" s="145"/>
      <c r="L679" s="28"/>
      <c r="M679" s="395"/>
      <c r="N679" s="158" t="str">
        <f t="shared" si="137"/>
        <v/>
      </c>
      <c r="O679" s="27"/>
      <c r="P679" s="27"/>
      <c r="Q679" s="27"/>
      <c r="R679" s="27"/>
      <c r="S679" s="27"/>
      <c r="T679" s="28"/>
      <c r="U679" s="29"/>
      <c r="V679" s="32"/>
      <c r="W679" s="318"/>
      <c r="X679" s="319"/>
      <c r="Y679" s="160">
        <f t="shared" si="136"/>
        <v>0</v>
      </c>
      <c r="Z679" s="159">
        <f t="shared" si="138"/>
        <v>0</v>
      </c>
      <c r="AA679" s="327"/>
      <c r="AB679" s="400">
        <f>IF(AND(Z679&gt;=0,F679="x"),0,IF(AND(Z679&gt;0,AC679="x"),0,IF(Z679&gt;0,0-30,0)))</f>
        <v>0</v>
      </c>
      <c r="AC679" s="371"/>
      <c r="AD679" s="226" t="str">
        <f>IF(F679="x",(0-((V679*10)+(W679*20))),"")</f>
        <v/>
      </c>
      <c r="AE679" s="368">
        <f>IF(AND(Z679&gt;0,F679="x"),0,IF(AND(Z679&gt;0,AC679="x"),Z679-60,IF(AND(Z679&gt;0,AB679=-30),Z679+AB679,0)))</f>
        <v>0</v>
      </c>
      <c r="AF679" s="339"/>
      <c r="AG679" s="338"/>
      <c r="AH679" s="336"/>
      <c r="AI679" s="161">
        <f t="shared" si="139"/>
        <v>0</v>
      </c>
      <c r="AJ679" s="162">
        <f>(X679*20)+Z679+AA679+AF679</f>
        <v>0</v>
      </c>
      <c r="AK679" s="163">
        <f t="shared" si="140"/>
        <v>0</v>
      </c>
      <c r="AL679" s="164">
        <f>IF(K679="x",AH679,0)</f>
        <v>0</v>
      </c>
      <c r="AM679" s="164">
        <f>IF(K679="x",AI679,0)</f>
        <v>0</v>
      </c>
      <c r="AN679" s="164">
        <f>IF(K679="x",AJ679,0)</f>
        <v>0</v>
      </c>
      <c r="AO679" s="164">
        <f>IF(K679="x",AK679,0)</f>
        <v>0</v>
      </c>
      <c r="AP679" s="610" t="str">
        <f t="shared" si="142"/>
        <v xml:space="preserve"> </v>
      </c>
      <c r="AQ679" s="613" t="str">
        <f t="shared" si="141"/>
        <v xml:space="preserve"> </v>
      </c>
      <c r="AR679" s="613" t="str">
        <f t="shared" si="143"/>
        <v xml:space="preserve"> </v>
      </c>
      <c r="AS679" s="613" t="str">
        <f t="shared" si="144"/>
        <v xml:space="preserve"> </v>
      </c>
      <c r="AT679" s="613" t="str">
        <f t="shared" si="145"/>
        <v xml:space="preserve"> </v>
      </c>
      <c r="AU679" s="613" t="str">
        <f t="shared" si="146"/>
        <v xml:space="preserve"> </v>
      </c>
      <c r="AV679" s="614" t="str">
        <f t="shared" si="147"/>
        <v xml:space="preserve"> </v>
      </c>
      <c r="AW679" s="196" t="str">
        <f>IF(N679&gt;0,N679,"")</f>
        <v/>
      </c>
      <c r="AX679" s="165" t="str">
        <f>IF(AND(K679="x",AW679&gt;0),AW679,"")</f>
        <v/>
      </c>
      <c r="AY679" s="193" t="str">
        <f>IF(OR(K679="x",F679="x",AW679&lt;=0),"",AW679)</f>
        <v/>
      </c>
      <c r="AZ679" s="183" t="str">
        <f>IF(AND(F679="x",AW679&gt;0),AW679,"")</f>
        <v/>
      </c>
      <c r="BA679" s="173" t="str">
        <f>IF(V679&gt;0,V679,"")</f>
        <v/>
      </c>
      <c r="BB679" s="174" t="str">
        <f>IF(AND(K679="x",BA679&gt;0),BA679,"")</f>
        <v/>
      </c>
      <c r="BC679" s="186" t="str">
        <f>IF(OR(K679="x",F679="X",BA679&lt;=0),"",BA679)</f>
        <v/>
      </c>
      <c r="BD679" s="174" t="str">
        <f>IF(AND(F679="x",BA679&gt;0),BA679,"")</f>
        <v/>
      </c>
      <c r="BE679" s="201" t="str">
        <f>IF(W679&gt;0,W679,"")</f>
        <v/>
      </c>
      <c r="BF679" s="174" t="str">
        <f>IF(AND(K679="x",BE679&gt;0),BE679,"")</f>
        <v/>
      </c>
      <c r="BG679" s="186" t="str">
        <f>IF(OR(K679="x",F679="x",BE679&lt;=0),"",BE679)</f>
        <v/>
      </c>
      <c r="BH679" s="175" t="str">
        <f>IF(AND(F679="x",BE679&gt;0),BE679,"")</f>
        <v/>
      </c>
      <c r="BI679" s="632"/>
    </row>
    <row r="680" spans="1:61" ht="18" x14ac:dyDescent="0.35">
      <c r="A680" s="221"/>
      <c r="B680" s="222"/>
      <c r="C680" s="213">
        <v>669</v>
      </c>
      <c r="D680" s="205"/>
      <c r="E680" s="16"/>
      <c r="F680" s="17"/>
      <c r="G680" s="134"/>
      <c r="H680" s="135"/>
      <c r="I680" s="141"/>
      <c r="J680" s="25"/>
      <c r="K680" s="145"/>
      <c r="L680" s="28"/>
      <c r="M680" s="395"/>
      <c r="N680" s="158" t="str">
        <f t="shared" si="137"/>
        <v/>
      </c>
      <c r="O680" s="27"/>
      <c r="P680" s="27"/>
      <c r="Q680" s="27"/>
      <c r="R680" s="27"/>
      <c r="S680" s="27"/>
      <c r="T680" s="28"/>
      <c r="U680" s="29"/>
      <c r="V680" s="32"/>
      <c r="W680" s="318"/>
      <c r="X680" s="319"/>
      <c r="Y680" s="160">
        <f t="shared" si="136"/>
        <v>0</v>
      </c>
      <c r="Z680" s="159">
        <f t="shared" si="138"/>
        <v>0</v>
      </c>
      <c r="AA680" s="327"/>
      <c r="AB680" s="400">
        <f>IF(AND(Z680&gt;=0,F680="x"),0,IF(AND(Z680&gt;0,AC680="x"),0,IF(Z680&gt;0,0-30,0)))</f>
        <v>0</v>
      </c>
      <c r="AC680" s="371"/>
      <c r="AD680" s="226" t="str">
        <f>IF(F680="x",(0-((V680*10)+(W680*20))),"")</f>
        <v/>
      </c>
      <c r="AE680" s="368">
        <f>IF(AND(Z680&gt;0,F680="x"),0,IF(AND(Z680&gt;0,AC680="x"),Z680-60,IF(AND(Z680&gt;0,AB680=-30),Z680+AB680,0)))</f>
        <v>0</v>
      </c>
      <c r="AF680" s="339"/>
      <c r="AG680" s="338"/>
      <c r="AH680" s="336"/>
      <c r="AI680" s="161">
        <f t="shared" si="139"/>
        <v>0</v>
      </c>
      <c r="AJ680" s="162">
        <f>(X680*20)+Z680+AA680+AF680</f>
        <v>0</v>
      </c>
      <c r="AK680" s="163">
        <f t="shared" si="140"/>
        <v>0</v>
      </c>
      <c r="AL680" s="164">
        <f>IF(K680="x",AH680,0)</f>
        <v>0</v>
      </c>
      <c r="AM680" s="164">
        <f>IF(K680="x",AI680,0)</f>
        <v>0</v>
      </c>
      <c r="AN680" s="164">
        <f>IF(K680="x",AJ680,0)</f>
        <v>0</v>
      </c>
      <c r="AO680" s="164">
        <f>IF(K680="x",AK680,0)</f>
        <v>0</v>
      </c>
      <c r="AP680" s="610" t="str">
        <f t="shared" si="142"/>
        <v xml:space="preserve"> </v>
      </c>
      <c r="AQ680" s="613" t="str">
        <f t="shared" si="141"/>
        <v xml:space="preserve"> </v>
      </c>
      <c r="AR680" s="613" t="str">
        <f t="shared" si="143"/>
        <v xml:space="preserve"> </v>
      </c>
      <c r="AS680" s="613" t="str">
        <f t="shared" si="144"/>
        <v xml:space="preserve"> </v>
      </c>
      <c r="AT680" s="613" t="str">
        <f t="shared" si="145"/>
        <v xml:space="preserve"> </v>
      </c>
      <c r="AU680" s="613" t="str">
        <f t="shared" si="146"/>
        <v xml:space="preserve"> </v>
      </c>
      <c r="AV680" s="614" t="str">
        <f t="shared" si="147"/>
        <v xml:space="preserve"> </v>
      </c>
      <c r="AW680" s="196" t="str">
        <f>IF(N680&gt;0,N680,"")</f>
        <v/>
      </c>
      <c r="AX680" s="165" t="str">
        <f>IF(AND(K680="x",AW680&gt;0),AW680,"")</f>
        <v/>
      </c>
      <c r="AY680" s="193" t="str">
        <f>IF(OR(K680="x",F680="x",AW680&lt;=0),"",AW680)</f>
        <v/>
      </c>
      <c r="AZ680" s="183" t="str">
        <f>IF(AND(F680="x",AW680&gt;0),AW680,"")</f>
        <v/>
      </c>
      <c r="BA680" s="173" t="str">
        <f>IF(V680&gt;0,V680,"")</f>
        <v/>
      </c>
      <c r="BB680" s="174" t="str">
        <f>IF(AND(K680="x",BA680&gt;0),BA680,"")</f>
        <v/>
      </c>
      <c r="BC680" s="186" t="str">
        <f>IF(OR(K680="x",F680="X",BA680&lt;=0),"",BA680)</f>
        <v/>
      </c>
      <c r="BD680" s="174" t="str">
        <f>IF(AND(F680="x",BA680&gt;0),BA680,"")</f>
        <v/>
      </c>
      <c r="BE680" s="201" t="str">
        <f>IF(W680&gt;0,W680,"")</f>
        <v/>
      </c>
      <c r="BF680" s="174" t="str">
        <f>IF(AND(K680="x",BE680&gt;0),BE680,"")</f>
        <v/>
      </c>
      <c r="BG680" s="186" t="str">
        <f>IF(OR(K680="x",F680="x",BE680&lt;=0),"",BE680)</f>
        <v/>
      </c>
      <c r="BH680" s="175" t="str">
        <f>IF(AND(F680="x",BE680&gt;0),BE680,"")</f>
        <v/>
      </c>
      <c r="BI680" s="632"/>
    </row>
    <row r="681" spans="1:61" ht="18" x14ac:dyDescent="0.35">
      <c r="A681" s="221"/>
      <c r="B681" s="222"/>
      <c r="C681" s="214">
        <v>670</v>
      </c>
      <c r="D681" s="207"/>
      <c r="E681" s="18"/>
      <c r="F681" s="17"/>
      <c r="G681" s="134"/>
      <c r="H681" s="135"/>
      <c r="I681" s="141"/>
      <c r="J681" s="25"/>
      <c r="K681" s="145"/>
      <c r="L681" s="28"/>
      <c r="M681" s="395"/>
      <c r="N681" s="158" t="str">
        <f t="shared" si="137"/>
        <v/>
      </c>
      <c r="O681" s="27"/>
      <c r="P681" s="27"/>
      <c r="Q681" s="27"/>
      <c r="R681" s="27"/>
      <c r="S681" s="27"/>
      <c r="T681" s="28"/>
      <c r="U681" s="29"/>
      <c r="V681" s="32"/>
      <c r="W681" s="318"/>
      <c r="X681" s="319"/>
      <c r="Y681" s="160">
        <f t="shared" si="136"/>
        <v>0</v>
      </c>
      <c r="Z681" s="159">
        <f t="shared" si="138"/>
        <v>0</v>
      </c>
      <c r="AA681" s="327"/>
      <c r="AB681" s="400">
        <f>IF(AND(Z681&gt;=0,F681="x"),0,IF(AND(Z681&gt;0,AC681="x"),0,IF(Z681&gt;0,0-30,0)))</f>
        <v>0</v>
      </c>
      <c r="AC681" s="371"/>
      <c r="AD681" s="226" t="str">
        <f>IF(F681="x",(0-((V681*10)+(W681*20))),"")</f>
        <v/>
      </c>
      <c r="AE681" s="368">
        <f>IF(AND(Z681&gt;0,F681="x"),0,IF(AND(Z681&gt;0,AC681="x"),Z681-60,IF(AND(Z681&gt;0,AB681=-30),Z681+AB681,0)))</f>
        <v>0</v>
      </c>
      <c r="AF681" s="339"/>
      <c r="AG681" s="338"/>
      <c r="AH681" s="336"/>
      <c r="AI681" s="161">
        <f t="shared" si="139"/>
        <v>0</v>
      </c>
      <c r="AJ681" s="162">
        <f>(X681*20)+Z681+AA681+AF681</f>
        <v>0</v>
      </c>
      <c r="AK681" s="163">
        <f t="shared" si="140"/>
        <v>0</v>
      </c>
      <c r="AL681" s="164">
        <f>IF(K681="x",AH681,0)</f>
        <v>0</v>
      </c>
      <c r="AM681" s="164">
        <f>IF(K681="x",AI681,0)</f>
        <v>0</v>
      </c>
      <c r="AN681" s="164">
        <f>IF(K681="x",AJ681,0)</f>
        <v>0</v>
      </c>
      <c r="AO681" s="164">
        <f>IF(K681="x",AK681,0)</f>
        <v>0</v>
      </c>
      <c r="AP681" s="610" t="str">
        <f t="shared" si="142"/>
        <v xml:space="preserve"> </v>
      </c>
      <c r="AQ681" s="613" t="str">
        <f t="shared" si="141"/>
        <v xml:space="preserve"> </v>
      </c>
      <c r="AR681" s="613" t="str">
        <f t="shared" si="143"/>
        <v xml:space="preserve"> </v>
      </c>
      <c r="AS681" s="613" t="str">
        <f t="shared" si="144"/>
        <v xml:space="preserve"> </v>
      </c>
      <c r="AT681" s="613" t="str">
        <f t="shared" si="145"/>
        <v xml:space="preserve"> </v>
      </c>
      <c r="AU681" s="613" t="str">
        <f t="shared" si="146"/>
        <v xml:space="preserve"> </v>
      </c>
      <c r="AV681" s="614" t="str">
        <f t="shared" si="147"/>
        <v xml:space="preserve"> </v>
      </c>
      <c r="AW681" s="196" t="str">
        <f>IF(N681&gt;0,N681,"")</f>
        <v/>
      </c>
      <c r="AX681" s="165" t="str">
        <f>IF(AND(K681="x",AW681&gt;0),AW681,"")</f>
        <v/>
      </c>
      <c r="AY681" s="193" t="str">
        <f>IF(OR(K681="x",F681="x",AW681&lt;=0),"",AW681)</f>
        <v/>
      </c>
      <c r="AZ681" s="183" t="str">
        <f>IF(AND(F681="x",AW681&gt;0),AW681,"")</f>
        <v/>
      </c>
      <c r="BA681" s="173" t="str">
        <f>IF(V681&gt;0,V681,"")</f>
        <v/>
      </c>
      <c r="BB681" s="174" t="str">
        <f>IF(AND(K681="x",BA681&gt;0),BA681,"")</f>
        <v/>
      </c>
      <c r="BC681" s="186" t="str">
        <f>IF(OR(K681="x",F681="X",BA681&lt;=0),"",BA681)</f>
        <v/>
      </c>
      <c r="BD681" s="174" t="str">
        <f>IF(AND(F681="x",BA681&gt;0),BA681,"")</f>
        <v/>
      </c>
      <c r="BE681" s="201" t="str">
        <f>IF(W681&gt;0,W681,"")</f>
        <v/>
      </c>
      <c r="BF681" s="174" t="str">
        <f>IF(AND(K681="x",BE681&gt;0),BE681,"")</f>
        <v/>
      </c>
      <c r="BG681" s="186" t="str">
        <f>IF(OR(K681="x",F681="x",BE681&lt;=0),"",BE681)</f>
        <v/>
      </c>
      <c r="BH681" s="175" t="str">
        <f>IF(AND(F681="x",BE681&gt;0),BE681,"")</f>
        <v/>
      </c>
      <c r="BI681" s="632"/>
    </row>
    <row r="682" spans="1:61" ht="18" x14ac:dyDescent="0.35">
      <c r="A682" s="221"/>
      <c r="B682" s="222"/>
      <c r="C682" s="213">
        <v>671</v>
      </c>
      <c r="D682" s="205"/>
      <c r="E682" s="16"/>
      <c r="F682" s="17"/>
      <c r="G682" s="134"/>
      <c r="H682" s="135"/>
      <c r="I682" s="141"/>
      <c r="J682" s="25"/>
      <c r="K682" s="145"/>
      <c r="L682" s="28"/>
      <c r="M682" s="395"/>
      <c r="N682" s="158" t="str">
        <f t="shared" si="137"/>
        <v/>
      </c>
      <c r="O682" s="27"/>
      <c r="P682" s="27"/>
      <c r="Q682" s="27"/>
      <c r="R682" s="27"/>
      <c r="S682" s="27"/>
      <c r="T682" s="28"/>
      <c r="U682" s="29"/>
      <c r="V682" s="32"/>
      <c r="W682" s="318"/>
      <c r="X682" s="319"/>
      <c r="Y682" s="160">
        <f t="shared" si="136"/>
        <v>0</v>
      </c>
      <c r="Z682" s="159">
        <f t="shared" si="138"/>
        <v>0</v>
      </c>
      <c r="AA682" s="327"/>
      <c r="AB682" s="400">
        <f>IF(AND(Z682&gt;=0,F682="x"),0,IF(AND(Z682&gt;0,AC682="x"),0,IF(Z682&gt;0,0-30,0)))</f>
        <v>0</v>
      </c>
      <c r="AC682" s="371"/>
      <c r="AD682" s="226" t="str">
        <f>IF(F682="x",(0-((V682*10)+(W682*20))),"")</f>
        <v/>
      </c>
      <c r="AE682" s="368">
        <f>IF(AND(Z682&gt;0,F682="x"),0,IF(AND(Z682&gt;0,AC682="x"),Z682-60,IF(AND(Z682&gt;0,AB682=-30),Z682+AB682,0)))</f>
        <v>0</v>
      </c>
      <c r="AF682" s="339"/>
      <c r="AG682" s="338"/>
      <c r="AH682" s="336"/>
      <c r="AI682" s="161">
        <f t="shared" si="139"/>
        <v>0</v>
      </c>
      <c r="AJ682" s="162">
        <f>(X682*20)+Z682+AA682+AF682</f>
        <v>0</v>
      </c>
      <c r="AK682" s="163">
        <f t="shared" si="140"/>
        <v>0</v>
      </c>
      <c r="AL682" s="164">
        <f>IF(K682="x",AH682,0)</f>
        <v>0</v>
      </c>
      <c r="AM682" s="164">
        <f>IF(K682="x",AI682,0)</f>
        <v>0</v>
      </c>
      <c r="AN682" s="164">
        <f>IF(K682="x",AJ682,0)</f>
        <v>0</v>
      </c>
      <c r="AO682" s="164">
        <f>IF(K682="x",AK682,0)</f>
        <v>0</v>
      </c>
      <c r="AP682" s="610" t="str">
        <f t="shared" si="142"/>
        <v xml:space="preserve"> </v>
      </c>
      <c r="AQ682" s="613" t="str">
        <f t="shared" si="141"/>
        <v xml:space="preserve"> </v>
      </c>
      <c r="AR682" s="613" t="str">
        <f t="shared" si="143"/>
        <v xml:space="preserve"> </v>
      </c>
      <c r="AS682" s="613" t="str">
        <f t="shared" si="144"/>
        <v xml:space="preserve"> </v>
      </c>
      <c r="AT682" s="613" t="str">
        <f t="shared" si="145"/>
        <v xml:space="preserve"> </v>
      </c>
      <c r="AU682" s="613" t="str">
        <f t="shared" si="146"/>
        <v xml:space="preserve"> </v>
      </c>
      <c r="AV682" s="614" t="str">
        <f t="shared" si="147"/>
        <v xml:space="preserve"> </v>
      </c>
      <c r="AW682" s="196" t="str">
        <f>IF(N682&gt;0,N682,"")</f>
        <v/>
      </c>
      <c r="AX682" s="165" t="str">
        <f>IF(AND(K682="x",AW682&gt;0),AW682,"")</f>
        <v/>
      </c>
      <c r="AY682" s="193" t="str">
        <f>IF(OR(K682="x",F682="x",AW682&lt;=0),"",AW682)</f>
        <v/>
      </c>
      <c r="AZ682" s="183" t="str">
        <f>IF(AND(F682="x",AW682&gt;0),AW682,"")</f>
        <v/>
      </c>
      <c r="BA682" s="173" t="str">
        <f>IF(V682&gt;0,V682,"")</f>
        <v/>
      </c>
      <c r="BB682" s="174" t="str">
        <f>IF(AND(K682="x",BA682&gt;0),BA682,"")</f>
        <v/>
      </c>
      <c r="BC682" s="186" t="str">
        <f>IF(OR(K682="x",F682="X",BA682&lt;=0),"",BA682)</f>
        <v/>
      </c>
      <c r="BD682" s="174" t="str">
        <f>IF(AND(F682="x",BA682&gt;0),BA682,"")</f>
        <v/>
      </c>
      <c r="BE682" s="201" t="str">
        <f>IF(W682&gt;0,W682,"")</f>
        <v/>
      </c>
      <c r="BF682" s="174" t="str">
        <f>IF(AND(K682="x",BE682&gt;0),BE682,"")</f>
        <v/>
      </c>
      <c r="BG682" s="186" t="str">
        <f>IF(OR(K682="x",F682="x",BE682&lt;=0),"",BE682)</f>
        <v/>
      </c>
      <c r="BH682" s="175" t="str">
        <f>IF(AND(F682="x",BE682&gt;0),BE682,"")</f>
        <v/>
      </c>
      <c r="BI682" s="632"/>
    </row>
    <row r="683" spans="1:61" ht="18" x14ac:dyDescent="0.35">
      <c r="A683" s="221"/>
      <c r="B683" s="222"/>
      <c r="C683" s="214">
        <v>672</v>
      </c>
      <c r="D683" s="205"/>
      <c r="E683" s="16"/>
      <c r="F683" s="17"/>
      <c r="G683" s="134"/>
      <c r="H683" s="135"/>
      <c r="I683" s="141"/>
      <c r="J683" s="25"/>
      <c r="K683" s="145"/>
      <c r="L683" s="28"/>
      <c r="M683" s="395"/>
      <c r="N683" s="158" t="str">
        <f t="shared" si="137"/>
        <v/>
      </c>
      <c r="O683" s="27"/>
      <c r="P683" s="27"/>
      <c r="Q683" s="27"/>
      <c r="R683" s="27"/>
      <c r="S683" s="27"/>
      <c r="T683" s="28"/>
      <c r="U683" s="29"/>
      <c r="V683" s="32"/>
      <c r="W683" s="318"/>
      <c r="X683" s="319"/>
      <c r="Y683" s="160">
        <f t="shared" si="136"/>
        <v>0</v>
      </c>
      <c r="Z683" s="159">
        <f t="shared" si="138"/>
        <v>0</v>
      </c>
      <c r="AA683" s="327"/>
      <c r="AB683" s="400">
        <f>IF(AND(Z683&gt;=0,F683="x"),0,IF(AND(Z683&gt;0,AC683="x"),0,IF(Z683&gt;0,0-30,0)))</f>
        <v>0</v>
      </c>
      <c r="AC683" s="371"/>
      <c r="AD683" s="226" t="str">
        <f>IF(F683="x",(0-((V683*10)+(W683*20))),"")</f>
        <v/>
      </c>
      <c r="AE683" s="368">
        <f>IF(AND(Z683&gt;0,F683="x"),0,IF(AND(Z683&gt;0,AC683="x"),Z683-60,IF(AND(Z683&gt;0,AB683=-30),Z683+AB683,0)))</f>
        <v>0</v>
      </c>
      <c r="AF683" s="339"/>
      <c r="AG683" s="338"/>
      <c r="AH683" s="336"/>
      <c r="AI683" s="161">
        <f t="shared" si="139"/>
        <v>0</v>
      </c>
      <c r="AJ683" s="162">
        <f>(X683*20)+Z683+AA683+AF683</f>
        <v>0</v>
      </c>
      <c r="AK683" s="163">
        <f t="shared" si="140"/>
        <v>0</v>
      </c>
      <c r="AL683" s="164">
        <f>IF(K683="x",AH683,0)</f>
        <v>0</v>
      </c>
      <c r="AM683" s="164">
        <f>IF(K683="x",AI683,0)</f>
        <v>0</v>
      </c>
      <c r="AN683" s="164">
        <f>IF(K683="x",AJ683,0)</f>
        <v>0</v>
      </c>
      <c r="AO683" s="164">
        <f>IF(K683="x",AK683,0)</f>
        <v>0</v>
      </c>
      <c r="AP683" s="610" t="str">
        <f t="shared" si="142"/>
        <v xml:space="preserve"> </v>
      </c>
      <c r="AQ683" s="613" t="str">
        <f t="shared" si="141"/>
        <v xml:space="preserve"> </v>
      </c>
      <c r="AR683" s="613" t="str">
        <f t="shared" si="143"/>
        <v xml:space="preserve"> </v>
      </c>
      <c r="AS683" s="613" t="str">
        <f t="shared" si="144"/>
        <v xml:space="preserve"> </v>
      </c>
      <c r="AT683" s="613" t="str">
        <f t="shared" si="145"/>
        <v xml:space="preserve"> </v>
      </c>
      <c r="AU683" s="613" t="str">
        <f t="shared" si="146"/>
        <v xml:space="preserve"> </v>
      </c>
      <c r="AV683" s="614" t="str">
        <f t="shared" si="147"/>
        <v xml:space="preserve"> </v>
      </c>
      <c r="AW683" s="196" t="str">
        <f>IF(N683&gt;0,N683,"")</f>
        <v/>
      </c>
      <c r="AX683" s="165" t="str">
        <f>IF(AND(K683="x",AW683&gt;0),AW683,"")</f>
        <v/>
      </c>
      <c r="AY683" s="193" t="str">
        <f>IF(OR(K683="x",F683="x",AW683&lt;=0),"",AW683)</f>
        <v/>
      </c>
      <c r="AZ683" s="183" t="str">
        <f>IF(AND(F683="x",AW683&gt;0),AW683,"")</f>
        <v/>
      </c>
      <c r="BA683" s="173" t="str">
        <f>IF(V683&gt;0,V683,"")</f>
        <v/>
      </c>
      <c r="BB683" s="174" t="str">
        <f>IF(AND(K683="x",BA683&gt;0),BA683,"")</f>
        <v/>
      </c>
      <c r="BC683" s="186" t="str">
        <f>IF(OR(K683="x",F683="X",BA683&lt;=0),"",BA683)</f>
        <v/>
      </c>
      <c r="BD683" s="174" t="str">
        <f>IF(AND(F683="x",BA683&gt;0),BA683,"")</f>
        <v/>
      </c>
      <c r="BE683" s="201" t="str">
        <f>IF(W683&gt;0,W683,"")</f>
        <v/>
      </c>
      <c r="BF683" s="174" t="str">
        <f>IF(AND(K683="x",BE683&gt;0),BE683,"")</f>
        <v/>
      </c>
      <c r="BG683" s="186" t="str">
        <f>IF(OR(K683="x",F683="x",BE683&lt;=0),"",BE683)</f>
        <v/>
      </c>
      <c r="BH683" s="175" t="str">
        <f>IF(AND(F683="x",BE683&gt;0),BE683,"")</f>
        <v/>
      </c>
      <c r="BI683" s="632"/>
    </row>
    <row r="684" spans="1:61" ht="18" x14ac:dyDescent="0.35">
      <c r="A684" s="221"/>
      <c r="B684" s="222"/>
      <c r="C684" s="214">
        <v>673</v>
      </c>
      <c r="D684" s="205"/>
      <c r="E684" s="16"/>
      <c r="F684" s="17"/>
      <c r="G684" s="134"/>
      <c r="H684" s="135"/>
      <c r="I684" s="141"/>
      <c r="J684" s="25"/>
      <c r="K684" s="145"/>
      <c r="L684" s="28"/>
      <c r="M684" s="395"/>
      <c r="N684" s="158" t="str">
        <f t="shared" si="137"/>
        <v/>
      </c>
      <c r="O684" s="27"/>
      <c r="P684" s="27"/>
      <c r="Q684" s="27"/>
      <c r="R684" s="27"/>
      <c r="S684" s="27"/>
      <c r="T684" s="28"/>
      <c r="U684" s="29"/>
      <c r="V684" s="32"/>
      <c r="W684" s="318"/>
      <c r="X684" s="319"/>
      <c r="Y684" s="160">
        <f t="shared" si="136"/>
        <v>0</v>
      </c>
      <c r="Z684" s="159">
        <f t="shared" si="138"/>
        <v>0</v>
      </c>
      <c r="AA684" s="327"/>
      <c r="AB684" s="400">
        <f>IF(AND(Z684&gt;=0,F684="x"),0,IF(AND(Z684&gt;0,AC684="x"),0,IF(Z684&gt;0,0-30,0)))</f>
        <v>0</v>
      </c>
      <c r="AC684" s="371"/>
      <c r="AD684" s="226" t="str">
        <f>IF(F684="x",(0-((V684*10)+(W684*20))),"")</f>
        <v/>
      </c>
      <c r="AE684" s="368">
        <f>IF(AND(Z684&gt;0,F684="x"),0,IF(AND(Z684&gt;0,AC684="x"),Z684-60,IF(AND(Z684&gt;0,AB684=-30),Z684+AB684,0)))</f>
        <v>0</v>
      </c>
      <c r="AF684" s="339"/>
      <c r="AG684" s="338"/>
      <c r="AH684" s="336"/>
      <c r="AI684" s="161">
        <f t="shared" si="139"/>
        <v>0</v>
      </c>
      <c r="AJ684" s="162">
        <f>(X684*20)+Z684+AA684+AF684</f>
        <v>0</v>
      </c>
      <c r="AK684" s="163">
        <f t="shared" si="140"/>
        <v>0</v>
      </c>
      <c r="AL684" s="164">
        <f>IF(K684="x",AH684,0)</f>
        <v>0</v>
      </c>
      <c r="AM684" s="164">
        <f>IF(K684="x",AI684,0)</f>
        <v>0</v>
      </c>
      <c r="AN684" s="164">
        <f>IF(K684="x",AJ684,0)</f>
        <v>0</v>
      </c>
      <c r="AO684" s="164">
        <f>IF(K684="x",AK684,0)</f>
        <v>0</v>
      </c>
      <c r="AP684" s="610" t="str">
        <f t="shared" si="142"/>
        <v xml:space="preserve"> </v>
      </c>
      <c r="AQ684" s="613" t="str">
        <f t="shared" si="141"/>
        <v xml:space="preserve"> </v>
      </c>
      <c r="AR684" s="613" t="str">
        <f t="shared" si="143"/>
        <v xml:space="preserve"> </v>
      </c>
      <c r="AS684" s="613" t="str">
        <f t="shared" si="144"/>
        <v xml:space="preserve"> </v>
      </c>
      <c r="AT684" s="613" t="str">
        <f t="shared" si="145"/>
        <v xml:space="preserve"> </v>
      </c>
      <c r="AU684" s="613" t="str">
        <f t="shared" si="146"/>
        <v xml:space="preserve"> </v>
      </c>
      <c r="AV684" s="614" t="str">
        <f t="shared" si="147"/>
        <v xml:space="preserve"> </v>
      </c>
      <c r="AW684" s="196" t="str">
        <f>IF(N684&gt;0,N684,"")</f>
        <v/>
      </c>
      <c r="AX684" s="165" t="str">
        <f>IF(AND(K684="x",AW684&gt;0),AW684,"")</f>
        <v/>
      </c>
      <c r="AY684" s="193" t="str">
        <f>IF(OR(K684="x",F684="x",AW684&lt;=0),"",AW684)</f>
        <v/>
      </c>
      <c r="AZ684" s="183" t="str">
        <f>IF(AND(F684="x",AW684&gt;0),AW684,"")</f>
        <v/>
      </c>
      <c r="BA684" s="173" t="str">
        <f>IF(V684&gt;0,V684,"")</f>
        <v/>
      </c>
      <c r="BB684" s="174" t="str">
        <f>IF(AND(K684="x",BA684&gt;0),BA684,"")</f>
        <v/>
      </c>
      <c r="BC684" s="186" t="str">
        <f>IF(OR(K684="x",F684="X",BA684&lt;=0),"",BA684)</f>
        <v/>
      </c>
      <c r="BD684" s="174" t="str">
        <f>IF(AND(F684="x",BA684&gt;0),BA684,"")</f>
        <v/>
      </c>
      <c r="BE684" s="201" t="str">
        <f>IF(W684&gt;0,W684,"")</f>
        <v/>
      </c>
      <c r="BF684" s="174" t="str">
        <f>IF(AND(K684="x",BE684&gt;0),BE684,"")</f>
        <v/>
      </c>
      <c r="BG684" s="186" t="str">
        <f>IF(OR(K684="x",F684="x",BE684&lt;=0),"",BE684)</f>
        <v/>
      </c>
      <c r="BH684" s="175" t="str">
        <f>IF(AND(F684="x",BE684&gt;0),BE684,"")</f>
        <v/>
      </c>
      <c r="BI684" s="632"/>
    </row>
    <row r="685" spans="1:61" ht="18" x14ac:dyDescent="0.35">
      <c r="A685" s="221"/>
      <c r="B685" s="222"/>
      <c r="C685" s="213">
        <v>674</v>
      </c>
      <c r="D685" s="207"/>
      <c r="E685" s="18"/>
      <c r="F685" s="17"/>
      <c r="G685" s="134"/>
      <c r="H685" s="135"/>
      <c r="I685" s="141"/>
      <c r="J685" s="25"/>
      <c r="K685" s="145"/>
      <c r="L685" s="28"/>
      <c r="M685" s="395"/>
      <c r="N685" s="158" t="str">
        <f t="shared" si="137"/>
        <v/>
      </c>
      <c r="O685" s="27"/>
      <c r="P685" s="27"/>
      <c r="Q685" s="27"/>
      <c r="R685" s="27"/>
      <c r="S685" s="27"/>
      <c r="T685" s="28"/>
      <c r="U685" s="29"/>
      <c r="V685" s="32"/>
      <c r="W685" s="318"/>
      <c r="X685" s="319"/>
      <c r="Y685" s="160">
        <f t="shared" si="136"/>
        <v>0</v>
      </c>
      <c r="Z685" s="159">
        <f t="shared" si="138"/>
        <v>0</v>
      </c>
      <c r="AA685" s="327"/>
      <c r="AB685" s="400">
        <f>IF(AND(Z685&gt;=0,F685="x"),0,IF(AND(Z685&gt;0,AC685="x"),0,IF(Z685&gt;0,0-30,0)))</f>
        <v>0</v>
      </c>
      <c r="AC685" s="371"/>
      <c r="AD685" s="226" t="str">
        <f>IF(F685="x",(0-((V685*10)+(W685*20))),"")</f>
        <v/>
      </c>
      <c r="AE685" s="368">
        <f>IF(AND(Z685&gt;0,F685="x"),0,IF(AND(Z685&gt;0,AC685="x"),Z685-60,IF(AND(Z685&gt;0,AB685=-30),Z685+AB685,0)))</f>
        <v>0</v>
      </c>
      <c r="AF685" s="339"/>
      <c r="AG685" s="338"/>
      <c r="AH685" s="336"/>
      <c r="AI685" s="161">
        <f t="shared" si="139"/>
        <v>0</v>
      </c>
      <c r="AJ685" s="162">
        <f>(X685*20)+Z685+AA685+AF685</f>
        <v>0</v>
      </c>
      <c r="AK685" s="163">
        <f t="shared" si="140"/>
        <v>0</v>
      </c>
      <c r="AL685" s="164">
        <f>IF(K685="x",AH685,0)</f>
        <v>0</v>
      </c>
      <c r="AM685" s="164">
        <f>IF(K685="x",AI685,0)</f>
        <v>0</v>
      </c>
      <c r="AN685" s="164">
        <f>IF(K685="x",AJ685,0)</f>
        <v>0</v>
      </c>
      <c r="AO685" s="164">
        <f>IF(K685="x",AK685,0)</f>
        <v>0</v>
      </c>
      <c r="AP685" s="610" t="str">
        <f t="shared" si="142"/>
        <v xml:space="preserve"> </v>
      </c>
      <c r="AQ685" s="613" t="str">
        <f t="shared" si="141"/>
        <v xml:space="preserve"> </v>
      </c>
      <c r="AR685" s="613" t="str">
        <f t="shared" si="143"/>
        <v xml:space="preserve"> </v>
      </c>
      <c r="AS685" s="613" t="str">
        <f t="shared" si="144"/>
        <v xml:space="preserve"> </v>
      </c>
      <c r="AT685" s="613" t="str">
        <f t="shared" si="145"/>
        <v xml:space="preserve"> </v>
      </c>
      <c r="AU685" s="613" t="str">
        <f t="shared" si="146"/>
        <v xml:space="preserve"> </v>
      </c>
      <c r="AV685" s="614" t="str">
        <f t="shared" si="147"/>
        <v xml:space="preserve"> </v>
      </c>
      <c r="AW685" s="196" t="str">
        <f>IF(N685&gt;0,N685,"")</f>
        <v/>
      </c>
      <c r="AX685" s="165" t="str">
        <f>IF(AND(K685="x",AW685&gt;0),AW685,"")</f>
        <v/>
      </c>
      <c r="AY685" s="193" t="str">
        <f>IF(OR(K685="x",F685="x",AW685&lt;=0),"",AW685)</f>
        <v/>
      </c>
      <c r="AZ685" s="183" t="str">
        <f>IF(AND(F685="x",AW685&gt;0),AW685,"")</f>
        <v/>
      </c>
      <c r="BA685" s="173" t="str">
        <f>IF(V685&gt;0,V685,"")</f>
        <v/>
      </c>
      <c r="BB685" s="174" t="str">
        <f>IF(AND(K685="x",BA685&gt;0),BA685,"")</f>
        <v/>
      </c>
      <c r="BC685" s="186" t="str">
        <f>IF(OR(K685="x",F685="X",BA685&lt;=0),"",BA685)</f>
        <v/>
      </c>
      <c r="BD685" s="174" t="str">
        <f>IF(AND(F685="x",BA685&gt;0),BA685,"")</f>
        <v/>
      </c>
      <c r="BE685" s="201" t="str">
        <f>IF(W685&gt;0,W685,"")</f>
        <v/>
      </c>
      <c r="BF685" s="174" t="str">
        <f>IF(AND(K685="x",BE685&gt;0),BE685,"")</f>
        <v/>
      </c>
      <c r="BG685" s="186" t="str">
        <f>IF(OR(K685="x",F685="x",BE685&lt;=0),"",BE685)</f>
        <v/>
      </c>
      <c r="BH685" s="175" t="str">
        <f>IF(AND(F685="x",BE685&gt;0),BE685,"")</f>
        <v/>
      </c>
      <c r="BI685" s="632"/>
    </row>
    <row r="686" spans="1:61" ht="18" x14ac:dyDescent="0.35">
      <c r="A686" s="221"/>
      <c r="B686" s="222"/>
      <c r="C686" s="214">
        <v>675</v>
      </c>
      <c r="D686" s="205"/>
      <c r="E686" s="16"/>
      <c r="F686" s="17"/>
      <c r="G686" s="134"/>
      <c r="H686" s="135"/>
      <c r="I686" s="141"/>
      <c r="J686" s="25"/>
      <c r="K686" s="145"/>
      <c r="L686" s="28"/>
      <c r="M686" s="395"/>
      <c r="N686" s="158" t="str">
        <f t="shared" si="137"/>
        <v/>
      </c>
      <c r="O686" s="27"/>
      <c r="P686" s="27"/>
      <c r="Q686" s="27"/>
      <c r="R686" s="27"/>
      <c r="S686" s="27"/>
      <c r="T686" s="28"/>
      <c r="U686" s="29"/>
      <c r="V686" s="32"/>
      <c r="W686" s="318"/>
      <c r="X686" s="319"/>
      <c r="Y686" s="160">
        <f t="shared" si="136"/>
        <v>0</v>
      </c>
      <c r="Z686" s="159">
        <f t="shared" si="138"/>
        <v>0</v>
      </c>
      <c r="AA686" s="327"/>
      <c r="AB686" s="400">
        <f>IF(AND(Z686&gt;=0,F686="x"),0,IF(AND(Z686&gt;0,AC686="x"),0,IF(Z686&gt;0,0-30,0)))</f>
        <v>0</v>
      </c>
      <c r="AC686" s="371"/>
      <c r="AD686" s="226" t="str">
        <f>IF(F686="x",(0-((V686*10)+(W686*20))),"")</f>
        <v/>
      </c>
      <c r="AE686" s="368">
        <f>IF(AND(Z686&gt;0,F686="x"),0,IF(AND(Z686&gt;0,AC686="x"),Z686-60,IF(AND(Z686&gt;0,AB686=-30),Z686+AB686,0)))</f>
        <v>0</v>
      </c>
      <c r="AF686" s="339"/>
      <c r="AG686" s="338"/>
      <c r="AH686" s="336"/>
      <c r="AI686" s="161">
        <f t="shared" si="139"/>
        <v>0</v>
      </c>
      <c r="AJ686" s="162">
        <f>(X686*20)+Z686+AA686+AF686</f>
        <v>0</v>
      </c>
      <c r="AK686" s="163">
        <f t="shared" si="140"/>
        <v>0</v>
      </c>
      <c r="AL686" s="164">
        <f>IF(K686="x",AH686,0)</f>
        <v>0</v>
      </c>
      <c r="AM686" s="164">
        <f>IF(K686="x",AI686,0)</f>
        <v>0</v>
      </c>
      <c r="AN686" s="164">
        <f>IF(K686="x",AJ686,0)</f>
        <v>0</v>
      </c>
      <c r="AO686" s="164">
        <f>IF(K686="x",AK686,0)</f>
        <v>0</v>
      </c>
      <c r="AP686" s="610" t="str">
        <f t="shared" si="142"/>
        <v xml:space="preserve"> </v>
      </c>
      <c r="AQ686" s="613" t="str">
        <f t="shared" si="141"/>
        <v xml:space="preserve"> </v>
      </c>
      <c r="AR686" s="613" t="str">
        <f t="shared" si="143"/>
        <v xml:space="preserve"> </v>
      </c>
      <c r="AS686" s="613" t="str">
        <f t="shared" si="144"/>
        <v xml:space="preserve"> </v>
      </c>
      <c r="AT686" s="613" t="str">
        <f t="shared" si="145"/>
        <v xml:space="preserve"> </v>
      </c>
      <c r="AU686" s="613" t="str">
        <f t="shared" si="146"/>
        <v xml:space="preserve"> </v>
      </c>
      <c r="AV686" s="614" t="str">
        <f t="shared" si="147"/>
        <v xml:space="preserve"> </v>
      </c>
      <c r="AW686" s="196" t="str">
        <f>IF(N686&gt;0,N686,"")</f>
        <v/>
      </c>
      <c r="AX686" s="165" t="str">
        <f>IF(AND(K686="x",AW686&gt;0),AW686,"")</f>
        <v/>
      </c>
      <c r="AY686" s="193" t="str">
        <f>IF(OR(K686="x",F686="x",AW686&lt;=0),"",AW686)</f>
        <v/>
      </c>
      <c r="AZ686" s="183" t="str">
        <f>IF(AND(F686="x",AW686&gt;0),AW686,"")</f>
        <v/>
      </c>
      <c r="BA686" s="173" t="str">
        <f>IF(V686&gt;0,V686,"")</f>
        <v/>
      </c>
      <c r="BB686" s="174" t="str">
        <f>IF(AND(K686="x",BA686&gt;0),BA686,"")</f>
        <v/>
      </c>
      <c r="BC686" s="186" t="str">
        <f>IF(OR(K686="x",F686="X",BA686&lt;=0),"",BA686)</f>
        <v/>
      </c>
      <c r="BD686" s="174" t="str">
        <f>IF(AND(F686="x",BA686&gt;0),BA686,"")</f>
        <v/>
      </c>
      <c r="BE686" s="201" t="str">
        <f>IF(W686&gt;0,W686,"")</f>
        <v/>
      </c>
      <c r="BF686" s="174" t="str">
        <f>IF(AND(K686="x",BE686&gt;0),BE686,"")</f>
        <v/>
      </c>
      <c r="BG686" s="186" t="str">
        <f>IF(OR(K686="x",F686="x",BE686&lt;=0),"",BE686)</f>
        <v/>
      </c>
      <c r="BH686" s="175" t="str">
        <f>IF(AND(F686="x",BE686&gt;0),BE686,"")</f>
        <v/>
      </c>
      <c r="BI686" s="632"/>
    </row>
    <row r="687" spans="1:61" ht="18" x14ac:dyDescent="0.35">
      <c r="A687" s="221"/>
      <c r="B687" s="222"/>
      <c r="C687" s="213">
        <v>676</v>
      </c>
      <c r="D687" s="205"/>
      <c r="E687" s="16"/>
      <c r="F687" s="17"/>
      <c r="G687" s="134"/>
      <c r="H687" s="135"/>
      <c r="I687" s="141"/>
      <c r="J687" s="25"/>
      <c r="K687" s="145"/>
      <c r="L687" s="28"/>
      <c r="M687" s="395"/>
      <c r="N687" s="158" t="str">
        <f t="shared" si="137"/>
        <v/>
      </c>
      <c r="O687" s="27"/>
      <c r="P687" s="27"/>
      <c r="Q687" s="27"/>
      <c r="R687" s="27"/>
      <c r="S687" s="27"/>
      <c r="T687" s="28"/>
      <c r="U687" s="29"/>
      <c r="V687" s="32"/>
      <c r="W687" s="318"/>
      <c r="X687" s="319"/>
      <c r="Y687" s="160">
        <f t="shared" si="136"/>
        <v>0</v>
      </c>
      <c r="Z687" s="159">
        <f t="shared" si="138"/>
        <v>0</v>
      </c>
      <c r="AA687" s="327"/>
      <c r="AB687" s="400">
        <f>IF(AND(Z687&gt;=0,F687="x"),0,IF(AND(Z687&gt;0,AC687="x"),0,IF(Z687&gt;0,0-30,0)))</f>
        <v>0</v>
      </c>
      <c r="AC687" s="371"/>
      <c r="AD687" s="226" t="str">
        <f>IF(F687="x",(0-((V687*10)+(W687*20))),"")</f>
        <v/>
      </c>
      <c r="AE687" s="368">
        <f>IF(AND(Z687&gt;0,F687="x"),0,IF(AND(Z687&gt;0,AC687="x"),Z687-60,IF(AND(Z687&gt;0,AB687=-30),Z687+AB687,0)))</f>
        <v>0</v>
      </c>
      <c r="AF687" s="339"/>
      <c r="AG687" s="338"/>
      <c r="AH687" s="336"/>
      <c r="AI687" s="161">
        <f t="shared" si="139"/>
        <v>0</v>
      </c>
      <c r="AJ687" s="162">
        <f>(X687*20)+Z687+AA687+AF687</f>
        <v>0</v>
      </c>
      <c r="AK687" s="163">
        <f t="shared" si="140"/>
        <v>0</v>
      </c>
      <c r="AL687" s="164">
        <f>IF(K687="x",AH687,0)</f>
        <v>0</v>
      </c>
      <c r="AM687" s="164">
        <f>IF(K687="x",AI687,0)</f>
        <v>0</v>
      </c>
      <c r="AN687" s="164">
        <f>IF(K687="x",AJ687,0)</f>
        <v>0</v>
      </c>
      <c r="AO687" s="164">
        <f>IF(K687="x",AK687,0)</f>
        <v>0</v>
      </c>
      <c r="AP687" s="610" t="str">
        <f t="shared" si="142"/>
        <v xml:space="preserve"> </v>
      </c>
      <c r="AQ687" s="613" t="str">
        <f t="shared" si="141"/>
        <v xml:space="preserve"> </v>
      </c>
      <c r="AR687" s="613" t="str">
        <f t="shared" si="143"/>
        <v xml:space="preserve"> </v>
      </c>
      <c r="AS687" s="613" t="str">
        <f t="shared" si="144"/>
        <v xml:space="preserve"> </v>
      </c>
      <c r="AT687" s="613" t="str">
        <f t="shared" si="145"/>
        <v xml:space="preserve"> </v>
      </c>
      <c r="AU687" s="613" t="str">
        <f t="shared" si="146"/>
        <v xml:space="preserve"> </v>
      </c>
      <c r="AV687" s="614" t="str">
        <f t="shared" si="147"/>
        <v xml:space="preserve"> </v>
      </c>
      <c r="AW687" s="196" t="str">
        <f>IF(N687&gt;0,N687,"")</f>
        <v/>
      </c>
      <c r="AX687" s="165" t="str">
        <f>IF(AND(K687="x",AW687&gt;0),AW687,"")</f>
        <v/>
      </c>
      <c r="AY687" s="193" t="str">
        <f>IF(OR(K687="x",F687="x",AW687&lt;=0),"",AW687)</f>
        <v/>
      </c>
      <c r="AZ687" s="183" t="str">
        <f>IF(AND(F687="x",AW687&gt;0),AW687,"")</f>
        <v/>
      </c>
      <c r="BA687" s="173" t="str">
        <f>IF(V687&gt;0,V687,"")</f>
        <v/>
      </c>
      <c r="BB687" s="174" t="str">
        <f>IF(AND(K687="x",BA687&gt;0),BA687,"")</f>
        <v/>
      </c>
      <c r="BC687" s="186" t="str">
        <f>IF(OR(K687="x",F687="X",BA687&lt;=0),"",BA687)</f>
        <v/>
      </c>
      <c r="BD687" s="174" t="str">
        <f>IF(AND(F687="x",BA687&gt;0),BA687,"")</f>
        <v/>
      </c>
      <c r="BE687" s="201" t="str">
        <f>IF(W687&gt;0,W687,"")</f>
        <v/>
      </c>
      <c r="BF687" s="174" t="str">
        <f>IF(AND(K687="x",BE687&gt;0),BE687,"")</f>
        <v/>
      </c>
      <c r="BG687" s="186" t="str">
        <f>IF(OR(K687="x",F687="x",BE687&lt;=0),"",BE687)</f>
        <v/>
      </c>
      <c r="BH687" s="175" t="str">
        <f>IF(AND(F687="x",BE687&gt;0),BE687,"")</f>
        <v/>
      </c>
      <c r="BI687" s="632"/>
    </row>
    <row r="688" spans="1:61" ht="18" x14ac:dyDescent="0.35">
      <c r="A688" s="221"/>
      <c r="B688" s="222"/>
      <c r="C688" s="214">
        <v>677</v>
      </c>
      <c r="D688" s="205"/>
      <c r="E688" s="16"/>
      <c r="F688" s="17"/>
      <c r="G688" s="134"/>
      <c r="H688" s="135"/>
      <c r="I688" s="141"/>
      <c r="J688" s="25"/>
      <c r="K688" s="145"/>
      <c r="L688" s="28"/>
      <c r="M688" s="395"/>
      <c r="N688" s="158" t="str">
        <f t="shared" si="137"/>
        <v/>
      </c>
      <c r="O688" s="27"/>
      <c r="P688" s="27"/>
      <c r="Q688" s="27"/>
      <c r="R688" s="27"/>
      <c r="S688" s="27"/>
      <c r="T688" s="28"/>
      <c r="U688" s="29"/>
      <c r="V688" s="32"/>
      <c r="W688" s="318"/>
      <c r="X688" s="319"/>
      <c r="Y688" s="160">
        <f t="shared" si="136"/>
        <v>0</v>
      </c>
      <c r="Z688" s="159">
        <f t="shared" si="138"/>
        <v>0</v>
      </c>
      <c r="AA688" s="327"/>
      <c r="AB688" s="400">
        <f>IF(AND(Z688&gt;=0,F688="x"),0,IF(AND(Z688&gt;0,AC688="x"),0,IF(Z688&gt;0,0-30,0)))</f>
        <v>0</v>
      </c>
      <c r="AC688" s="371"/>
      <c r="AD688" s="226" t="str">
        <f>IF(F688="x",(0-((V688*10)+(W688*20))),"")</f>
        <v/>
      </c>
      <c r="AE688" s="368">
        <f>IF(AND(Z688&gt;0,F688="x"),0,IF(AND(Z688&gt;0,AC688="x"),Z688-60,IF(AND(Z688&gt;0,AB688=-30),Z688+AB688,0)))</f>
        <v>0</v>
      </c>
      <c r="AF688" s="339"/>
      <c r="AG688" s="338"/>
      <c r="AH688" s="336"/>
      <c r="AI688" s="161">
        <f t="shared" si="139"/>
        <v>0</v>
      </c>
      <c r="AJ688" s="162">
        <f>(X688*20)+Z688+AA688+AF688</f>
        <v>0</v>
      </c>
      <c r="AK688" s="163">
        <f t="shared" si="140"/>
        <v>0</v>
      </c>
      <c r="AL688" s="164">
        <f>IF(K688="x",AH688,0)</f>
        <v>0</v>
      </c>
      <c r="AM688" s="164">
        <f>IF(K688="x",AI688,0)</f>
        <v>0</v>
      </c>
      <c r="AN688" s="164">
        <f>IF(K688="x",AJ688,0)</f>
        <v>0</v>
      </c>
      <c r="AO688" s="164">
        <f>IF(K688="x",AK688,0)</f>
        <v>0</v>
      </c>
      <c r="AP688" s="610" t="str">
        <f t="shared" si="142"/>
        <v xml:space="preserve"> </v>
      </c>
      <c r="AQ688" s="613" t="str">
        <f t="shared" si="141"/>
        <v xml:space="preserve"> </v>
      </c>
      <c r="AR688" s="613" t="str">
        <f t="shared" si="143"/>
        <v xml:space="preserve"> </v>
      </c>
      <c r="AS688" s="613" t="str">
        <f t="shared" si="144"/>
        <v xml:space="preserve"> </v>
      </c>
      <c r="AT688" s="613" t="str">
        <f t="shared" si="145"/>
        <v xml:space="preserve"> </v>
      </c>
      <c r="AU688" s="613" t="str">
        <f t="shared" si="146"/>
        <v xml:space="preserve"> </v>
      </c>
      <c r="AV688" s="614" t="str">
        <f t="shared" si="147"/>
        <v xml:space="preserve"> </v>
      </c>
      <c r="AW688" s="196" t="str">
        <f>IF(N688&gt;0,N688,"")</f>
        <v/>
      </c>
      <c r="AX688" s="165" t="str">
        <f>IF(AND(K688="x",AW688&gt;0),AW688,"")</f>
        <v/>
      </c>
      <c r="AY688" s="193" t="str">
        <f>IF(OR(K688="x",F688="x",AW688&lt;=0),"",AW688)</f>
        <v/>
      </c>
      <c r="AZ688" s="183" t="str">
        <f>IF(AND(F688="x",AW688&gt;0),AW688,"")</f>
        <v/>
      </c>
      <c r="BA688" s="173" t="str">
        <f>IF(V688&gt;0,V688,"")</f>
        <v/>
      </c>
      <c r="BB688" s="174" t="str">
        <f>IF(AND(K688="x",BA688&gt;0),BA688,"")</f>
        <v/>
      </c>
      <c r="BC688" s="186" t="str">
        <f>IF(OR(K688="x",F688="X",BA688&lt;=0),"",BA688)</f>
        <v/>
      </c>
      <c r="BD688" s="174" t="str">
        <f>IF(AND(F688="x",BA688&gt;0),BA688,"")</f>
        <v/>
      </c>
      <c r="BE688" s="201" t="str">
        <f>IF(W688&gt;0,W688,"")</f>
        <v/>
      </c>
      <c r="BF688" s="174" t="str">
        <f>IF(AND(K688="x",BE688&gt;0),BE688,"")</f>
        <v/>
      </c>
      <c r="BG688" s="186" t="str">
        <f>IF(OR(K688="x",F688="x",BE688&lt;=0),"",BE688)</f>
        <v/>
      </c>
      <c r="BH688" s="175" t="str">
        <f>IF(AND(F688="x",BE688&gt;0),BE688,"")</f>
        <v/>
      </c>
      <c r="BI688" s="632"/>
    </row>
    <row r="689" spans="1:61" ht="18" x14ac:dyDescent="0.35">
      <c r="A689" s="221"/>
      <c r="B689" s="222"/>
      <c r="C689" s="214">
        <v>678</v>
      </c>
      <c r="D689" s="207"/>
      <c r="E689" s="18"/>
      <c r="F689" s="17"/>
      <c r="G689" s="134"/>
      <c r="H689" s="135"/>
      <c r="I689" s="141"/>
      <c r="J689" s="25"/>
      <c r="K689" s="145"/>
      <c r="L689" s="28"/>
      <c r="M689" s="395"/>
      <c r="N689" s="158" t="str">
        <f t="shared" si="137"/>
        <v/>
      </c>
      <c r="O689" s="27"/>
      <c r="P689" s="27"/>
      <c r="Q689" s="27"/>
      <c r="R689" s="27"/>
      <c r="S689" s="27"/>
      <c r="T689" s="28"/>
      <c r="U689" s="29"/>
      <c r="V689" s="32"/>
      <c r="W689" s="318"/>
      <c r="X689" s="319"/>
      <c r="Y689" s="160">
        <f t="shared" si="136"/>
        <v>0</v>
      </c>
      <c r="Z689" s="159">
        <f t="shared" si="138"/>
        <v>0</v>
      </c>
      <c r="AA689" s="327"/>
      <c r="AB689" s="400">
        <f>IF(AND(Z689&gt;=0,F689="x"),0,IF(AND(Z689&gt;0,AC689="x"),0,IF(Z689&gt;0,0-30,0)))</f>
        <v>0</v>
      </c>
      <c r="AC689" s="371"/>
      <c r="AD689" s="226" t="str">
        <f>IF(F689="x",(0-((V689*10)+(W689*20))),"")</f>
        <v/>
      </c>
      <c r="AE689" s="368">
        <f>IF(AND(Z689&gt;0,F689="x"),0,IF(AND(Z689&gt;0,AC689="x"),Z689-60,IF(AND(Z689&gt;0,AB689=-30),Z689+AB689,0)))</f>
        <v>0</v>
      </c>
      <c r="AF689" s="339"/>
      <c r="AG689" s="338"/>
      <c r="AH689" s="336"/>
      <c r="AI689" s="161">
        <f t="shared" si="139"/>
        <v>0</v>
      </c>
      <c r="AJ689" s="162">
        <f>(X689*20)+Z689+AA689+AF689</f>
        <v>0</v>
      </c>
      <c r="AK689" s="163">
        <f t="shared" si="140"/>
        <v>0</v>
      </c>
      <c r="AL689" s="164">
        <f>IF(K689="x",AH689,0)</f>
        <v>0</v>
      </c>
      <c r="AM689" s="164">
        <f>IF(K689="x",AI689,0)</f>
        <v>0</v>
      </c>
      <c r="AN689" s="164">
        <f>IF(K689="x",AJ689,0)</f>
        <v>0</v>
      </c>
      <c r="AO689" s="164">
        <f>IF(K689="x",AK689,0)</f>
        <v>0</v>
      </c>
      <c r="AP689" s="610" t="str">
        <f t="shared" si="142"/>
        <v xml:space="preserve"> </v>
      </c>
      <c r="AQ689" s="613" t="str">
        <f t="shared" si="141"/>
        <v xml:space="preserve"> </v>
      </c>
      <c r="AR689" s="613" t="str">
        <f t="shared" si="143"/>
        <v xml:space="preserve"> </v>
      </c>
      <c r="AS689" s="613" t="str">
        <f t="shared" si="144"/>
        <v xml:space="preserve"> </v>
      </c>
      <c r="AT689" s="613" t="str">
        <f t="shared" si="145"/>
        <v xml:space="preserve"> </v>
      </c>
      <c r="AU689" s="613" t="str">
        <f t="shared" si="146"/>
        <v xml:space="preserve"> </v>
      </c>
      <c r="AV689" s="614" t="str">
        <f t="shared" si="147"/>
        <v xml:space="preserve"> </v>
      </c>
      <c r="AW689" s="196" t="str">
        <f>IF(N689&gt;0,N689,"")</f>
        <v/>
      </c>
      <c r="AX689" s="165" t="str">
        <f>IF(AND(K689="x",AW689&gt;0),AW689,"")</f>
        <v/>
      </c>
      <c r="AY689" s="193" t="str">
        <f>IF(OR(K689="x",F689="x",AW689&lt;=0),"",AW689)</f>
        <v/>
      </c>
      <c r="AZ689" s="183" t="str">
        <f>IF(AND(F689="x",AW689&gt;0),AW689,"")</f>
        <v/>
      </c>
      <c r="BA689" s="173" t="str">
        <f>IF(V689&gt;0,V689,"")</f>
        <v/>
      </c>
      <c r="BB689" s="174" t="str">
        <f>IF(AND(K689="x",BA689&gt;0),BA689,"")</f>
        <v/>
      </c>
      <c r="BC689" s="186" t="str">
        <f>IF(OR(K689="x",F689="X",BA689&lt;=0),"",BA689)</f>
        <v/>
      </c>
      <c r="BD689" s="174" t="str">
        <f>IF(AND(F689="x",BA689&gt;0),BA689,"")</f>
        <v/>
      </c>
      <c r="BE689" s="201" t="str">
        <f>IF(W689&gt;0,W689,"")</f>
        <v/>
      </c>
      <c r="BF689" s="174" t="str">
        <f>IF(AND(K689="x",BE689&gt;0),BE689,"")</f>
        <v/>
      </c>
      <c r="BG689" s="186" t="str">
        <f>IF(OR(K689="x",F689="x",BE689&lt;=0),"",BE689)</f>
        <v/>
      </c>
      <c r="BH689" s="175" t="str">
        <f>IF(AND(F689="x",BE689&gt;0),BE689,"")</f>
        <v/>
      </c>
      <c r="BI689" s="632"/>
    </row>
    <row r="690" spans="1:61" ht="18" x14ac:dyDescent="0.35">
      <c r="A690" s="221"/>
      <c r="B690" s="222"/>
      <c r="C690" s="213">
        <v>679</v>
      </c>
      <c r="D690" s="205"/>
      <c r="E690" s="16"/>
      <c r="F690" s="17"/>
      <c r="G690" s="134"/>
      <c r="H690" s="135"/>
      <c r="I690" s="141"/>
      <c r="J690" s="25"/>
      <c r="K690" s="145"/>
      <c r="L690" s="28"/>
      <c r="M690" s="395"/>
      <c r="N690" s="158" t="str">
        <f t="shared" si="137"/>
        <v/>
      </c>
      <c r="O690" s="27"/>
      <c r="P690" s="27"/>
      <c r="Q690" s="27"/>
      <c r="R690" s="27"/>
      <c r="S690" s="27"/>
      <c r="T690" s="28"/>
      <c r="U690" s="29"/>
      <c r="V690" s="32"/>
      <c r="W690" s="318"/>
      <c r="X690" s="319"/>
      <c r="Y690" s="160">
        <f t="shared" si="136"/>
        <v>0</v>
      </c>
      <c r="Z690" s="159">
        <f t="shared" si="138"/>
        <v>0</v>
      </c>
      <c r="AA690" s="327"/>
      <c r="AB690" s="400">
        <f>IF(AND(Z690&gt;=0,F690="x"),0,IF(AND(Z690&gt;0,AC690="x"),0,IF(Z690&gt;0,0-30,0)))</f>
        <v>0</v>
      </c>
      <c r="AC690" s="371"/>
      <c r="AD690" s="226" t="str">
        <f>IF(F690="x",(0-((V690*10)+(W690*20))),"")</f>
        <v/>
      </c>
      <c r="AE690" s="368">
        <f>IF(AND(Z690&gt;0,F690="x"),0,IF(AND(Z690&gt;0,AC690="x"),Z690-60,IF(AND(Z690&gt;0,AB690=-30),Z690+AB690,0)))</f>
        <v>0</v>
      </c>
      <c r="AF690" s="339"/>
      <c r="AG690" s="338"/>
      <c r="AH690" s="336"/>
      <c r="AI690" s="161">
        <f t="shared" si="139"/>
        <v>0</v>
      </c>
      <c r="AJ690" s="162">
        <f>(X690*20)+Z690+AA690+AF690</f>
        <v>0</v>
      </c>
      <c r="AK690" s="163">
        <f t="shared" si="140"/>
        <v>0</v>
      </c>
      <c r="AL690" s="164">
        <f>IF(K690="x",AH690,0)</f>
        <v>0</v>
      </c>
      <c r="AM690" s="164">
        <f>IF(K690="x",AI690,0)</f>
        <v>0</v>
      </c>
      <c r="AN690" s="164">
        <f>IF(K690="x",AJ690,0)</f>
        <v>0</v>
      </c>
      <c r="AO690" s="164">
        <f>IF(K690="x",AK690,0)</f>
        <v>0</v>
      </c>
      <c r="AP690" s="610" t="str">
        <f t="shared" si="142"/>
        <v xml:space="preserve"> </v>
      </c>
      <c r="AQ690" s="613" t="str">
        <f t="shared" si="141"/>
        <v xml:space="preserve"> </v>
      </c>
      <c r="AR690" s="613" t="str">
        <f t="shared" si="143"/>
        <v xml:space="preserve"> </v>
      </c>
      <c r="AS690" s="613" t="str">
        <f t="shared" si="144"/>
        <v xml:space="preserve"> </v>
      </c>
      <c r="AT690" s="613" t="str">
        <f t="shared" si="145"/>
        <v xml:space="preserve"> </v>
      </c>
      <c r="AU690" s="613" t="str">
        <f t="shared" si="146"/>
        <v xml:space="preserve"> </v>
      </c>
      <c r="AV690" s="614" t="str">
        <f t="shared" si="147"/>
        <v xml:space="preserve"> </v>
      </c>
      <c r="AW690" s="196" t="str">
        <f>IF(N690&gt;0,N690,"")</f>
        <v/>
      </c>
      <c r="AX690" s="165" t="str">
        <f>IF(AND(K690="x",AW690&gt;0),AW690,"")</f>
        <v/>
      </c>
      <c r="AY690" s="193" t="str">
        <f>IF(OR(K690="x",F690="x",AW690&lt;=0),"",AW690)</f>
        <v/>
      </c>
      <c r="AZ690" s="183" t="str">
        <f>IF(AND(F690="x",AW690&gt;0),AW690,"")</f>
        <v/>
      </c>
      <c r="BA690" s="173" t="str">
        <f>IF(V690&gt;0,V690,"")</f>
        <v/>
      </c>
      <c r="BB690" s="174" t="str">
        <f>IF(AND(K690="x",BA690&gt;0),BA690,"")</f>
        <v/>
      </c>
      <c r="BC690" s="186" t="str">
        <f>IF(OR(K690="x",F690="X",BA690&lt;=0),"",BA690)</f>
        <v/>
      </c>
      <c r="BD690" s="174" t="str">
        <f>IF(AND(F690="x",BA690&gt;0),BA690,"")</f>
        <v/>
      </c>
      <c r="BE690" s="201" t="str">
        <f>IF(W690&gt;0,W690,"")</f>
        <v/>
      </c>
      <c r="BF690" s="174" t="str">
        <f>IF(AND(K690="x",BE690&gt;0),BE690,"")</f>
        <v/>
      </c>
      <c r="BG690" s="186" t="str">
        <f>IF(OR(K690="x",F690="x",BE690&lt;=0),"",BE690)</f>
        <v/>
      </c>
      <c r="BH690" s="175" t="str">
        <f>IF(AND(F690="x",BE690&gt;0),BE690,"")</f>
        <v/>
      </c>
      <c r="BI690" s="632"/>
    </row>
    <row r="691" spans="1:61" ht="18" x14ac:dyDescent="0.35">
      <c r="A691" s="221"/>
      <c r="B691" s="222"/>
      <c r="C691" s="214">
        <v>680</v>
      </c>
      <c r="D691" s="205"/>
      <c r="E691" s="16"/>
      <c r="F691" s="17"/>
      <c r="G691" s="134"/>
      <c r="H691" s="135"/>
      <c r="I691" s="141"/>
      <c r="J691" s="25"/>
      <c r="K691" s="145"/>
      <c r="L691" s="28"/>
      <c r="M691" s="395"/>
      <c r="N691" s="158" t="str">
        <f t="shared" si="137"/>
        <v/>
      </c>
      <c r="O691" s="27"/>
      <c r="P691" s="27"/>
      <c r="Q691" s="27"/>
      <c r="R691" s="27"/>
      <c r="S691" s="27"/>
      <c r="T691" s="28"/>
      <c r="U691" s="29"/>
      <c r="V691" s="32"/>
      <c r="W691" s="318"/>
      <c r="X691" s="319"/>
      <c r="Y691" s="160">
        <f t="shared" si="136"/>
        <v>0</v>
      </c>
      <c r="Z691" s="159">
        <f t="shared" si="138"/>
        <v>0</v>
      </c>
      <c r="AA691" s="327"/>
      <c r="AB691" s="400">
        <f>IF(AND(Z691&gt;=0,F691="x"),0,IF(AND(Z691&gt;0,AC691="x"),0,IF(Z691&gt;0,0-30,0)))</f>
        <v>0</v>
      </c>
      <c r="AC691" s="371"/>
      <c r="AD691" s="226" t="str">
        <f>IF(F691="x",(0-((V691*10)+(W691*20))),"")</f>
        <v/>
      </c>
      <c r="AE691" s="368">
        <f>IF(AND(Z691&gt;0,F691="x"),0,IF(AND(Z691&gt;0,AC691="x"),Z691-60,IF(AND(Z691&gt;0,AB691=-30),Z691+AB691,0)))</f>
        <v>0</v>
      </c>
      <c r="AF691" s="339"/>
      <c r="AG691" s="338"/>
      <c r="AH691" s="336"/>
      <c r="AI691" s="161">
        <f t="shared" si="139"/>
        <v>0</v>
      </c>
      <c r="AJ691" s="162">
        <f>(X691*20)+Z691+AA691+AF691</f>
        <v>0</v>
      </c>
      <c r="AK691" s="163">
        <f t="shared" si="140"/>
        <v>0</v>
      </c>
      <c r="AL691" s="164">
        <f>IF(K691="x",AH691,0)</f>
        <v>0</v>
      </c>
      <c r="AM691" s="164">
        <f>IF(K691="x",AI691,0)</f>
        <v>0</v>
      </c>
      <c r="AN691" s="164">
        <f>IF(K691="x",AJ691,0)</f>
        <v>0</v>
      </c>
      <c r="AO691" s="164">
        <f>IF(K691="x",AK691,0)</f>
        <v>0</v>
      </c>
      <c r="AP691" s="610" t="str">
        <f t="shared" si="142"/>
        <v xml:space="preserve"> </v>
      </c>
      <c r="AQ691" s="613" t="str">
        <f t="shared" si="141"/>
        <v xml:space="preserve"> </v>
      </c>
      <c r="AR691" s="613" t="str">
        <f t="shared" si="143"/>
        <v xml:space="preserve"> </v>
      </c>
      <c r="AS691" s="613" t="str">
        <f t="shared" si="144"/>
        <v xml:space="preserve"> </v>
      </c>
      <c r="AT691" s="613" t="str">
        <f t="shared" si="145"/>
        <v xml:space="preserve"> </v>
      </c>
      <c r="AU691" s="613" t="str">
        <f t="shared" si="146"/>
        <v xml:space="preserve"> </v>
      </c>
      <c r="AV691" s="614" t="str">
        <f t="shared" si="147"/>
        <v xml:space="preserve"> </v>
      </c>
      <c r="AW691" s="196" t="str">
        <f>IF(N691&gt;0,N691,"")</f>
        <v/>
      </c>
      <c r="AX691" s="165" t="str">
        <f>IF(AND(K691="x",AW691&gt;0),AW691,"")</f>
        <v/>
      </c>
      <c r="AY691" s="193" t="str">
        <f>IF(OR(K691="x",F691="x",AW691&lt;=0),"",AW691)</f>
        <v/>
      </c>
      <c r="AZ691" s="183" t="str">
        <f>IF(AND(F691="x",AW691&gt;0),AW691,"")</f>
        <v/>
      </c>
      <c r="BA691" s="173" t="str">
        <f>IF(V691&gt;0,V691,"")</f>
        <v/>
      </c>
      <c r="BB691" s="174" t="str">
        <f>IF(AND(K691="x",BA691&gt;0),BA691,"")</f>
        <v/>
      </c>
      <c r="BC691" s="186" t="str">
        <f>IF(OR(K691="x",F691="X",BA691&lt;=0),"",BA691)</f>
        <v/>
      </c>
      <c r="BD691" s="174" t="str">
        <f>IF(AND(F691="x",BA691&gt;0),BA691,"")</f>
        <v/>
      </c>
      <c r="BE691" s="201" t="str">
        <f>IF(W691&gt;0,W691,"")</f>
        <v/>
      </c>
      <c r="BF691" s="174" t="str">
        <f>IF(AND(K691="x",BE691&gt;0),BE691,"")</f>
        <v/>
      </c>
      <c r="BG691" s="186" t="str">
        <f>IF(OR(K691="x",F691="x",BE691&lt;=0),"",BE691)</f>
        <v/>
      </c>
      <c r="BH691" s="175" t="str">
        <f>IF(AND(F691="x",BE691&gt;0),BE691,"")</f>
        <v/>
      </c>
      <c r="BI691" s="632"/>
    </row>
    <row r="692" spans="1:61" ht="18" x14ac:dyDescent="0.35">
      <c r="A692" s="221"/>
      <c r="B692" s="222"/>
      <c r="C692" s="213">
        <v>681</v>
      </c>
      <c r="D692" s="205"/>
      <c r="E692" s="16"/>
      <c r="F692" s="17"/>
      <c r="G692" s="134"/>
      <c r="H692" s="135"/>
      <c r="I692" s="141"/>
      <c r="J692" s="25"/>
      <c r="K692" s="145"/>
      <c r="L692" s="28"/>
      <c r="M692" s="395"/>
      <c r="N692" s="158" t="str">
        <f t="shared" si="137"/>
        <v/>
      </c>
      <c r="O692" s="27"/>
      <c r="P692" s="27"/>
      <c r="Q692" s="27"/>
      <c r="R692" s="27"/>
      <c r="S692" s="27"/>
      <c r="T692" s="28"/>
      <c r="U692" s="29"/>
      <c r="V692" s="32"/>
      <c r="W692" s="318"/>
      <c r="X692" s="319"/>
      <c r="Y692" s="160">
        <f t="shared" si="136"/>
        <v>0</v>
      </c>
      <c r="Z692" s="159">
        <f t="shared" si="138"/>
        <v>0</v>
      </c>
      <c r="AA692" s="327"/>
      <c r="AB692" s="400">
        <f>IF(AND(Z692&gt;=0,F692="x"),0,IF(AND(Z692&gt;0,AC692="x"),0,IF(Z692&gt;0,0-30,0)))</f>
        <v>0</v>
      </c>
      <c r="AC692" s="371"/>
      <c r="AD692" s="226" t="str">
        <f>IF(F692="x",(0-((V692*10)+(W692*20))),"")</f>
        <v/>
      </c>
      <c r="AE692" s="368">
        <f>IF(AND(Z692&gt;0,F692="x"),0,IF(AND(Z692&gt;0,AC692="x"),Z692-60,IF(AND(Z692&gt;0,AB692=-30),Z692+AB692,0)))</f>
        <v>0</v>
      </c>
      <c r="AF692" s="339"/>
      <c r="AG692" s="338"/>
      <c r="AH692" s="336"/>
      <c r="AI692" s="161">
        <f t="shared" si="139"/>
        <v>0</v>
      </c>
      <c r="AJ692" s="162">
        <f>(X692*20)+Z692+AA692+AF692</f>
        <v>0</v>
      </c>
      <c r="AK692" s="163">
        <f t="shared" si="140"/>
        <v>0</v>
      </c>
      <c r="AL692" s="164">
        <f>IF(K692="x",AH692,0)</f>
        <v>0</v>
      </c>
      <c r="AM692" s="164">
        <f>IF(K692="x",AI692,0)</f>
        <v>0</v>
      </c>
      <c r="AN692" s="164">
        <f>IF(K692="x",AJ692,0)</f>
        <v>0</v>
      </c>
      <c r="AO692" s="164">
        <f>IF(K692="x",AK692,0)</f>
        <v>0</v>
      </c>
      <c r="AP692" s="610" t="str">
        <f t="shared" si="142"/>
        <v xml:space="preserve"> </v>
      </c>
      <c r="AQ692" s="613" t="str">
        <f t="shared" si="141"/>
        <v xml:space="preserve"> </v>
      </c>
      <c r="AR692" s="613" t="str">
        <f t="shared" si="143"/>
        <v xml:space="preserve"> </v>
      </c>
      <c r="AS692" s="613" t="str">
        <f t="shared" si="144"/>
        <v xml:space="preserve"> </v>
      </c>
      <c r="AT692" s="613" t="str">
        <f t="shared" si="145"/>
        <v xml:space="preserve"> </v>
      </c>
      <c r="AU692" s="613" t="str">
        <f t="shared" si="146"/>
        <v xml:space="preserve"> </v>
      </c>
      <c r="AV692" s="614" t="str">
        <f t="shared" si="147"/>
        <v xml:space="preserve"> </v>
      </c>
      <c r="AW692" s="196" t="str">
        <f>IF(N692&gt;0,N692,"")</f>
        <v/>
      </c>
      <c r="AX692" s="165" t="str">
        <f>IF(AND(K692="x",AW692&gt;0),AW692,"")</f>
        <v/>
      </c>
      <c r="AY692" s="193" t="str">
        <f>IF(OR(K692="x",F692="x",AW692&lt;=0),"",AW692)</f>
        <v/>
      </c>
      <c r="AZ692" s="183" t="str">
        <f>IF(AND(F692="x",AW692&gt;0),AW692,"")</f>
        <v/>
      </c>
      <c r="BA692" s="173" t="str">
        <f>IF(V692&gt;0,V692,"")</f>
        <v/>
      </c>
      <c r="BB692" s="174" t="str">
        <f>IF(AND(K692="x",BA692&gt;0),BA692,"")</f>
        <v/>
      </c>
      <c r="BC692" s="186" t="str">
        <f>IF(OR(K692="x",F692="X",BA692&lt;=0),"",BA692)</f>
        <v/>
      </c>
      <c r="BD692" s="174" t="str">
        <f>IF(AND(F692="x",BA692&gt;0),BA692,"")</f>
        <v/>
      </c>
      <c r="BE692" s="201" t="str">
        <f>IF(W692&gt;0,W692,"")</f>
        <v/>
      </c>
      <c r="BF692" s="174" t="str">
        <f>IF(AND(K692="x",BE692&gt;0),BE692,"")</f>
        <v/>
      </c>
      <c r="BG692" s="186" t="str">
        <f>IF(OR(K692="x",F692="x",BE692&lt;=0),"",BE692)</f>
        <v/>
      </c>
      <c r="BH692" s="175" t="str">
        <f>IF(AND(F692="x",BE692&gt;0),BE692,"")</f>
        <v/>
      </c>
      <c r="BI692" s="632"/>
    </row>
    <row r="693" spans="1:61" ht="18" x14ac:dyDescent="0.35">
      <c r="A693" s="221"/>
      <c r="B693" s="222"/>
      <c r="C693" s="214">
        <v>682</v>
      </c>
      <c r="D693" s="207"/>
      <c r="E693" s="18"/>
      <c r="F693" s="17"/>
      <c r="G693" s="134"/>
      <c r="H693" s="135"/>
      <c r="I693" s="141"/>
      <c r="J693" s="25"/>
      <c r="K693" s="145"/>
      <c r="L693" s="28"/>
      <c r="M693" s="395"/>
      <c r="N693" s="158" t="str">
        <f t="shared" si="137"/>
        <v/>
      </c>
      <c r="O693" s="27"/>
      <c r="P693" s="27"/>
      <c r="Q693" s="27"/>
      <c r="R693" s="27"/>
      <c r="S693" s="27"/>
      <c r="T693" s="28"/>
      <c r="U693" s="29"/>
      <c r="V693" s="32"/>
      <c r="W693" s="318"/>
      <c r="X693" s="319"/>
      <c r="Y693" s="160">
        <f t="shared" si="136"/>
        <v>0</v>
      </c>
      <c r="Z693" s="159">
        <f t="shared" si="138"/>
        <v>0</v>
      </c>
      <c r="AA693" s="327"/>
      <c r="AB693" s="400">
        <f>IF(AND(Z693&gt;=0,F693="x"),0,IF(AND(Z693&gt;0,AC693="x"),0,IF(Z693&gt;0,0-30,0)))</f>
        <v>0</v>
      </c>
      <c r="AC693" s="371"/>
      <c r="AD693" s="226" t="str">
        <f>IF(F693="x",(0-((V693*10)+(W693*20))),"")</f>
        <v/>
      </c>
      <c r="AE693" s="368">
        <f>IF(AND(Z693&gt;0,F693="x"),0,IF(AND(Z693&gt;0,AC693="x"),Z693-60,IF(AND(Z693&gt;0,AB693=-30),Z693+AB693,0)))</f>
        <v>0</v>
      </c>
      <c r="AF693" s="339"/>
      <c r="AG693" s="338"/>
      <c r="AH693" s="336"/>
      <c r="AI693" s="161">
        <f t="shared" si="139"/>
        <v>0</v>
      </c>
      <c r="AJ693" s="162">
        <f>(X693*20)+Z693+AA693+AF693</f>
        <v>0</v>
      </c>
      <c r="AK693" s="163">
        <f t="shared" si="140"/>
        <v>0</v>
      </c>
      <c r="AL693" s="164">
        <f>IF(K693="x",AH693,0)</f>
        <v>0</v>
      </c>
      <c r="AM693" s="164">
        <f>IF(K693="x",AI693,0)</f>
        <v>0</v>
      </c>
      <c r="AN693" s="164">
        <f>IF(K693="x",AJ693,0)</f>
        <v>0</v>
      </c>
      <c r="AO693" s="164">
        <f>IF(K693="x",AK693,0)</f>
        <v>0</v>
      </c>
      <c r="AP693" s="610" t="str">
        <f t="shared" si="142"/>
        <v xml:space="preserve"> </v>
      </c>
      <c r="AQ693" s="613" t="str">
        <f t="shared" si="141"/>
        <v xml:space="preserve"> </v>
      </c>
      <c r="AR693" s="613" t="str">
        <f t="shared" si="143"/>
        <v xml:space="preserve"> </v>
      </c>
      <c r="AS693" s="613" t="str">
        <f t="shared" si="144"/>
        <v xml:space="preserve"> </v>
      </c>
      <c r="AT693" s="613" t="str">
        <f t="shared" si="145"/>
        <v xml:space="preserve"> </v>
      </c>
      <c r="AU693" s="613" t="str">
        <f t="shared" si="146"/>
        <v xml:space="preserve"> </v>
      </c>
      <c r="AV693" s="614" t="str">
        <f t="shared" si="147"/>
        <v xml:space="preserve"> </v>
      </c>
      <c r="AW693" s="196" t="str">
        <f>IF(N693&gt;0,N693,"")</f>
        <v/>
      </c>
      <c r="AX693" s="165" t="str">
        <f>IF(AND(K693="x",AW693&gt;0),AW693,"")</f>
        <v/>
      </c>
      <c r="AY693" s="193" t="str">
        <f>IF(OR(K693="x",F693="x",AW693&lt;=0),"",AW693)</f>
        <v/>
      </c>
      <c r="AZ693" s="183" t="str">
        <f>IF(AND(F693="x",AW693&gt;0),AW693,"")</f>
        <v/>
      </c>
      <c r="BA693" s="173" t="str">
        <f>IF(V693&gt;0,V693,"")</f>
        <v/>
      </c>
      <c r="BB693" s="174" t="str">
        <f>IF(AND(K693="x",BA693&gt;0),BA693,"")</f>
        <v/>
      </c>
      <c r="BC693" s="186" t="str">
        <f>IF(OR(K693="x",F693="X",BA693&lt;=0),"",BA693)</f>
        <v/>
      </c>
      <c r="BD693" s="174" t="str">
        <f>IF(AND(F693="x",BA693&gt;0),BA693,"")</f>
        <v/>
      </c>
      <c r="BE693" s="201" t="str">
        <f>IF(W693&gt;0,W693,"")</f>
        <v/>
      </c>
      <c r="BF693" s="174" t="str">
        <f>IF(AND(K693="x",BE693&gt;0),BE693,"")</f>
        <v/>
      </c>
      <c r="BG693" s="186" t="str">
        <f>IF(OR(K693="x",F693="x",BE693&lt;=0),"",BE693)</f>
        <v/>
      </c>
      <c r="BH693" s="175" t="str">
        <f>IF(AND(F693="x",BE693&gt;0),BE693,"")</f>
        <v/>
      </c>
      <c r="BI693" s="632"/>
    </row>
    <row r="694" spans="1:61" ht="18" x14ac:dyDescent="0.35">
      <c r="A694" s="221"/>
      <c r="B694" s="222"/>
      <c r="C694" s="214">
        <v>683</v>
      </c>
      <c r="D694" s="205"/>
      <c r="E694" s="16"/>
      <c r="F694" s="17"/>
      <c r="G694" s="134"/>
      <c r="H694" s="135"/>
      <c r="I694" s="141"/>
      <c r="J694" s="25"/>
      <c r="K694" s="145"/>
      <c r="L694" s="28"/>
      <c r="M694" s="395"/>
      <c r="N694" s="158" t="str">
        <f t="shared" si="137"/>
        <v/>
      </c>
      <c r="O694" s="27"/>
      <c r="P694" s="27"/>
      <c r="Q694" s="27"/>
      <c r="R694" s="27"/>
      <c r="S694" s="27"/>
      <c r="T694" s="28"/>
      <c r="U694" s="29"/>
      <c r="V694" s="32"/>
      <c r="W694" s="318"/>
      <c r="X694" s="319"/>
      <c r="Y694" s="160">
        <f t="shared" si="136"/>
        <v>0</v>
      </c>
      <c r="Z694" s="159">
        <f t="shared" si="138"/>
        <v>0</v>
      </c>
      <c r="AA694" s="327"/>
      <c r="AB694" s="400">
        <f>IF(AND(Z694&gt;=0,F694="x"),0,IF(AND(Z694&gt;0,AC694="x"),0,IF(Z694&gt;0,0-30,0)))</f>
        <v>0</v>
      </c>
      <c r="AC694" s="371"/>
      <c r="AD694" s="226" t="str">
        <f>IF(F694="x",(0-((V694*10)+(W694*20))),"")</f>
        <v/>
      </c>
      <c r="AE694" s="368">
        <f>IF(AND(Z694&gt;0,F694="x"),0,IF(AND(Z694&gt;0,AC694="x"),Z694-60,IF(AND(Z694&gt;0,AB694=-30),Z694+AB694,0)))</f>
        <v>0</v>
      </c>
      <c r="AF694" s="339"/>
      <c r="AG694" s="338"/>
      <c r="AH694" s="336"/>
      <c r="AI694" s="161">
        <f t="shared" si="139"/>
        <v>0</v>
      </c>
      <c r="AJ694" s="162">
        <f>(X694*20)+Z694+AA694+AF694</f>
        <v>0</v>
      </c>
      <c r="AK694" s="163">
        <f t="shared" si="140"/>
        <v>0</v>
      </c>
      <c r="AL694" s="164">
        <f>IF(K694="x",AH694,0)</f>
        <v>0</v>
      </c>
      <c r="AM694" s="164">
        <f>IF(K694="x",AI694,0)</f>
        <v>0</v>
      </c>
      <c r="AN694" s="164">
        <f>IF(K694="x",AJ694,0)</f>
        <v>0</v>
      </c>
      <c r="AO694" s="164">
        <f>IF(K694="x",AK694,0)</f>
        <v>0</v>
      </c>
      <c r="AP694" s="610" t="str">
        <f t="shared" si="142"/>
        <v xml:space="preserve"> </v>
      </c>
      <c r="AQ694" s="613" t="str">
        <f t="shared" si="141"/>
        <v xml:space="preserve"> </v>
      </c>
      <c r="AR694" s="613" t="str">
        <f t="shared" si="143"/>
        <v xml:space="preserve"> </v>
      </c>
      <c r="AS694" s="613" t="str">
        <f t="shared" si="144"/>
        <v xml:space="preserve"> </v>
      </c>
      <c r="AT694" s="613" t="str">
        <f t="shared" si="145"/>
        <v xml:space="preserve"> </v>
      </c>
      <c r="AU694" s="613" t="str">
        <f t="shared" si="146"/>
        <v xml:space="preserve"> </v>
      </c>
      <c r="AV694" s="614" t="str">
        <f t="shared" si="147"/>
        <v xml:space="preserve"> </v>
      </c>
      <c r="AW694" s="196" t="str">
        <f>IF(N694&gt;0,N694,"")</f>
        <v/>
      </c>
      <c r="AX694" s="165" t="str">
        <f>IF(AND(K694="x",AW694&gt;0),AW694,"")</f>
        <v/>
      </c>
      <c r="AY694" s="193" t="str">
        <f>IF(OR(K694="x",F694="x",AW694&lt;=0),"",AW694)</f>
        <v/>
      </c>
      <c r="AZ694" s="183" t="str">
        <f>IF(AND(F694="x",AW694&gt;0),AW694,"")</f>
        <v/>
      </c>
      <c r="BA694" s="173" t="str">
        <f>IF(V694&gt;0,V694,"")</f>
        <v/>
      </c>
      <c r="BB694" s="174" t="str">
        <f>IF(AND(K694="x",BA694&gt;0),BA694,"")</f>
        <v/>
      </c>
      <c r="BC694" s="186" t="str">
        <f>IF(OR(K694="x",F694="X",BA694&lt;=0),"",BA694)</f>
        <v/>
      </c>
      <c r="BD694" s="174" t="str">
        <f>IF(AND(F694="x",BA694&gt;0),BA694,"")</f>
        <v/>
      </c>
      <c r="BE694" s="201" t="str">
        <f>IF(W694&gt;0,W694,"")</f>
        <v/>
      </c>
      <c r="BF694" s="174" t="str">
        <f>IF(AND(K694="x",BE694&gt;0),BE694,"")</f>
        <v/>
      </c>
      <c r="BG694" s="186" t="str">
        <f>IF(OR(K694="x",F694="x",BE694&lt;=0),"",BE694)</f>
        <v/>
      </c>
      <c r="BH694" s="175" t="str">
        <f>IF(AND(F694="x",BE694&gt;0),BE694,"")</f>
        <v/>
      </c>
      <c r="BI694" s="632"/>
    </row>
    <row r="695" spans="1:61" ht="18" x14ac:dyDescent="0.35">
      <c r="A695" s="221"/>
      <c r="B695" s="222"/>
      <c r="C695" s="213">
        <v>684</v>
      </c>
      <c r="D695" s="205"/>
      <c r="E695" s="16"/>
      <c r="F695" s="17"/>
      <c r="G695" s="134"/>
      <c r="H695" s="135"/>
      <c r="I695" s="141"/>
      <c r="J695" s="25"/>
      <c r="K695" s="145"/>
      <c r="L695" s="28"/>
      <c r="M695" s="395"/>
      <c r="N695" s="158" t="str">
        <f t="shared" si="137"/>
        <v/>
      </c>
      <c r="O695" s="27"/>
      <c r="P695" s="27"/>
      <c r="Q695" s="27"/>
      <c r="R695" s="27"/>
      <c r="S695" s="27"/>
      <c r="T695" s="28"/>
      <c r="U695" s="29"/>
      <c r="V695" s="32"/>
      <c r="W695" s="318"/>
      <c r="X695" s="319"/>
      <c r="Y695" s="160">
        <f t="shared" si="136"/>
        <v>0</v>
      </c>
      <c r="Z695" s="159">
        <f t="shared" si="138"/>
        <v>0</v>
      </c>
      <c r="AA695" s="327"/>
      <c r="AB695" s="400">
        <f>IF(AND(Z695&gt;=0,F695="x"),0,IF(AND(Z695&gt;0,AC695="x"),0,IF(Z695&gt;0,0-30,0)))</f>
        <v>0</v>
      </c>
      <c r="AC695" s="371"/>
      <c r="AD695" s="226" t="str">
        <f>IF(F695="x",(0-((V695*10)+(W695*20))),"")</f>
        <v/>
      </c>
      <c r="AE695" s="368">
        <f>IF(AND(Z695&gt;0,F695="x"),0,IF(AND(Z695&gt;0,AC695="x"),Z695-60,IF(AND(Z695&gt;0,AB695=-30),Z695+AB695,0)))</f>
        <v>0</v>
      </c>
      <c r="AF695" s="339"/>
      <c r="AG695" s="338"/>
      <c r="AH695" s="336"/>
      <c r="AI695" s="161">
        <f t="shared" si="139"/>
        <v>0</v>
      </c>
      <c r="AJ695" s="162">
        <f>(X695*20)+Z695+AA695+AF695</f>
        <v>0</v>
      </c>
      <c r="AK695" s="163">
        <f t="shared" si="140"/>
        <v>0</v>
      </c>
      <c r="AL695" s="164">
        <f>IF(K695="x",AH695,0)</f>
        <v>0</v>
      </c>
      <c r="AM695" s="164">
        <f>IF(K695="x",AI695,0)</f>
        <v>0</v>
      </c>
      <c r="AN695" s="164">
        <f>IF(K695="x",AJ695,0)</f>
        <v>0</v>
      </c>
      <c r="AO695" s="164">
        <f>IF(K695="x",AK695,0)</f>
        <v>0</v>
      </c>
      <c r="AP695" s="610" t="str">
        <f t="shared" si="142"/>
        <v xml:space="preserve"> </v>
      </c>
      <c r="AQ695" s="613" t="str">
        <f t="shared" si="141"/>
        <v xml:space="preserve"> </v>
      </c>
      <c r="AR695" s="613" t="str">
        <f t="shared" si="143"/>
        <v xml:space="preserve"> </v>
      </c>
      <c r="AS695" s="613" t="str">
        <f t="shared" si="144"/>
        <v xml:space="preserve"> </v>
      </c>
      <c r="AT695" s="613" t="str">
        <f t="shared" si="145"/>
        <v xml:space="preserve"> </v>
      </c>
      <c r="AU695" s="613" t="str">
        <f t="shared" si="146"/>
        <v xml:space="preserve"> </v>
      </c>
      <c r="AV695" s="614" t="str">
        <f t="shared" si="147"/>
        <v xml:space="preserve"> </v>
      </c>
      <c r="AW695" s="196" t="str">
        <f>IF(N695&gt;0,N695,"")</f>
        <v/>
      </c>
      <c r="AX695" s="165" t="str">
        <f>IF(AND(K695="x",AW695&gt;0),AW695,"")</f>
        <v/>
      </c>
      <c r="AY695" s="193" t="str">
        <f>IF(OR(K695="x",F695="x",AW695&lt;=0),"",AW695)</f>
        <v/>
      </c>
      <c r="AZ695" s="183" t="str">
        <f>IF(AND(F695="x",AW695&gt;0),AW695,"")</f>
        <v/>
      </c>
      <c r="BA695" s="173" t="str">
        <f>IF(V695&gt;0,V695,"")</f>
        <v/>
      </c>
      <c r="BB695" s="174" t="str">
        <f>IF(AND(K695="x",BA695&gt;0),BA695,"")</f>
        <v/>
      </c>
      <c r="BC695" s="186" t="str">
        <f>IF(OR(K695="x",F695="X",BA695&lt;=0),"",BA695)</f>
        <v/>
      </c>
      <c r="BD695" s="174" t="str">
        <f>IF(AND(F695="x",BA695&gt;0),BA695,"")</f>
        <v/>
      </c>
      <c r="BE695" s="201" t="str">
        <f>IF(W695&gt;0,W695,"")</f>
        <v/>
      </c>
      <c r="BF695" s="174" t="str">
        <f>IF(AND(K695="x",BE695&gt;0),BE695,"")</f>
        <v/>
      </c>
      <c r="BG695" s="186" t="str">
        <f>IF(OR(K695="x",F695="x",BE695&lt;=0),"",BE695)</f>
        <v/>
      </c>
      <c r="BH695" s="175" t="str">
        <f>IF(AND(F695="x",BE695&gt;0),BE695,"")</f>
        <v/>
      </c>
      <c r="BI695" s="632"/>
    </row>
    <row r="696" spans="1:61" ht="18" x14ac:dyDescent="0.35">
      <c r="A696" s="221"/>
      <c r="B696" s="222"/>
      <c r="C696" s="214">
        <v>685</v>
      </c>
      <c r="D696" s="205"/>
      <c r="E696" s="16"/>
      <c r="F696" s="17"/>
      <c r="G696" s="134"/>
      <c r="H696" s="135"/>
      <c r="I696" s="141"/>
      <c r="J696" s="25"/>
      <c r="K696" s="145"/>
      <c r="L696" s="28"/>
      <c r="M696" s="395"/>
      <c r="N696" s="158" t="str">
        <f t="shared" si="137"/>
        <v/>
      </c>
      <c r="O696" s="27"/>
      <c r="P696" s="27"/>
      <c r="Q696" s="27"/>
      <c r="R696" s="27"/>
      <c r="S696" s="27"/>
      <c r="T696" s="28"/>
      <c r="U696" s="29"/>
      <c r="V696" s="32"/>
      <c r="W696" s="318"/>
      <c r="X696" s="319"/>
      <c r="Y696" s="160">
        <f t="shared" si="136"/>
        <v>0</v>
      </c>
      <c r="Z696" s="159">
        <f t="shared" si="138"/>
        <v>0</v>
      </c>
      <c r="AA696" s="327"/>
      <c r="AB696" s="400">
        <f>IF(AND(Z696&gt;=0,F696="x"),0,IF(AND(Z696&gt;0,AC696="x"),0,IF(Z696&gt;0,0-30,0)))</f>
        <v>0</v>
      </c>
      <c r="AC696" s="371"/>
      <c r="AD696" s="226" t="str">
        <f>IF(F696="x",(0-((V696*10)+(W696*20))),"")</f>
        <v/>
      </c>
      <c r="AE696" s="368">
        <f>IF(AND(Z696&gt;0,F696="x"),0,IF(AND(Z696&gt;0,AC696="x"),Z696-60,IF(AND(Z696&gt;0,AB696=-30),Z696+AB696,0)))</f>
        <v>0</v>
      </c>
      <c r="AF696" s="339"/>
      <c r="AG696" s="338"/>
      <c r="AH696" s="336"/>
      <c r="AI696" s="161">
        <f t="shared" si="139"/>
        <v>0</v>
      </c>
      <c r="AJ696" s="162">
        <f>(X696*20)+Z696+AA696+AF696</f>
        <v>0</v>
      </c>
      <c r="AK696" s="163">
        <f t="shared" si="140"/>
        <v>0</v>
      </c>
      <c r="AL696" s="164">
        <f>IF(K696="x",AH696,0)</f>
        <v>0</v>
      </c>
      <c r="AM696" s="164">
        <f>IF(K696="x",AI696,0)</f>
        <v>0</v>
      </c>
      <c r="AN696" s="164">
        <f>IF(K696="x",AJ696,0)</f>
        <v>0</v>
      </c>
      <c r="AO696" s="164">
        <f>IF(K696="x",AK696,0)</f>
        <v>0</v>
      </c>
      <c r="AP696" s="610" t="str">
        <f t="shared" si="142"/>
        <v xml:space="preserve"> </v>
      </c>
      <c r="AQ696" s="613" t="str">
        <f t="shared" si="141"/>
        <v xml:space="preserve"> </v>
      </c>
      <c r="AR696" s="613" t="str">
        <f t="shared" si="143"/>
        <v xml:space="preserve"> </v>
      </c>
      <c r="AS696" s="613" t="str">
        <f t="shared" si="144"/>
        <v xml:space="preserve"> </v>
      </c>
      <c r="AT696" s="613" t="str">
        <f t="shared" si="145"/>
        <v xml:space="preserve"> </v>
      </c>
      <c r="AU696" s="613" t="str">
        <f t="shared" si="146"/>
        <v xml:space="preserve"> </v>
      </c>
      <c r="AV696" s="614" t="str">
        <f t="shared" si="147"/>
        <v xml:space="preserve"> </v>
      </c>
      <c r="AW696" s="196" t="str">
        <f>IF(N696&gt;0,N696,"")</f>
        <v/>
      </c>
      <c r="AX696" s="165" t="str">
        <f>IF(AND(K696="x",AW696&gt;0),AW696,"")</f>
        <v/>
      </c>
      <c r="AY696" s="193" t="str">
        <f>IF(OR(K696="x",F696="x",AW696&lt;=0),"",AW696)</f>
        <v/>
      </c>
      <c r="AZ696" s="183" t="str">
        <f>IF(AND(F696="x",AW696&gt;0),AW696,"")</f>
        <v/>
      </c>
      <c r="BA696" s="173" t="str">
        <f>IF(V696&gt;0,V696,"")</f>
        <v/>
      </c>
      <c r="BB696" s="174" t="str">
        <f>IF(AND(K696="x",BA696&gt;0),BA696,"")</f>
        <v/>
      </c>
      <c r="BC696" s="186" t="str">
        <f>IF(OR(K696="x",F696="X",BA696&lt;=0),"",BA696)</f>
        <v/>
      </c>
      <c r="BD696" s="174" t="str">
        <f>IF(AND(F696="x",BA696&gt;0),BA696,"")</f>
        <v/>
      </c>
      <c r="BE696" s="201" t="str">
        <f>IF(W696&gt;0,W696,"")</f>
        <v/>
      </c>
      <c r="BF696" s="174" t="str">
        <f>IF(AND(K696="x",BE696&gt;0),BE696,"")</f>
        <v/>
      </c>
      <c r="BG696" s="186" t="str">
        <f>IF(OR(K696="x",F696="x",BE696&lt;=0),"",BE696)</f>
        <v/>
      </c>
      <c r="BH696" s="175" t="str">
        <f>IF(AND(F696="x",BE696&gt;0),BE696,"")</f>
        <v/>
      </c>
      <c r="BI696" s="632"/>
    </row>
    <row r="697" spans="1:61" ht="18" x14ac:dyDescent="0.35">
      <c r="A697" s="221"/>
      <c r="B697" s="222"/>
      <c r="C697" s="213">
        <v>686</v>
      </c>
      <c r="D697" s="207"/>
      <c r="E697" s="18"/>
      <c r="F697" s="17"/>
      <c r="G697" s="134"/>
      <c r="H697" s="135"/>
      <c r="I697" s="141"/>
      <c r="J697" s="25"/>
      <c r="K697" s="145"/>
      <c r="L697" s="28"/>
      <c r="M697" s="395"/>
      <c r="N697" s="158" t="str">
        <f t="shared" si="137"/>
        <v/>
      </c>
      <c r="O697" s="27"/>
      <c r="P697" s="27"/>
      <c r="Q697" s="27"/>
      <c r="R697" s="27"/>
      <c r="S697" s="27"/>
      <c r="T697" s="28"/>
      <c r="U697" s="29"/>
      <c r="V697" s="32"/>
      <c r="W697" s="318"/>
      <c r="X697" s="319"/>
      <c r="Y697" s="160">
        <f t="shared" si="136"/>
        <v>0</v>
      </c>
      <c r="Z697" s="159">
        <f t="shared" si="138"/>
        <v>0</v>
      </c>
      <c r="AA697" s="327"/>
      <c r="AB697" s="400">
        <f>IF(AND(Z697&gt;=0,F697="x"),0,IF(AND(Z697&gt;0,AC697="x"),0,IF(Z697&gt;0,0-30,0)))</f>
        <v>0</v>
      </c>
      <c r="AC697" s="371"/>
      <c r="AD697" s="226" t="str">
        <f>IF(F697="x",(0-((V697*10)+(W697*20))),"")</f>
        <v/>
      </c>
      <c r="AE697" s="368">
        <f>IF(AND(Z697&gt;0,F697="x"),0,IF(AND(Z697&gt;0,AC697="x"),Z697-60,IF(AND(Z697&gt;0,AB697=-30),Z697+AB697,0)))</f>
        <v>0</v>
      </c>
      <c r="AF697" s="339"/>
      <c r="AG697" s="338"/>
      <c r="AH697" s="336"/>
      <c r="AI697" s="161">
        <f t="shared" si="139"/>
        <v>0</v>
      </c>
      <c r="AJ697" s="162">
        <f>(X697*20)+Z697+AA697+AF697</f>
        <v>0</v>
      </c>
      <c r="AK697" s="163">
        <f t="shared" si="140"/>
        <v>0</v>
      </c>
      <c r="AL697" s="164">
        <f>IF(K697="x",AH697,0)</f>
        <v>0</v>
      </c>
      <c r="AM697" s="164">
        <f>IF(K697="x",AI697,0)</f>
        <v>0</v>
      </c>
      <c r="AN697" s="164">
        <f>IF(K697="x",AJ697,0)</f>
        <v>0</v>
      </c>
      <c r="AO697" s="164">
        <f>IF(K697="x",AK697,0)</f>
        <v>0</v>
      </c>
      <c r="AP697" s="610" t="str">
        <f t="shared" si="142"/>
        <v xml:space="preserve"> </v>
      </c>
      <c r="AQ697" s="613" t="str">
        <f t="shared" si="141"/>
        <v xml:space="preserve"> </v>
      </c>
      <c r="AR697" s="613" t="str">
        <f t="shared" si="143"/>
        <v xml:space="preserve"> </v>
      </c>
      <c r="AS697" s="613" t="str">
        <f t="shared" si="144"/>
        <v xml:space="preserve"> </v>
      </c>
      <c r="AT697" s="613" t="str">
        <f t="shared" si="145"/>
        <v xml:space="preserve"> </v>
      </c>
      <c r="AU697" s="613" t="str">
        <f t="shared" si="146"/>
        <v xml:space="preserve"> </v>
      </c>
      <c r="AV697" s="614" t="str">
        <f t="shared" si="147"/>
        <v xml:space="preserve"> </v>
      </c>
      <c r="AW697" s="196" t="str">
        <f>IF(N697&gt;0,N697,"")</f>
        <v/>
      </c>
      <c r="AX697" s="165" t="str">
        <f>IF(AND(K697="x",AW697&gt;0),AW697,"")</f>
        <v/>
      </c>
      <c r="AY697" s="193" t="str">
        <f>IF(OR(K697="x",F697="x",AW697&lt;=0),"",AW697)</f>
        <v/>
      </c>
      <c r="AZ697" s="183" t="str">
        <f>IF(AND(F697="x",AW697&gt;0),AW697,"")</f>
        <v/>
      </c>
      <c r="BA697" s="173" t="str">
        <f>IF(V697&gt;0,V697,"")</f>
        <v/>
      </c>
      <c r="BB697" s="174" t="str">
        <f>IF(AND(K697="x",BA697&gt;0),BA697,"")</f>
        <v/>
      </c>
      <c r="BC697" s="186" t="str">
        <f>IF(OR(K697="x",F697="X",BA697&lt;=0),"",BA697)</f>
        <v/>
      </c>
      <c r="BD697" s="174" t="str">
        <f>IF(AND(F697="x",BA697&gt;0),BA697,"")</f>
        <v/>
      </c>
      <c r="BE697" s="201" t="str">
        <f>IF(W697&gt;0,W697,"")</f>
        <v/>
      </c>
      <c r="BF697" s="174" t="str">
        <f>IF(AND(K697="x",BE697&gt;0),BE697,"")</f>
        <v/>
      </c>
      <c r="BG697" s="186" t="str">
        <f>IF(OR(K697="x",F697="x",BE697&lt;=0),"",BE697)</f>
        <v/>
      </c>
      <c r="BH697" s="175" t="str">
        <f>IF(AND(F697="x",BE697&gt;0),BE697,"")</f>
        <v/>
      </c>
      <c r="BI697" s="632"/>
    </row>
    <row r="698" spans="1:61" ht="18" x14ac:dyDescent="0.35">
      <c r="A698" s="221"/>
      <c r="B698" s="222"/>
      <c r="C698" s="214">
        <v>687</v>
      </c>
      <c r="D698" s="205"/>
      <c r="E698" s="16"/>
      <c r="F698" s="17"/>
      <c r="G698" s="134"/>
      <c r="H698" s="137"/>
      <c r="I698" s="143"/>
      <c r="J698" s="80"/>
      <c r="K698" s="147"/>
      <c r="L698" s="30"/>
      <c r="M698" s="395"/>
      <c r="N698" s="158" t="str">
        <f t="shared" si="137"/>
        <v/>
      </c>
      <c r="O698" s="27"/>
      <c r="P698" s="27"/>
      <c r="Q698" s="27"/>
      <c r="R698" s="27"/>
      <c r="S698" s="27"/>
      <c r="T698" s="28"/>
      <c r="U698" s="29"/>
      <c r="V698" s="32"/>
      <c r="W698" s="318"/>
      <c r="X698" s="319"/>
      <c r="Y698" s="160">
        <f t="shared" si="136"/>
        <v>0</v>
      </c>
      <c r="Z698" s="159">
        <f t="shared" si="138"/>
        <v>0</v>
      </c>
      <c r="AA698" s="327"/>
      <c r="AB698" s="400">
        <f>IF(AND(Z698&gt;=0,F698="x"),0,IF(AND(Z698&gt;0,AC698="x"),0,IF(Z698&gt;0,0-30,0)))</f>
        <v>0</v>
      </c>
      <c r="AC698" s="371"/>
      <c r="AD698" s="226" t="str">
        <f>IF(F698="x",(0-((V698*10)+(W698*20))),"")</f>
        <v/>
      </c>
      <c r="AE698" s="368">
        <f>IF(AND(Z698&gt;0,F698="x"),0,IF(AND(Z698&gt;0,AC698="x"),Z698-60,IF(AND(Z698&gt;0,AB698=-30),Z698+AB698,0)))</f>
        <v>0</v>
      </c>
      <c r="AF698" s="339"/>
      <c r="AG698" s="338"/>
      <c r="AH698" s="336"/>
      <c r="AI698" s="161">
        <f t="shared" si="139"/>
        <v>0</v>
      </c>
      <c r="AJ698" s="162">
        <f>(X698*20)+Z698+AA698+AF698</f>
        <v>0</v>
      </c>
      <c r="AK698" s="163">
        <f t="shared" si="140"/>
        <v>0</v>
      </c>
      <c r="AL698" s="164">
        <f>IF(K698="x",AH698,0)</f>
        <v>0</v>
      </c>
      <c r="AM698" s="164">
        <f>IF(K698="x",AI698,0)</f>
        <v>0</v>
      </c>
      <c r="AN698" s="164">
        <f>IF(K698="x",AJ698,0)</f>
        <v>0</v>
      </c>
      <c r="AO698" s="164">
        <f>IF(K698="x",AK698,0)</f>
        <v>0</v>
      </c>
      <c r="AP698" s="610" t="str">
        <f t="shared" si="142"/>
        <v xml:space="preserve"> </v>
      </c>
      <c r="AQ698" s="613" t="str">
        <f t="shared" si="141"/>
        <v xml:space="preserve"> </v>
      </c>
      <c r="AR698" s="613" t="str">
        <f t="shared" si="143"/>
        <v xml:space="preserve"> </v>
      </c>
      <c r="AS698" s="613" t="str">
        <f t="shared" si="144"/>
        <v xml:space="preserve"> </v>
      </c>
      <c r="AT698" s="613" t="str">
        <f t="shared" si="145"/>
        <v xml:space="preserve"> </v>
      </c>
      <c r="AU698" s="613" t="str">
        <f t="shared" si="146"/>
        <v xml:space="preserve"> </v>
      </c>
      <c r="AV698" s="614" t="str">
        <f t="shared" si="147"/>
        <v xml:space="preserve"> </v>
      </c>
      <c r="AW698" s="196" t="str">
        <f>IF(N698&gt;0,N698,"")</f>
        <v/>
      </c>
      <c r="AX698" s="165" t="str">
        <f>IF(AND(K698="x",AW698&gt;0),AW698,"")</f>
        <v/>
      </c>
      <c r="AY698" s="193" t="str">
        <f>IF(OR(K698="x",F698="x",AW698&lt;=0),"",AW698)</f>
        <v/>
      </c>
      <c r="AZ698" s="183" t="str">
        <f>IF(AND(F698="x",AW698&gt;0),AW698,"")</f>
        <v/>
      </c>
      <c r="BA698" s="173" t="str">
        <f>IF(V698&gt;0,V698,"")</f>
        <v/>
      </c>
      <c r="BB698" s="174" t="str">
        <f>IF(AND(K698="x",BA698&gt;0),BA698,"")</f>
        <v/>
      </c>
      <c r="BC698" s="186" t="str">
        <f>IF(OR(K698="x",F698="X",BA698&lt;=0),"",BA698)</f>
        <v/>
      </c>
      <c r="BD698" s="174" t="str">
        <f>IF(AND(F698="x",BA698&gt;0),BA698,"")</f>
        <v/>
      </c>
      <c r="BE698" s="201" t="str">
        <f>IF(W698&gt;0,W698,"")</f>
        <v/>
      </c>
      <c r="BF698" s="174" t="str">
        <f>IF(AND(K698="x",BE698&gt;0),BE698,"")</f>
        <v/>
      </c>
      <c r="BG698" s="186" t="str">
        <f>IF(OR(K698="x",F698="x",BE698&lt;=0),"",BE698)</f>
        <v/>
      </c>
      <c r="BH698" s="175" t="str">
        <f>IF(AND(F698="x",BE698&gt;0),BE698,"")</f>
        <v/>
      </c>
      <c r="BI698" s="632"/>
    </row>
    <row r="699" spans="1:61" ht="18" x14ac:dyDescent="0.35">
      <c r="A699" s="221"/>
      <c r="B699" s="222"/>
      <c r="C699" s="214">
        <v>688</v>
      </c>
      <c r="D699" s="205"/>
      <c r="E699" s="16"/>
      <c r="F699" s="17"/>
      <c r="G699" s="134"/>
      <c r="H699" s="135"/>
      <c r="I699" s="141"/>
      <c r="J699" s="25"/>
      <c r="K699" s="145"/>
      <c r="L699" s="28"/>
      <c r="M699" s="395"/>
      <c r="N699" s="158" t="str">
        <f t="shared" si="137"/>
        <v/>
      </c>
      <c r="O699" s="27"/>
      <c r="P699" s="27"/>
      <c r="Q699" s="27"/>
      <c r="R699" s="27"/>
      <c r="S699" s="27"/>
      <c r="T699" s="28"/>
      <c r="U699" s="29"/>
      <c r="V699" s="32"/>
      <c r="W699" s="318"/>
      <c r="X699" s="319"/>
      <c r="Y699" s="160">
        <f t="shared" si="136"/>
        <v>0</v>
      </c>
      <c r="Z699" s="159">
        <f t="shared" si="138"/>
        <v>0</v>
      </c>
      <c r="AA699" s="327"/>
      <c r="AB699" s="400">
        <f>IF(AND(Z699&gt;=0,F699="x"),0,IF(AND(Z699&gt;0,AC699="x"),0,IF(Z699&gt;0,0-30,0)))</f>
        <v>0</v>
      </c>
      <c r="AC699" s="371"/>
      <c r="AD699" s="226" t="str">
        <f>IF(F699="x",(0-((V699*10)+(W699*20))),"")</f>
        <v/>
      </c>
      <c r="AE699" s="368">
        <f>IF(AND(Z699&gt;0,F699="x"),0,IF(AND(Z699&gt;0,AC699="x"),Z699-60,IF(AND(Z699&gt;0,AB699=-30),Z699+AB699,0)))</f>
        <v>0</v>
      </c>
      <c r="AF699" s="339"/>
      <c r="AG699" s="338"/>
      <c r="AH699" s="336"/>
      <c r="AI699" s="161">
        <f t="shared" si="139"/>
        <v>0</v>
      </c>
      <c r="AJ699" s="162">
        <f>(X699*20)+Z699+AA699+AF699</f>
        <v>0</v>
      </c>
      <c r="AK699" s="163">
        <f t="shared" si="140"/>
        <v>0</v>
      </c>
      <c r="AL699" s="164">
        <f>IF(K699="x",AH699,0)</f>
        <v>0</v>
      </c>
      <c r="AM699" s="164">
        <f>IF(K699="x",AI699,0)</f>
        <v>0</v>
      </c>
      <c r="AN699" s="164">
        <f>IF(K699="x",AJ699,0)</f>
        <v>0</v>
      </c>
      <c r="AO699" s="164">
        <f>IF(K699="x",AK699,0)</f>
        <v>0</v>
      </c>
      <c r="AP699" s="610" t="str">
        <f t="shared" si="142"/>
        <v xml:space="preserve"> </v>
      </c>
      <c r="AQ699" s="613" t="str">
        <f t="shared" si="141"/>
        <v xml:space="preserve"> </v>
      </c>
      <c r="AR699" s="613" t="str">
        <f t="shared" si="143"/>
        <v xml:space="preserve"> </v>
      </c>
      <c r="AS699" s="613" t="str">
        <f t="shared" si="144"/>
        <v xml:space="preserve"> </v>
      </c>
      <c r="AT699" s="613" t="str">
        <f t="shared" si="145"/>
        <v xml:space="preserve"> </v>
      </c>
      <c r="AU699" s="613" t="str">
        <f t="shared" si="146"/>
        <v xml:space="preserve"> </v>
      </c>
      <c r="AV699" s="614" t="str">
        <f t="shared" si="147"/>
        <v xml:space="preserve"> </v>
      </c>
      <c r="AW699" s="196" t="str">
        <f>IF(N699&gt;0,N699,"")</f>
        <v/>
      </c>
      <c r="AX699" s="165" t="str">
        <f>IF(AND(K699="x",AW699&gt;0),AW699,"")</f>
        <v/>
      </c>
      <c r="AY699" s="193" t="str">
        <f>IF(OR(K699="x",F699="x",AW699&lt;=0),"",AW699)</f>
        <v/>
      </c>
      <c r="AZ699" s="183" t="str">
        <f>IF(AND(F699="x",AW699&gt;0),AW699,"")</f>
        <v/>
      </c>
      <c r="BA699" s="173" t="str">
        <f>IF(V699&gt;0,V699,"")</f>
        <v/>
      </c>
      <c r="BB699" s="174" t="str">
        <f>IF(AND(K699="x",BA699&gt;0),BA699,"")</f>
        <v/>
      </c>
      <c r="BC699" s="186" t="str">
        <f>IF(OR(K699="x",F699="X",BA699&lt;=0),"",BA699)</f>
        <v/>
      </c>
      <c r="BD699" s="174" t="str">
        <f>IF(AND(F699="x",BA699&gt;0),BA699,"")</f>
        <v/>
      </c>
      <c r="BE699" s="201" t="str">
        <f>IF(W699&gt;0,W699,"")</f>
        <v/>
      </c>
      <c r="BF699" s="174" t="str">
        <f>IF(AND(K699="x",BE699&gt;0),BE699,"")</f>
        <v/>
      </c>
      <c r="BG699" s="186" t="str">
        <f>IF(OR(K699="x",F699="x",BE699&lt;=0),"",BE699)</f>
        <v/>
      </c>
      <c r="BH699" s="175" t="str">
        <f>IF(AND(F699="x",BE699&gt;0),BE699,"")</f>
        <v/>
      </c>
      <c r="BI699" s="632"/>
    </row>
    <row r="700" spans="1:61" ht="18" x14ac:dyDescent="0.35">
      <c r="A700" s="221"/>
      <c r="B700" s="222"/>
      <c r="C700" s="213">
        <v>689</v>
      </c>
      <c r="D700" s="205"/>
      <c r="E700" s="16"/>
      <c r="F700" s="17"/>
      <c r="G700" s="134"/>
      <c r="H700" s="135"/>
      <c r="I700" s="141"/>
      <c r="J700" s="25"/>
      <c r="K700" s="145"/>
      <c r="L700" s="28"/>
      <c r="M700" s="395"/>
      <c r="N700" s="158" t="str">
        <f t="shared" si="137"/>
        <v/>
      </c>
      <c r="O700" s="27"/>
      <c r="P700" s="27"/>
      <c r="Q700" s="27"/>
      <c r="R700" s="27"/>
      <c r="S700" s="27"/>
      <c r="T700" s="28"/>
      <c r="U700" s="29"/>
      <c r="V700" s="32"/>
      <c r="W700" s="318"/>
      <c r="X700" s="319"/>
      <c r="Y700" s="160">
        <f t="shared" si="136"/>
        <v>0</v>
      </c>
      <c r="Z700" s="159">
        <f t="shared" si="138"/>
        <v>0</v>
      </c>
      <c r="AA700" s="327"/>
      <c r="AB700" s="400">
        <f>IF(AND(Z700&gt;=0,F700="x"),0,IF(AND(Z700&gt;0,AC700="x"),0,IF(Z700&gt;0,0-30,0)))</f>
        <v>0</v>
      </c>
      <c r="AC700" s="371"/>
      <c r="AD700" s="226" t="str">
        <f>IF(F700="x",(0-((V700*10)+(W700*20))),"")</f>
        <v/>
      </c>
      <c r="AE700" s="368">
        <f>IF(AND(Z700&gt;0,F700="x"),0,IF(AND(Z700&gt;0,AC700="x"),Z700-60,IF(AND(Z700&gt;0,AB700=-30),Z700+AB700,0)))</f>
        <v>0</v>
      </c>
      <c r="AF700" s="339"/>
      <c r="AG700" s="338"/>
      <c r="AH700" s="336"/>
      <c r="AI700" s="161">
        <f t="shared" si="139"/>
        <v>0</v>
      </c>
      <c r="AJ700" s="162">
        <f>(X700*20)+Z700+AA700+AF700</f>
        <v>0</v>
      </c>
      <c r="AK700" s="163">
        <f t="shared" si="140"/>
        <v>0</v>
      </c>
      <c r="AL700" s="164">
        <f>IF(K700="x",AH700,0)</f>
        <v>0</v>
      </c>
      <c r="AM700" s="164">
        <f>IF(K700="x",AI700,0)</f>
        <v>0</v>
      </c>
      <c r="AN700" s="164">
        <f>IF(K700="x",AJ700,0)</f>
        <v>0</v>
      </c>
      <c r="AO700" s="164">
        <f>IF(K700="x",AK700,0)</f>
        <v>0</v>
      </c>
      <c r="AP700" s="610" t="str">
        <f t="shared" si="142"/>
        <v xml:space="preserve"> </v>
      </c>
      <c r="AQ700" s="613" t="str">
        <f t="shared" si="141"/>
        <v xml:space="preserve"> </v>
      </c>
      <c r="AR700" s="613" t="str">
        <f t="shared" si="143"/>
        <v xml:space="preserve"> </v>
      </c>
      <c r="AS700" s="613" t="str">
        <f t="shared" si="144"/>
        <v xml:space="preserve"> </v>
      </c>
      <c r="AT700" s="613" t="str">
        <f t="shared" si="145"/>
        <v xml:space="preserve"> </v>
      </c>
      <c r="AU700" s="613" t="str">
        <f t="shared" si="146"/>
        <v xml:space="preserve"> </v>
      </c>
      <c r="AV700" s="614" t="str">
        <f t="shared" si="147"/>
        <v xml:space="preserve"> </v>
      </c>
      <c r="AW700" s="196" t="str">
        <f>IF(N700&gt;0,N700,"")</f>
        <v/>
      </c>
      <c r="AX700" s="165" t="str">
        <f>IF(AND(K700="x",AW700&gt;0),AW700,"")</f>
        <v/>
      </c>
      <c r="AY700" s="193" t="str">
        <f>IF(OR(K700="x",F700="x",AW700&lt;=0),"",AW700)</f>
        <v/>
      </c>
      <c r="AZ700" s="183" t="str">
        <f>IF(AND(F700="x",AW700&gt;0),AW700,"")</f>
        <v/>
      </c>
      <c r="BA700" s="173" t="str">
        <f>IF(V700&gt;0,V700,"")</f>
        <v/>
      </c>
      <c r="BB700" s="174" t="str">
        <f>IF(AND(K700="x",BA700&gt;0),BA700,"")</f>
        <v/>
      </c>
      <c r="BC700" s="186" t="str">
        <f>IF(OR(K700="x",F700="X",BA700&lt;=0),"",BA700)</f>
        <v/>
      </c>
      <c r="BD700" s="174" t="str">
        <f>IF(AND(F700="x",BA700&gt;0),BA700,"")</f>
        <v/>
      </c>
      <c r="BE700" s="201" t="str">
        <f>IF(W700&gt;0,W700,"")</f>
        <v/>
      </c>
      <c r="BF700" s="174" t="str">
        <f>IF(AND(K700="x",BE700&gt;0),BE700,"")</f>
        <v/>
      </c>
      <c r="BG700" s="186" t="str">
        <f>IF(OR(K700="x",F700="x",BE700&lt;=0),"",BE700)</f>
        <v/>
      </c>
      <c r="BH700" s="175" t="str">
        <f>IF(AND(F700="x",BE700&gt;0),BE700,"")</f>
        <v/>
      </c>
      <c r="BI700" s="632"/>
    </row>
    <row r="701" spans="1:61" ht="18" x14ac:dyDescent="0.35">
      <c r="A701" s="221"/>
      <c r="B701" s="222"/>
      <c r="C701" s="214">
        <v>690</v>
      </c>
      <c r="D701" s="207"/>
      <c r="E701" s="18"/>
      <c r="F701" s="17"/>
      <c r="G701" s="134"/>
      <c r="H701" s="135"/>
      <c r="I701" s="141"/>
      <c r="J701" s="25"/>
      <c r="K701" s="145"/>
      <c r="L701" s="28"/>
      <c r="M701" s="395"/>
      <c r="N701" s="158" t="str">
        <f t="shared" si="137"/>
        <v/>
      </c>
      <c r="O701" s="27"/>
      <c r="P701" s="27"/>
      <c r="Q701" s="27"/>
      <c r="R701" s="27"/>
      <c r="S701" s="27"/>
      <c r="T701" s="28"/>
      <c r="U701" s="29"/>
      <c r="V701" s="32"/>
      <c r="W701" s="318"/>
      <c r="X701" s="319"/>
      <c r="Y701" s="160">
        <f t="shared" si="136"/>
        <v>0</v>
      </c>
      <c r="Z701" s="159">
        <f t="shared" si="138"/>
        <v>0</v>
      </c>
      <c r="AA701" s="327"/>
      <c r="AB701" s="400">
        <f>IF(AND(Z701&gt;=0,F701="x"),0,IF(AND(Z701&gt;0,AC701="x"),0,IF(Z701&gt;0,0-30,0)))</f>
        <v>0</v>
      </c>
      <c r="AC701" s="371"/>
      <c r="AD701" s="226" t="str">
        <f>IF(F701="x",(0-((V701*10)+(W701*20))),"")</f>
        <v/>
      </c>
      <c r="AE701" s="368">
        <f>IF(AND(Z701&gt;0,F701="x"),0,IF(AND(Z701&gt;0,AC701="x"),Z701-60,IF(AND(Z701&gt;0,AB701=-30),Z701+AB701,0)))</f>
        <v>0</v>
      </c>
      <c r="AF701" s="339"/>
      <c r="AG701" s="338"/>
      <c r="AH701" s="336"/>
      <c r="AI701" s="161">
        <f t="shared" si="139"/>
        <v>0</v>
      </c>
      <c r="AJ701" s="162">
        <f>(X701*20)+Z701+AA701+AF701</f>
        <v>0</v>
      </c>
      <c r="AK701" s="163">
        <f t="shared" si="140"/>
        <v>0</v>
      </c>
      <c r="AL701" s="164">
        <f>IF(K701="x",AH701,0)</f>
        <v>0</v>
      </c>
      <c r="AM701" s="164">
        <f>IF(K701="x",AI701,0)</f>
        <v>0</v>
      </c>
      <c r="AN701" s="164">
        <f>IF(K701="x",AJ701,0)</f>
        <v>0</v>
      </c>
      <c r="AO701" s="164">
        <f>IF(K701="x",AK701,0)</f>
        <v>0</v>
      </c>
      <c r="AP701" s="610" t="str">
        <f t="shared" si="142"/>
        <v xml:space="preserve"> </v>
      </c>
      <c r="AQ701" s="613" t="str">
        <f t="shared" si="141"/>
        <v xml:space="preserve"> </v>
      </c>
      <c r="AR701" s="613" t="str">
        <f t="shared" si="143"/>
        <v xml:space="preserve"> </v>
      </c>
      <c r="AS701" s="613" t="str">
        <f t="shared" si="144"/>
        <v xml:space="preserve"> </v>
      </c>
      <c r="AT701" s="613" t="str">
        <f t="shared" si="145"/>
        <v xml:space="preserve"> </v>
      </c>
      <c r="AU701" s="613" t="str">
        <f t="shared" si="146"/>
        <v xml:space="preserve"> </v>
      </c>
      <c r="AV701" s="614" t="str">
        <f t="shared" si="147"/>
        <v xml:space="preserve"> </v>
      </c>
      <c r="AW701" s="196" t="str">
        <f>IF(N701&gt;0,N701,"")</f>
        <v/>
      </c>
      <c r="AX701" s="165" t="str">
        <f>IF(AND(K701="x",AW701&gt;0),AW701,"")</f>
        <v/>
      </c>
      <c r="AY701" s="193" t="str">
        <f>IF(OR(K701="x",F701="x",AW701&lt;=0),"",AW701)</f>
        <v/>
      </c>
      <c r="AZ701" s="183" t="str">
        <f>IF(AND(F701="x",AW701&gt;0),AW701,"")</f>
        <v/>
      </c>
      <c r="BA701" s="173" t="str">
        <f>IF(V701&gt;0,V701,"")</f>
        <v/>
      </c>
      <c r="BB701" s="174" t="str">
        <f>IF(AND(K701="x",BA701&gt;0),BA701,"")</f>
        <v/>
      </c>
      <c r="BC701" s="186" t="str">
        <f>IF(OR(K701="x",F701="X",BA701&lt;=0),"",BA701)</f>
        <v/>
      </c>
      <c r="BD701" s="174" t="str">
        <f>IF(AND(F701="x",BA701&gt;0),BA701,"")</f>
        <v/>
      </c>
      <c r="BE701" s="201" t="str">
        <f>IF(W701&gt;0,W701,"")</f>
        <v/>
      </c>
      <c r="BF701" s="174" t="str">
        <f>IF(AND(K701="x",BE701&gt;0),BE701,"")</f>
        <v/>
      </c>
      <c r="BG701" s="186" t="str">
        <f>IF(OR(K701="x",F701="x",BE701&lt;=0),"",BE701)</f>
        <v/>
      </c>
      <c r="BH701" s="175" t="str">
        <f>IF(AND(F701="x",BE701&gt;0),BE701,"")</f>
        <v/>
      </c>
      <c r="BI701" s="632"/>
    </row>
    <row r="702" spans="1:61" ht="18" x14ac:dyDescent="0.35">
      <c r="A702" s="221"/>
      <c r="B702" s="222"/>
      <c r="C702" s="213">
        <v>691</v>
      </c>
      <c r="D702" s="205"/>
      <c r="E702" s="16"/>
      <c r="F702" s="17"/>
      <c r="G702" s="134"/>
      <c r="H702" s="135"/>
      <c r="I702" s="141"/>
      <c r="J702" s="25"/>
      <c r="K702" s="145"/>
      <c r="L702" s="28"/>
      <c r="M702" s="395"/>
      <c r="N702" s="158" t="str">
        <f t="shared" si="137"/>
        <v/>
      </c>
      <c r="O702" s="27"/>
      <c r="P702" s="27"/>
      <c r="Q702" s="27"/>
      <c r="R702" s="27"/>
      <c r="S702" s="27"/>
      <c r="T702" s="28"/>
      <c r="U702" s="29"/>
      <c r="V702" s="32"/>
      <c r="W702" s="318"/>
      <c r="X702" s="319"/>
      <c r="Y702" s="160">
        <f t="shared" si="136"/>
        <v>0</v>
      </c>
      <c r="Z702" s="159">
        <f t="shared" si="138"/>
        <v>0</v>
      </c>
      <c r="AA702" s="327"/>
      <c r="AB702" s="400">
        <f>IF(AND(Z702&gt;=0,F702="x"),0,IF(AND(Z702&gt;0,AC702="x"),0,IF(Z702&gt;0,0-30,0)))</f>
        <v>0</v>
      </c>
      <c r="AC702" s="371"/>
      <c r="AD702" s="226" t="str">
        <f>IF(F702="x",(0-((V702*10)+(W702*20))),"")</f>
        <v/>
      </c>
      <c r="AE702" s="368">
        <f>IF(AND(Z702&gt;0,F702="x"),0,IF(AND(Z702&gt;0,AC702="x"),Z702-60,IF(AND(Z702&gt;0,AB702=-30),Z702+AB702,0)))</f>
        <v>0</v>
      </c>
      <c r="AF702" s="339"/>
      <c r="AG702" s="338"/>
      <c r="AH702" s="336"/>
      <c r="AI702" s="161">
        <f t="shared" si="139"/>
        <v>0</v>
      </c>
      <c r="AJ702" s="162">
        <f>(X702*20)+Z702+AA702+AF702</f>
        <v>0</v>
      </c>
      <c r="AK702" s="163">
        <f t="shared" si="140"/>
        <v>0</v>
      </c>
      <c r="AL702" s="164">
        <f>IF(K702="x",AH702,0)</f>
        <v>0</v>
      </c>
      <c r="AM702" s="164">
        <f>IF(K702="x",AI702,0)</f>
        <v>0</v>
      </c>
      <c r="AN702" s="164">
        <f>IF(K702="x",AJ702,0)</f>
        <v>0</v>
      </c>
      <c r="AO702" s="164">
        <f>IF(K702="x",AK702,0)</f>
        <v>0</v>
      </c>
      <c r="AP702" s="610" t="str">
        <f t="shared" si="142"/>
        <v xml:space="preserve"> </v>
      </c>
      <c r="AQ702" s="613" t="str">
        <f t="shared" si="141"/>
        <v xml:space="preserve"> </v>
      </c>
      <c r="AR702" s="613" t="str">
        <f t="shared" si="143"/>
        <v xml:space="preserve"> </v>
      </c>
      <c r="AS702" s="613" t="str">
        <f t="shared" si="144"/>
        <v xml:space="preserve"> </v>
      </c>
      <c r="AT702" s="613" t="str">
        <f t="shared" si="145"/>
        <v xml:space="preserve"> </v>
      </c>
      <c r="AU702" s="613" t="str">
        <f t="shared" si="146"/>
        <v xml:space="preserve"> </v>
      </c>
      <c r="AV702" s="614" t="str">
        <f t="shared" si="147"/>
        <v xml:space="preserve"> </v>
      </c>
      <c r="AW702" s="196" t="str">
        <f>IF(N702&gt;0,N702,"")</f>
        <v/>
      </c>
      <c r="AX702" s="165" t="str">
        <f>IF(AND(K702="x",AW702&gt;0),AW702,"")</f>
        <v/>
      </c>
      <c r="AY702" s="193" t="str">
        <f>IF(OR(K702="x",F702="x",AW702&lt;=0),"",AW702)</f>
        <v/>
      </c>
      <c r="AZ702" s="183" t="str">
        <f>IF(AND(F702="x",AW702&gt;0),AW702,"")</f>
        <v/>
      </c>
      <c r="BA702" s="173" t="str">
        <f>IF(V702&gt;0,V702,"")</f>
        <v/>
      </c>
      <c r="BB702" s="174" t="str">
        <f>IF(AND(K702="x",BA702&gt;0),BA702,"")</f>
        <v/>
      </c>
      <c r="BC702" s="186" t="str">
        <f>IF(OR(K702="x",F702="X",BA702&lt;=0),"",BA702)</f>
        <v/>
      </c>
      <c r="BD702" s="174" t="str">
        <f>IF(AND(F702="x",BA702&gt;0),BA702,"")</f>
        <v/>
      </c>
      <c r="BE702" s="201" t="str">
        <f>IF(W702&gt;0,W702,"")</f>
        <v/>
      </c>
      <c r="BF702" s="174" t="str">
        <f>IF(AND(K702="x",BE702&gt;0),BE702,"")</f>
        <v/>
      </c>
      <c r="BG702" s="186" t="str">
        <f>IF(OR(K702="x",F702="x",BE702&lt;=0),"",BE702)</f>
        <v/>
      </c>
      <c r="BH702" s="175" t="str">
        <f>IF(AND(F702="x",BE702&gt;0),BE702,"")</f>
        <v/>
      </c>
      <c r="BI702" s="632"/>
    </row>
    <row r="703" spans="1:61" ht="18" x14ac:dyDescent="0.35">
      <c r="A703" s="221"/>
      <c r="B703" s="222"/>
      <c r="C703" s="214">
        <v>692</v>
      </c>
      <c r="D703" s="205"/>
      <c r="E703" s="16"/>
      <c r="F703" s="17"/>
      <c r="G703" s="134"/>
      <c r="H703" s="135"/>
      <c r="I703" s="141"/>
      <c r="J703" s="25"/>
      <c r="K703" s="145"/>
      <c r="L703" s="28"/>
      <c r="M703" s="395"/>
      <c r="N703" s="158" t="str">
        <f t="shared" si="137"/>
        <v/>
      </c>
      <c r="O703" s="27"/>
      <c r="P703" s="27"/>
      <c r="Q703" s="27"/>
      <c r="R703" s="27"/>
      <c r="S703" s="27"/>
      <c r="T703" s="28"/>
      <c r="U703" s="29"/>
      <c r="V703" s="32"/>
      <c r="W703" s="318"/>
      <c r="X703" s="319"/>
      <c r="Y703" s="160">
        <f t="shared" si="136"/>
        <v>0</v>
      </c>
      <c r="Z703" s="159">
        <f t="shared" si="138"/>
        <v>0</v>
      </c>
      <c r="AA703" s="327"/>
      <c r="AB703" s="400">
        <f>IF(AND(Z703&gt;=0,F703="x"),0,IF(AND(Z703&gt;0,AC703="x"),0,IF(Z703&gt;0,0-30,0)))</f>
        <v>0</v>
      </c>
      <c r="AC703" s="371"/>
      <c r="AD703" s="226" t="str">
        <f>IF(F703="x",(0-((V703*10)+(W703*20))),"")</f>
        <v/>
      </c>
      <c r="AE703" s="368">
        <f>IF(AND(Z703&gt;0,F703="x"),0,IF(AND(Z703&gt;0,AC703="x"),Z703-60,IF(AND(Z703&gt;0,AB703=-30),Z703+AB703,0)))</f>
        <v>0</v>
      </c>
      <c r="AF703" s="339"/>
      <c r="AG703" s="338"/>
      <c r="AH703" s="336"/>
      <c r="AI703" s="161">
        <f t="shared" si="139"/>
        <v>0</v>
      </c>
      <c r="AJ703" s="162">
        <f>(X703*20)+Z703+AA703+AF703</f>
        <v>0</v>
      </c>
      <c r="AK703" s="163">
        <f t="shared" si="140"/>
        <v>0</v>
      </c>
      <c r="AL703" s="164">
        <f>IF(K703="x",AH703,0)</f>
        <v>0</v>
      </c>
      <c r="AM703" s="164">
        <f>IF(K703="x",AI703,0)</f>
        <v>0</v>
      </c>
      <c r="AN703" s="164">
        <f>IF(K703="x",AJ703,0)</f>
        <v>0</v>
      </c>
      <c r="AO703" s="164">
        <f>IF(K703="x",AK703,0)</f>
        <v>0</v>
      </c>
      <c r="AP703" s="610" t="str">
        <f t="shared" si="142"/>
        <v xml:space="preserve"> </v>
      </c>
      <c r="AQ703" s="613" t="str">
        <f t="shared" si="141"/>
        <v xml:space="preserve"> </v>
      </c>
      <c r="AR703" s="613" t="str">
        <f t="shared" si="143"/>
        <v xml:space="preserve"> </v>
      </c>
      <c r="AS703" s="613" t="str">
        <f t="shared" si="144"/>
        <v xml:space="preserve"> </v>
      </c>
      <c r="AT703" s="613" t="str">
        <f t="shared" si="145"/>
        <v xml:space="preserve"> </v>
      </c>
      <c r="AU703" s="613" t="str">
        <f t="shared" si="146"/>
        <v xml:space="preserve"> </v>
      </c>
      <c r="AV703" s="614" t="str">
        <f t="shared" si="147"/>
        <v xml:space="preserve"> </v>
      </c>
      <c r="AW703" s="196" t="str">
        <f>IF(N703&gt;0,N703,"")</f>
        <v/>
      </c>
      <c r="AX703" s="165" t="str">
        <f>IF(AND(K703="x",AW703&gt;0),AW703,"")</f>
        <v/>
      </c>
      <c r="AY703" s="193" t="str">
        <f>IF(OR(K703="x",F703="x",AW703&lt;=0),"",AW703)</f>
        <v/>
      </c>
      <c r="AZ703" s="183" t="str">
        <f>IF(AND(F703="x",AW703&gt;0),AW703,"")</f>
        <v/>
      </c>
      <c r="BA703" s="173" t="str">
        <f>IF(V703&gt;0,V703,"")</f>
        <v/>
      </c>
      <c r="BB703" s="174" t="str">
        <f>IF(AND(K703="x",BA703&gt;0),BA703,"")</f>
        <v/>
      </c>
      <c r="BC703" s="186" t="str">
        <f>IF(OR(K703="x",F703="X",BA703&lt;=0),"",BA703)</f>
        <v/>
      </c>
      <c r="BD703" s="174" t="str">
        <f>IF(AND(F703="x",BA703&gt;0),BA703,"")</f>
        <v/>
      </c>
      <c r="BE703" s="201" t="str">
        <f>IF(W703&gt;0,W703,"")</f>
        <v/>
      </c>
      <c r="BF703" s="174" t="str">
        <f>IF(AND(K703="x",BE703&gt;0),BE703,"")</f>
        <v/>
      </c>
      <c r="BG703" s="186" t="str">
        <f>IF(OR(K703="x",F703="x",BE703&lt;=0),"",BE703)</f>
        <v/>
      </c>
      <c r="BH703" s="175" t="str">
        <f>IF(AND(F703="x",BE703&gt;0),BE703,"")</f>
        <v/>
      </c>
      <c r="BI703" s="632"/>
    </row>
    <row r="704" spans="1:61" ht="18" x14ac:dyDescent="0.35">
      <c r="A704" s="221"/>
      <c r="B704" s="222"/>
      <c r="C704" s="214">
        <v>693</v>
      </c>
      <c r="D704" s="205"/>
      <c r="E704" s="16"/>
      <c r="F704" s="17"/>
      <c r="G704" s="134"/>
      <c r="H704" s="135"/>
      <c r="I704" s="141"/>
      <c r="J704" s="25"/>
      <c r="K704" s="145"/>
      <c r="L704" s="28"/>
      <c r="M704" s="395"/>
      <c r="N704" s="158" t="str">
        <f t="shared" si="137"/>
        <v/>
      </c>
      <c r="O704" s="27"/>
      <c r="P704" s="27"/>
      <c r="Q704" s="27"/>
      <c r="R704" s="27"/>
      <c r="S704" s="27"/>
      <c r="T704" s="28"/>
      <c r="U704" s="29"/>
      <c r="V704" s="32"/>
      <c r="W704" s="318"/>
      <c r="X704" s="319"/>
      <c r="Y704" s="160">
        <f t="shared" si="136"/>
        <v>0</v>
      </c>
      <c r="Z704" s="159">
        <f t="shared" si="138"/>
        <v>0</v>
      </c>
      <c r="AA704" s="327"/>
      <c r="AB704" s="400">
        <f>IF(AND(Z704&gt;=0,F704="x"),0,IF(AND(Z704&gt;0,AC704="x"),0,IF(Z704&gt;0,0-30,0)))</f>
        <v>0</v>
      </c>
      <c r="AC704" s="371"/>
      <c r="AD704" s="226" t="str">
        <f>IF(F704="x",(0-((V704*10)+(W704*20))),"")</f>
        <v/>
      </c>
      <c r="AE704" s="368">
        <f>IF(AND(Z704&gt;0,F704="x"),0,IF(AND(Z704&gt;0,AC704="x"),Z704-60,IF(AND(Z704&gt;0,AB704=-30),Z704+AB704,0)))</f>
        <v>0</v>
      </c>
      <c r="AF704" s="339"/>
      <c r="AG704" s="338"/>
      <c r="AH704" s="336"/>
      <c r="AI704" s="161">
        <f t="shared" si="139"/>
        <v>0</v>
      </c>
      <c r="AJ704" s="162">
        <f>(X704*20)+Z704+AA704+AF704</f>
        <v>0</v>
      </c>
      <c r="AK704" s="163">
        <f t="shared" si="140"/>
        <v>0</v>
      </c>
      <c r="AL704" s="164">
        <f>IF(K704="x",AH704,0)</f>
        <v>0</v>
      </c>
      <c r="AM704" s="164">
        <f>IF(K704="x",AI704,0)</f>
        <v>0</v>
      </c>
      <c r="AN704" s="164">
        <f>IF(K704="x",AJ704,0)</f>
        <v>0</v>
      </c>
      <c r="AO704" s="164">
        <f>IF(K704="x",AK704,0)</f>
        <v>0</v>
      </c>
      <c r="AP704" s="610" t="str">
        <f t="shared" si="142"/>
        <v xml:space="preserve"> </v>
      </c>
      <c r="AQ704" s="613" t="str">
        <f t="shared" si="141"/>
        <v xml:space="preserve"> </v>
      </c>
      <c r="AR704" s="613" t="str">
        <f t="shared" si="143"/>
        <v xml:space="preserve"> </v>
      </c>
      <c r="AS704" s="613" t="str">
        <f t="shared" si="144"/>
        <v xml:space="preserve"> </v>
      </c>
      <c r="AT704" s="613" t="str">
        <f t="shared" si="145"/>
        <v xml:space="preserve"> </v>
      </c>
      <c r="AU704" s="613" t="str">
        <f t="shared" si="146"/>
        <v xml:space="preserve"> </v>
      </c>
      <c r="AV704" s="614" t="str">
        <f t="shared" si="147"/>
        <v xml:space="preserve"> </v>
      </c>
      <c r="AW704" s="196" t="str">
        <f>IF(N704&gt;0,N704,"")</f>
        <v/>
      </c>
      <c r="AX704" s="165" t="str">
        <f>IF(AND(K704="x",AW704&gt;0),AW704,"")</f>
        <v/>
      </c>
      <c r="AY704" s="193" t="str">
        <f>IF(OR(K704="x",F704="x",AW704&lt;=0),"",AW704)</f>
        <v/>
      </c>
      <c r="AZ704" s="183" t="str">
        <f>IF(AND(F704="x",AW704&gt;0),AW704,"")</f>
        <v/>
      </c>
      <c r="BA704" s="173" t="str">
        <f>IF(V704&gt;0,V704,"")</f>
        <v/>
      </c>
      <c r="BB704" s="174" t="str">
        <f>IF(AND(K704="x",BA704&gt;0),BA704,"")</f>
        <v/>
      </c>
      <c r="BC704" s="186" t="str">
        <f>IF(OR(K704="x",F704="X",BA704&lt;=0),"",BA704)</f>
        <v/>
      </c>
      <c r="BD704" s="174" t="str">
        <f>IF(AND(F704="x",BA704&gt;0),BA704,"")</f>
        <v/>
      </c>
      <c r="BE704" s="201" t="str">
        <f>IF(W704&gt;0,W704,"")</f>
        <v/>
      </c>
      <c r="BF704" s="174" t="str">
        <f>IF(AND(K704="x",BE704&gt;0),BE704,"")</f>
        <v/>
      </c>
      <c r="BG704" s="186" t="str">
        <f>IF(OR(K704="x",F704="x",BE704&lt;=0),"",BE704)</f>
        <v/>
      </c>
      <c r="BH704" s="175" t="str">
        <f>IF(AND(F704="x",BE704&gt;0),BE704,"")</f>
        <v/>
      </c>
      <c r="BI704" s="632"/>
    </row>
    <row r="705" spans="1:140" ht="18" x14ac:dyDescent="0.35">
      <c r="A705" s="221"/>
      <c r="B705" s="222"/>
      <c r="C705" s="213">
        <v>694</v>
      </c>
      <c r="D705" s="207"/>
      <c r="E705" s="18"/>
      <c r="F705" s="17"/>
      <c r="G705" s="134"/>
      <c r="H705" s="135"/>
      <c r="I705" s="141"/>
      <c r="J705" s="25"/>
      <c r="K705" s="145"/>
      <c r="L705" s="28"/>
      <c r="M705" s="395"/>
      <c r="N705" s="158" t="str">
        <f t="shared" si="137"/>
        <v/>
      </c>
      <c r="O705" s="27"/>
      <c r="P705" s="27"/>
      <c r="Q705" s="27"/>
      <c r="R705" s="27"/>
      <c r="S705" s="27"/>
      <c r="T705" s="28"/>
      <c r="U705" s="29"/>
      <c r="V705" s="32"/>
      <c r="W705" s="318"/>
      <c r="X705" s="319"/>
      <c r="Y705" s="160">
        <f t="shared" si="136"/>
        <v>0</v>
      </c>
      <c r="Z705" s="159">
        <f t="shared" si="138"/>
        <v>0</v>
      </c>
      <c r="AA705" s="327"/>
      <c r="AB705" s="400">
        <f>IF(AND(Z705&gt;=0,F705="x"),0,IF(AND(Z705&gt;0,AC705="x"),0,IF(Z705&gt;0,0-30,0)))</f>
        <v>0</v>
      </c>
      <c r="AC705" s="371"/>
      <c r="AD705" s="226" t="str">
        <f>IF(F705="x",(0-((V705*10)+(W705*20))),"")</f>
        <v/>
      </c>
      <c r="AE705" s="368">
        <f>IF(AND(Z705&gt;0,F705="x"),0,IF(AND(Z705&gt;0,AC705="x"),Z705-60,IF(AND(Z705&gt;0,AB705=-30),Z705+AB705,0)))</f>
        <v>0</v>
      </c>
      <c r="AF705" s="339"/>
      <c r="AG705" s="338"/>
      <c r="AH705" s="336"/>
      <c r="AI705" s="161">
        <f t="shared" si="139"/>
        <v>0</v>
      </c>
      <c r="AJ705" s="162">
        <f>(X705*20)+Z705+AA705+AF705</f>
        <v>0</v>
      </c>
      <c r="AK705" s="163">
        <f t="shared" si="140"/>
        <v>0</v>
      </c>
      <c r="AL705" s="164">
        <f>IF(K705="x",AH705,0)</f>
        <v>0</v>
      </c>
      <c r="AM705" s="164">
        <f>IF(K705="x",AI705,0)</f>
        <v>0</v>
      </c>
      <c r="AN705" s="164">
        <f>IF(K705="x",AJ705,0)</f>
        <v>0</v>
      </c>
      <c r="AO705" s="164">
        <f>IF(K705="x",AK705,0)</f>
        <v>0</v>
      </c>
      <c r="AP705" s="610" t="str">
        <f t="shared" si="142"/>
        <v xml:space="preserve"> </v>
      </c>
      <c r="AQ705" s="613" t="str">
        <f t="shared" si="141"/>
        <v xml:space="preserve"> </v>
      </c>
      <c r="AR705" s="613" t="str">
        <f t="shared" si="143"/>
        <v xml:space="preserve"> </v>
      </c>
      <c r="AS705" s="613" t="str">
        <f t="shared" si="144"/>
        <v xml:space="preserve"> </v>
      </c>
      <c r="AT705" s="613" t="str">
        <f t="shared" si="145"/>
        <v xml:space="preserve"> </v>
      </c>
      <c r="AU705" s="613" t="str">
        <f t="shared" si="146"/>
        <v xml:space="preserve"> </v>
      </c>
      <c r="AV705" s="614" t="str">
        <f t="shared" si="147"/>
        <v xml:space="preserve"> </v>
      </c>
      <c r="AW705" s="196" t="str">
        <f>IF(N705&gt;0,N705,"")</f>
        <v/>
      </c>
      <c r="AX705" s="165" t="str">
        <f>IF(AND(K705="x",AW705&gt;0),AW705,"")</f>
        <v/>
      </c>
      <c r="AY705" s="193" t="str">
        <f>IF(OR(K705="x",F705="x",AW705&lt;=0),"",AW705)</f>
        <v/>
      </c>
      <c r="AZ705" s="183" t="str">
        <f>IF(AND(F705="x",AW705&gt;0),AW705,"")</f>
        <v/>
      </c>
      <c r="BA705" s="173" t="str">
        <f>IF(V705&gt;0,V705,"")</f>
        <v/>
      </c>
      <c r="BB705" s="174" t="str">
        <f>IF(AND(K705="x",BA705&gt;0),BA705,"")</f>
        <v/>
      </c>
      <c r="BC705" s="186" t="str">
        <f>IF(OR(K705="x",F705="X",BA705&lt;=0),"",BA705)</f>
        <v/>
      </c>
      <c r="BD705" s="174" t="str">
        <f>IF(AND(F705="x",BA705&gt;0),BA705,"")</f>
        <v/>
      </c>
      <c r="BE705" s="201" t="str">
        <f>IF(W705&gt;0,W705,"")</f>
        <v/>
      </c>
      <c r="BF705" s="174" t="str">
        <f>IF(AND(K705="x",BE705&gt;0),BE705,"")</f>
        <v/>
      </c>
      <c r="BG705" s="186" t="str">
        <f>IF(OR(K705="x",F705="x",BE705&lt;=0),"",BE705)</f>
        <v/>
      </c>
      <c r="BH705" s="175" t="str">
        <f>IF(AND(F705="x",BE705&gt;0),BE705,"")</f>
        <v/>
      </c>
      <c r="BI705" s="632"/>
    </row>
    <row r="706" spans="1:140" ht="18" x14ac:dyDescent="0.35">
      <c r="A706" s="221"/>
      <c r="B706" s="222"/>
      <c r="C706" s="214">
        <v>695</v>
      </c>
      <c r="D706" s="205"/>
      <c r="E706" s="16"/>
      <c r="F706" s="17"/>
      <c r="G706" s="134"/>
      <c r="H706" s="135"/>
      <c r="I706" s="141"/>
      <c r="J706" s="25"/>
      <c r="K706" s="145"/>
      <c r="L706" s="28"/>
      <c r="M706" s="395"/>
      <c r="N706" s="158" t="str">
        <f t="shared" si="137"/>
        <v/>
      </c>
      <c r="O706" s="27"/>
      <c r="P706" s="27"/>
      <c r="Q706" s="27"/>
      <c r="R706" s="27"/>
      <c r="S706" s="27"/>
      <c r="T706" s="28"/>
      <c r="U706" s="29"/>
      <c r="V706" s="32"/>
      <c r="W706" s="318"/>
      <c r="X706" s="319"/>
      <c r="Y706" s="160">
        <f t="shared" si="136"/>
        <v>0</v>
      </c>
      <c r="Z706" s="159">
        <f t="shared" si="138"/>
        <v>0</v>
      </c>
      <c r="AA706" s="327"/>
      <c r="AB706" s="400">
        <f>IF(AND(Z706&gt;=0,F706="x"),0,IF(AND(Z706&gt;0,AC706="x"),0,IF(Z706&gt;0,0-30,0)))</f>
        <v>0</v>
      </c>
      <c r="AC706" s="371"/>
      <c r="AD706" s="226" t="str">
        <f>IF(F706="x",(0-((V706*10)+(W706*20))),"")</f>
        <v/>
      </c>
      <c r="AE706" s="368">
        <f>IF(AND(Z706&gt;0,F706="x"),0,IF(AND(Z706&gt;0,AC706="x"),Z706-60,IF(AND(Z706&gt;0,AB706=-30),Z706+AB706,0)))</f>
        <v>0</v>
      </c>
      <c r="AF706" s="339"/>
      <c r="AG706" s="338"/>
      <c r="AH706" s="336"/>
      <c r="AI706" s="161">
        <f t="shared" si="139"/>
        <v>0</v>
      </c>
      <c r="AJ706" s="162">
        <f>(X706*20)+Z706+AA706+AF706</f>
        <v>0</v>
      </c>
      <c r="AK706" s="163">
        <f t="shared" si="140"/>
        <v>0</v>
      </c>
      <c r="AL706" s="164">
        <f>IF(K706="x",AH706,0)</f>
        <v>0</v>
      </c>
      <c r="AM706" s="164">
        <f>IF(K706="x",AI706,0)</f>
        <v>0</v>
      </c>
      <c r="AN706" s="164">
        <f>IF(K706="x",AJ706,0)</f>
        <v>0</v>
      </c>
      <c r="AO706" s="164">
        <f>IF(K706="x",AK706,0)</f>
        <v>0</v>
      </c>
      <c r="AP706" s="610" t="str">
        <f t="shared" si="142"/>
        <v xml:space="preserve"> </v>
      </c>
      <c r="AQ706" s="613" t="str">
        <f t="shared" si="141"/>
        <v xml:space="preserve"> </v>
      </c>
      <c r="AR706" s="613" t="str">
        <f t="shared" si="143"/>
        <v xml:space="preserve"> </v>
      </c>
      <c r="AS706" s="613" t="str">
        <f t="shared" si="144"/>
        <v xml:space="preserve"> </v>
      </c>
      <c r="AT706" s="613" t="str">
        <f t="shared" si="145"/>
        <v xml:space="preserve"> </v>
      </c>
      <c r="AU706" s="613" t="str">
        <f t="shared" si="146"/>
        <v xml:space="preserve"> </v>
      </c>
      <c r="AV706" s="614" t="str">
        <f t="shared" si="147"/>
        <v xml:space="preserve"> </v>
      </c>
      <c r="AW706" s="196" t="str">
        <f>IF(N706&gt;0,N706,"")</f>
        <v/>
      </c>
      <c r="AX706" s="165" t="str">
        <f>IF(AND(K706="x",AW706&gt;0),AW706,"")</f>
        <v/>
      </c>
      <c r="AY706" s="193" t="str">
        <f>IF(OR(K706="x",F706="x",AW706&lt;=0),"",AW706)</f>
        <v/>
      </c>
      <c r="AZ706" s="183" t="str">
        <f>IF(AND(F706="x",AW706&gt;0),AW706,"")</f>
        <v/>
      </c>
      <c r="BA706" s="173" t="str">
        <f>IF(V706&gt;0,V706,"")</f>
        <v/>
      </c>
      <c r="BB706" s="174" t="str">
        <f>IF(AND(K706="x",BA706&gt;0),BA706,"")</f>
        <v/>
      </c>
      <c r="BC706" s="186" t="str">
        <f>IF(OR(K706="x",F706="X",BA706&lt;=0),"",BA706)</f>
        <v/>
      </c>
      <c r="BD706" s="174" t="str">
        <f>IF(AND(F706="x",BA706&gt;0),BA706,"")</f>
        <v/>
      </c>
      <c r="BE706" s="201" t="str">
        <f>IF(W706&gt;0,W706,"")</f>
        <v/>
      </c>
      <c r="BF706" s="174" t="str">
        <f>IF(AND(K706="x",BE706&gt;0),BE706,"")</f>
        <v/>
      </c>
      <c r="BG706" s="186" t="str">
        <f>IF(OR(K706="x",F706="x",BE706&lt;=0),"",BE706)</f>
        <v/>
      </c>
      <c r="BH706" s="175" t="str">
        <f>IF(AND(F706="x",BE706&gt;0),BE706,"")</f>
        <v/>
      </c>
      <c r="BI706" s="632"/>
    </row>
    <row r="707" spans="1:140" ht="18" x14ac:dyDescent="0.35">
      <c r="A707" s="221"/>
      <c r="B707" s="222"/>
      <c r="C707" s="213">
        <v>696</v>
      </c>
      <c r="D707" s="205"/>
      <c r="E707" s="22"/>
      <c r="F707" s="17"/>
      <c r="G707" s="134"/>
      <c r="H707" s="135"/>
      <c r="I707" s="141"/>
      <c r="J707" s="25"/>
      <c r="K707" s="145"/>
      <c r="L707" s="28"/>
      <c r="M707" s="395"/>
      <c r="N707" s="158" t="str">
        <f t="shared" si="137"/>
        <v/>
      </c>
      <c r="O707" s="27"/>
      <c r="P707" s="27"/>
      <c r="Q707" s="27"/>
      <c r="R707" s="27"/>
      <c r="S707" s="27"/>
      <c r="T707" s="28"/>
      <c r="U707" s="29"/>
      <c r="V707" s="32"/>
      <c r="W707" s="318"/>
      <c r="X707" s="319"/>
      <c r="Y707" s="160">
        <f t="shared" si="136"/>
        <v>0</v>
      </c>
      <c r="Z707" s="159">
        <f t="shared" si="138"/>
        <v>0</v>
      </c>
      <c r="AA707" s="327"/>
      <c r="AB707" s="400">
        <f>IF(AND(Z707&gt;=0,F707="x"),0,IF(AND(Z707&gt;0,AC707="x"),0,IF(Z707&gt;0,0-30,0)))</f>
        <v>0</v>
      </c>
      <c r="AC707" s="371"/>
      <c r="AD707" s="226" t="str">
        <f>IF(F707="x",(0-((V707*10)+(W707*20))),"")</f>
        <v/>
      </c>
      <c r="AE707" s="368">
        <f>IF(AND(Z707&gt;0,F707="x"),0,IF(AND(Z707&gt;0,AC707="x"),Z707-60,IF(AND(Z707&gt;0,AB707=-30),Z707+AB707,0)))</f>
        <v>0</v>
      </c>
      <c r="AF707" s="339"/>
      <c r="AG707" s="338"/>
      <c r="AH707" s="336"/>
      <c r="AI707" s="161">
        <f t="shared" si="139"/>
        <v>0</v>
      </c>
      <c r="AJ707" s="162">
        <f>(X707*20)+Z707+AA707+AF707</f>
        <v>0</v>
      </c>
      <c r="AK707" s="163">
        <f t="shared" si="140"/>
        <v>0</v>
      </c>
      <c r="AL707" s="164">
        <f>IF(K707="x",AH707,0)</f>
        <v>0</v>
      </c>
      <c r="AM707" s="164">
        <f>IF(K707="x",AI707,0)</f>
        <v>0</v>
      </c>
      <c r="AN707" s="164">
        <f>IF(K707="x",AJ707,0)</f>
        <v>0</v>
      </c>
      <c r="AO707" s="164">
        <f>IF(K707="x",AK707,0)</f>
        <v>0</v>
      </c>
      <c r="AP707" s="610" t="str">
        <f t="shared" si="142"/>
        <v xml:space="preserve"> </v>
      </c>
      <c r="AQ707" s="613" t="str">
        <f t="shared" si="141"/>
        <v xml:space="preserve"> </v>
      </c>
      <c r="AR707" s="613" t="str">
        <f t="shared" si="143"/>
        <v xml:space="preserve"> </v>
      </c>
      <c r="AS707" s="613" t="str">
        <f t="shared" si="144"/>
        <v xml:space="preserve"> </v>
      </c>
      <c r="AT707" s="613" t="str">
        <f t="shared" si="145"/>
        <v xml:space="preserve"> </v>
      </c>
      <c r="AU707" s="613" t="str">
        <f t="shared" si="146"/>
        <v xml:space="preserve"> </v>
      </c>
      <c r="AV707" s="614" t="str">
        <f t="shared" si="147"/>
        <v xml:space="preserve"> </v>
      </c>
      <c r="AW707" s="196" t="str">
        <f>IF(N707&gt;0,N707,"")</f>
        <v/>
      </c>
      <c r="AX707" s="165" t="str">
        <f>IF(AND(K707="x",AW707&gt;0),AW707,"")</f>
        <v/>
      </c>
      <c r="AY707" s="193" t="str">
        <f>IF(OR(K707="x",F707="x",AW707&lt;=0),"",AW707)</f>
        <v/>
      </c>
      <c r="AZ707" s="183" t="str">
        <f>IF(AND(F707="x",AW707&gt;0),AW707,"")</f>
        <v/>
      </c>
      <c r="BA707" s="173" t="str">
        <f>IF(V707&gt;0,V707,"")</f>
        <v/>
      </c>
      <c r="BB707" s="174" t="str">
        <f>IF(AND(K707="x",BA707&gt;0),BA707,"")</f>
        <v/>
      </c>
      <c r="BC707" s="186" t="str">
        <f>IF(OR(K707="x",F707="X",BA707&lt;=0),"",BA707)</f>
        <v/>
      </c>
      <c r="BD707" s="174" t="str">
        <f>IF(AND(F707="x",BA707&gt;0),BA707,"")</f>
        <v/>
      </c>
      <c r="BE707" s="201" t="str">
        <f>IF(W707&gt;0,W707,"")</f>
        <v/>
      </c>
      <c r="BF707" s="174" t="str">
        <f>IF(AND(K707="x",BE707&gt;0),BE707,"")</f>
        <v/>
      </c>
      <c r="BG707" s="186" t="str">
        <f>IF(OR(K707="x",F707="x",BE707&lt;=0),"",BE707)</f>
        <v/>
      </c>
      <c r="BH707" s="175" t="str">
        <f>IF(AND(F707="x",BE707&gt;0),BE707,"")</f>
        <v/>
      </c>
      <c r="BI707" s="632"/>
    </row>
    <row r="708" spans="1:140" ht="18" x14ac:dyDescent="0.35">
      <c r="A708" s="221"/>
      <c r="B708" s="222"/>
      <c r="C708" s="214">
        <v>697</v>
      </c>
      <c r="D708" s="205"/>
      <c r="E708" s="16"/>
      <c r="F708" s="17"/>
      <c r="G708" s="134"/>
      <c r="H708" s="135"/>
      <c r="I708" s="141"/>
      <c r="J708" s="25"/>
      <c r="K708" s="145"/>
      <c r="L708" s="28"/>
      <c r="M708" s="395"/>
      <c r="N708" s="158" t="str">
        <f t="shared" si="137"/>
        <v/>
      </c>
      <c r="O708" s="27"/>
      <c r="P708" s="27"/>
      <c r="Q708" s="27"/>
      <c r="R708" s="27"/>
      <c r="S708" s="27"/>
      <c r="T708" s="28"/>
      <c r="U708" s="29"/>
      <c r="V708" s="32"/>
      <c r="W708" s="318"/>
      <c r="X708" s="319"/>
      <c r="Y708" s="160">
        <f t="shared" si="136"/>
        <v>0</v>
      </c>
      <c r="Z708" s="159">
        <f t="shared" si="138"/>
        <v>0</v>
      </c>
      <c r="AA708" s="327"/>
      <c r="AB708" s="400">
        <f>IF(AND(Z708&gt;=0,F708="x"),0,IF(AND(Z708&gt;0,AC708="x"),0,IF(Z708&gt;0,0-30,0)))</f>
        <v>0</v>
      </c>
      <c r="AC708" s="371"/>
      <c r="AD708" s="226" t="str">
        <f>IF(F708="x",(0-((V708*10)+(W708*20))),"")</f>
        <v/>
      </c>
      <c r="AE708" s="368">
        <f>IF(AND(Z708&gt;0,F708="x"),0,IF(AND(Z708&gt;0,AC708="x"),Z708-60,IF(AND(Z708&gt;0,AB708=-30),Z708+AB708,0)))</f>
        <v>0</v>
      </c>
      <c r="AF708" s="339"/>
      <c r="AG708" s="338"/>
      <c r="AH708" s="336"/>
      <c r="AI708" s="161">
        <f t="shared" si="139"/>
        <v>0</v>
      </c>
      <c r="AJ708" s="162">
        <f>(X708*20)+Z708+AA708+AF708</f>
        <v>0</v>
      </c>
      <c r="AK708" s="163">
        <f t="shared" si="140"/>
        <v>0</v>
      </c>
      <c r="AL708" s="164">
        <f>IF(K708="x",AH708,0)</f>
        <v>0</v>
      </c>
      <c r="AM708" s="164">
        <f>IF(K708="x",AI708,0)</f>
        <v>0</v>
      </c>
      <c r="AN708" s="164">
        <f>IF(K708="x",AJ708,0)</f>
        <v>0</v>
      </c>
      <c r="AO708" s="164">
        <f>IF(K708="x",AK708,0)</f>
        <v>0</v>
      </c>
      <c r="AP708" s="610" t="str">
        <f t="shared" si="142"/>
        <v xml:space="preserve"> </v>
      </c>
      <c r="AQ708" s="613" t="str">
        <f t="shared" si="141"/>
        <v xml:space="preserve"> </v>
      </c>
      <c r="AR708" s="613" t="str">
        <f t="shared" si="143"/>
        <v xml:space="preserve"> </v>
      </c>
      <c r="AS708" s="613" t="str">
        <f t="shared" si="144"/>
        <v xml:space="preserve"> </v>
      </c>
      <c r="AT708" s="613" t="str">
        <f t="shared" si="145"/>
        <v xml:space="preserve"> </v>
      </c>
      <c r="AU708" s="613" t="str">
        <f t="shared" si="146"/>
        <v xml:space="preserve"> </v>
      </c>
      <c r="AV708" s="614" t="str">
        <f t="shared" si="147"/>
        <v xml:space="preserve"> </v>
      </c>
      <c r="AW708" s="196" t="str">
        <f>IF(N708&gt;0,N708,"")</f>
        <v/>
      </c>
      <c r="AX708" s="165" t="str">
        <f>IF(AND(K708="x",AW708&gt;0),AW708,"")</f>
        <v/>
      </c>
      <c r="AY708" s="193" t="str">
        <f>IF(OR(K708="x",F708="x",AW708&lt;=0),"",AW708)</f>
        <v/>
      </c>
      <c r="AZ708" s="183" t="str">
        <f>IF(AND(F708="x",AW708&gt;0),AW708,"")</f>
        <v/>
      </c>
      <c r="BA708" s="173" t="str">
        <f>IF(V708&gt;0,V708,"")</f>
        <v/>
      </c>
      <c r="BB708" s="174" t="str">
        <f>IF(AND(K708="x",BA708&gt;0),BA708,"")</f>
        <v/>
      </c>
      <c r="BC708" s="186" t="str">
        <f>IF(OR(K708="x",F708="X",BA708&lt;=0),"",BA708)</f>
        <v/>
      </c>
      <c r="BD708" s="174" t="str">
        <f>IF(AND(F708="x",BA708&gt;0),BA708,"")</f>
        <v/>
      </c>
      <c r="BE708" s="201" t="str">
        <f>IF(W708&gt;0,W708,"")</f>
        <v/>
      </c>
      <c r="BF708" s="174" t="str">
        <f>IF(AND(K708="x",BE708&gt;0),BE708,"")</f>
        <v/>
      </c>
      <c r="BG708" s="186" t="str">
        <f>IF(OR(K708="x",F708="x",BE708&lt;=0),"",BE708)</f>
        <v/>
      </c>
      <c r="BH708" s="175" t="str">
        <f>IF(AND(F708="x",BE708&gt;0),BE708,"")</f>
        <v/>
      </c>
      <c r="BI708" s="632"/>
    </row>
    <row r="709" spans="1:140" ht="18" x14ac:dyDescent="0.35">
      <c r="A709" s="221"/>
      <c r="B709" s="222"/>
      <c r="C709" s="214">
        <v>698</v>
      </c>
      <c r="D709" s="205"/>
      <c r="E709" s="16"/>
      <c r="F709" s="17"/>
      <c r="G709" s="134"/>
      <c r="H709" s="135"/>
      <c r="I709" s="141"/>
      <c r="J709" s="25"/>
      <c r="K709" s="145"/>
      <c r="L709" s="28"/>
      <c r="M709" s="395"/>
      <c r="N709" s="158" t="str">
        <f t="shared" si="137"/>
        <v/>
      </c>
      <c r="O709" s="27"/>
      <c r="P709" s="27"/>
      <c r="Q709" s="27"/>
      <c r="R709" s="27"/>
      <c r="S709" s="27"/>
      <c r="T709" s="28"/>
      <c r="U709" s="29"/>
      <c r="V709" s="32"/>
      <c r="W709" s="318"/>
      <c r="X709" s="319"/>
      <c r="Y709" s="160">
        <f t="shared" si="136"/>
        <v>0</v>
      </c>
      <c r="Z709" s="159">
        <f t="shared" si="138"/>
        <v>0</v>
      </c>
      <c r="AA709" s="327"/>
      <c r="AB709" s="400">
        <f>IF(AND(Z709&gt;=0,F709="x"),0,IF(AND(Z709&gt;0,AC709="x"),0,IF(Z709&gt;0,0-30,0)))</f>
        <v>0</v>
      </c>
      <c r="AC709" s="371"/>
      <c r="AD709" s="226" t="str">
        <f>IF(F709="x",(0-((V709*10)+(W709*20))),"")</f>
        <v/>
      </c>
      <c r="AE709" s="368">
        <f>IF(AND(Z709&gt;0,F709="x"),0,IF(AND(Z709&gt;0,AC709="x"),Z709-60,IF(AND(Z709&gt;0,AB709=-30),Z709+AB709,0)))</f>
        <v>0</v>
      </c>
      <c r="AF709" s="339"/>
      <c r="AG709" s="338"/>
      <c r="AH709" s="336"/>
      <c r="AI709" s="161">
        <f t="shared" si="139"/>
        <v>0</v>
      </c>
      <c r="AJ709" s="162">
        <f>(X709*20)+Z709+AA709+AF709</f>
        <v>0</v>
      </c>
      <c r="AK709" s="163">
        <f t="shared" si="140"/>
        <v>0</v>
      </c>
      <c r="AL709" s="164">
        <f>IF(K709="x",AH709,0)</f>
        <v>0</v>
      </c>
      <c r="AM709" s="164">
        <f>IF(K709="x",AI709,0)</f>
        <v>0</v>
      </c>
      <c r="AN709" s="164">
        <f>IF(K709="x",AJ709,0)</f>
        <v>0</v>
      </c>
      <c r="AO709" s="164">
        <f>IF(K709="x",AK709,0)</f>
        <v>0</v>
      </c>
      <c r="AP709" s="610" t="str">
        <f t="shared" si="142"/>
        <v xml:space="preserve"> </v>
      </c>
      <c r="AQ709" s="613" t="str">
        <f t="shared" si="141"/>
        <v xml:space="preserve"> </v>
      </c>
      <c r="AR709" s="613" t="str">
        <f t="shared" si="143"/>
        <v xml:space="preserve"> </v>
      </c>
      <c r="AS709" s="613" t="str">
        <f t="shared" si="144"/>
        <v xml:space="preserve"> </v>
      </c>
      <c r="AT709" s="613" t="str">
        <f t="shared" si="145"/>
        <v xml:space="preserve"> </v>
      </c>
      <c r="AU709" s="613" t="str">
        <f t="shared" si="146"/>
        <v xml:space="preserve"> </v>
      </c>
      <c r="AV709" s="614" t="str">
        <f t="shared" si="147"/>
        <v xml:space="preserve"> </v>
      </c>
      <c r="AW709" s="196" t="str">
        <f>IF(N709&gt;0,N709,"")</f>
        <v/>
      </c>
      <c r="AX709" s="165" t="str">
        <f>IF(AND(K709="x",AW709&gt;0),AW709,"")</f>
        <v/>
      </c>
      <c r="AY709" s="193" t="str">
        <f>IF(OR(K709="x",F709="x",AW709&lt;=0),"",AW709)</f>
        <v/>
      </c>
      <c r="AZ709" s="183" t="str">
        <f>IF(AND(F709="x",AW709&gt;0),AW709,"")</f>
        <v/>
      </c>
      <c r="BA709" s="173" t="str">
        <f>IF(V709&gt;0,V709,"")</f>
        <v/>
      </c>
      <c r="BB709" s="174" t="str">
        <f>IF(AND(K709="x",BA709&gt;0),BA709,"")</f>
        <v/>
      </c>
      <c r="BC709" s="186" t="str">
        <f>IF(OR(K709="x",F709="X",BA709&lt;=0),"",BA709)</f>
        <v/>
      </c>
      <c r="BD709" s="174" t="str">
        <f>IF(AND(F709="x",BA709&gt;0),BA709,"")</f>
        <v/>
      </c>
      <c r="BE709" s="201" t="str">
        <f>IF(W709&gt;0,W709,"")</f>
        <v/>
      </c>
      <c r="BF709" s="174" t="str">
        <f>IF(AND(K709="x",BE709&gt;0),BE709,"")</f>
        <v/>
      </c>
      <c r="BG709" s="186" t="str">
        <f>IF(OR(K709="x",F709="x",BE709&lt;=0),"",BE709)</f>
        <v/>
      </c>
      <c r="BH709" s="175" t="str">
        <f>IF(AND(F709="x",BE709&gt;0),BE709,"")</f>
        <v/>
      </c>
      <c r="BI709" s="632"/>
    </row>
    <row r="710" spans="1:140" ht="18" x14ac:dyDescent="0.35">
      <c r="A710" s="221"/>
      <c r="B710" s="222"/>
      <c r="C710" s="213">
        <v>699</v>
      </c>
      <c r="D710" s="209"/>
      <c r="E710" s="19"/>
      <c r="F710" s="17"/>
      <c r="G710" s="138"/>
      <c r="H710" s="137"/>
      <c r="I710" s="143"/>
      <c r="J710" s="80"/>
      <c r="K710" s="147"/>
      <c r="L710" s="30"/>
      <c r="M710" s="396"/>
      <c r="N710" s="158" t="str">
        <f t="shared" si="137"/>
        <v/>
      </c>
      <c r="O710" s="27"/>
      <c r="P710" s="27"/>
      <c r="Q710" s="27"/>
      <c r="R710" s="27"/>
      <c r="S710" s="27"/>
      <c r="T710" s="30"/>
      <c r="U710" s="31"/>
      <c r="V710" s="32"/>
      <c r="W710" s="320"/>
      <c r="X710" s="318"/>
      <c r="Y710" s="160">
        <f t="shared" si="136"/>
        <v>0</v>
      </c>
      <c r="Z710" s="159">
        <f t="shared" si="138"/>
        <v>0</v>
      </c>
      <c r="AA710" s="328"/>
      <c r="AB710" s="400">
        <f>IF(AND(Z710&gt;=0,F710="x"),0,IF(AND(Z710&gt;0,AC710="x"),0,IF(Z710&gt;0,0-30,0)))</f>
        <v>0</v>
      </c>
      <c r="AC710" s="371"/>
      <c r="AD710" s="226" t="str">
        <f>IF(F710="x",(0-((V710*10)+(W710*20))),"")</f>
        <v/>
      </c>
      <c r="AE710" s="368">
        <f>IF(AND(Z710&gt;0,F710="x"),0,IF(AND(Z710&gt;0,AC710="x"),Z710-60,IF(AND(Z710&gt;0,AB710=-30),Z710+AB710,0)))</f>
        <v>0</v>
      </c>
      <c r="AF710" s="340"/>
      <c r="AG710" s="341"/>
      <c r="AH710" s="339"/>
      <c r="AI710" s="161">
        <f t="shared" si="139"/>
        <v>0</v>
      </c>
      <c r="AJ710" s="162">
        <f>(X710*20)+Z710+AA710+AF710</f>
        <v>0</v>
      </c>
      <c r="AK710" s="163">
        <f t="shared" si="140"/>
        <v>0</v>
      </c>
      <c r="AL710" s="164">
        <f>IF(K710="x",AH710,0)</f>
        <v>0</v>
      </c>
      <c r="AM710" s="164">
        <f>IF(K710="x",AI710,0)</f>
        <v>0</v>
      </c>
      <c r="AN710" s="164">
        <f>IF(K710="x",AJ710,0)</f>
        <v>0</v>
      </c>
      <c r="AO710" s="164">
        <f>IF(K710="x",AK710,0)</f>
        <v>0</v>
      </c>
      <c r="AP710" s="610" t="str">
        <f t="shared" si="142"/>
        <v xml:space="preserve"> </v>
      </c>
      <c r="AQ710" s="613" t="str">
        <f t="shared" si="141"/>
        <v xml:space="preserve"> </v>
      </c>
      <c r="AR710" s="613" t="str">
        <f t="shared" si="143"/>
        <v xml:space="preserve"> </v>
      </c>
      <c r="AS710" s="613" t="str">
        <f t="shared" si="144"/>
        <v xml:space="preserve"> </v>
      </c>
      <c r="AT710" s="613" t="str">
        <f t="shared" si="145"/>
        <v xml:space="preserve"> </v>
      </c>
      <c r="AU710" s="613" t="str">
        <f t="shared" si="146"/>
        <v xml:space="preserve"> </v>
      </c>
      <c r="AV710" s="614" t="str">
        <f t="shared" si="147"/>
        <v xml:space="preserve"> </v>
      </c>
      <c r="AW710" s="196" t="str">
        <f>IF(N710&gt;0,N710,"")</f>
        <v/>
      </c>
      <c r="AX710" s="165" t="str">
        <f>IF(AND(K710="x",AW710&gt;0),AW710,"")</f>
        <v/>
      </c>
      <c r="AY710" s="193" t="str">
        <f>IF(OR(K710="x",F710="x",AW710&lt;=0),"",AW710)</f>
        <v/>
      </c>
      <c r="AZ710" s="183" t="str">
        <f>IF(AND(F710="x",AW710&gt;0),AW710,"")</f>
        <v/>
      </c>
      <c r="BA710" s="173" t="str">
        <f>IF(V710&gt;0,V710,"")</f>
        <v/>
      </c>
      <c r="BB710" s="174" t="str">
        <f>IF(AND(K710="x",BA710&gt;0),BA710,"")</f>
        <v/>
      </c>
      <c r="BC710" s="186" t="str">
        <f>IF(OR(K710="x",F710="X",BA710&lt;=0),"",BA710)</f>
        <v/>
      </c>
      <c r="BD710" s="174" t="str">
        <f>IF(AND(F710="x",BA710&gt;0),BA710,"")</f>
        <v/>
      </c>
      <c r="BE710" s="201" t="str">
        <f>IF(W710&gt;0,W710,"")</f>
        <v/>
      </c>
      <c r="BF710" s="174" t="str">
        <f>IF(AND(K710="x",BE710&gt;0),BE710,"")</f>
        <v/>
      </c>
      <c r="BG710" s="186" t="str">
        <f>IF(OR(K710="x",F710="x",BE710&lt;=0),"",BE710)</f>
        <v/>
      </c>
      <c r="BH710" s="175" t="str">
        <f>IF(AND(F710="x",BE710&gt;0),BE710,"")</f>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137"/>
        <v/>
      </c>
      <c r="O711" s="27"/>
      <c r="P711" s="27"/>
      <c r="Q711" s="27"/>
      <c r="R711" s="27"/>
      <c r="S711" s="27"/>
      <c r="T711" s="27"/>
      <c r="U711" s="28"/>
      <c r="V711" s="32"/>
      <c r="W711" s="318"/>
      <c r="X711" s="318"/>
      <c r="Y711" s="160">
        <f t="shared" si="136"/>
        <v>0</v>
      </c>
      <c r="Z711" s="159">
        <f t="shared" si="138"/>
        <v>0</v>
      </c>
      <c r="AA711" s="327"/>
      <c r="AB711" s="400">
        <f>IF(AND(Z711&gt;=0,F711="x"),0,IF(AND(Z711&gt;0,AC711="x"),0,IF(Z711&gt;0,0-30,0)))</f>
        <v>0</v>
      </c>
      <c r="AC711" s="371"/>
      <c r="AD711" s="226" t="str">
        <f>IF(F711="x",(0-((V711*10)+(W711*20))),"")</f>
        <v/>
      </c>
      <c r="AE711" s="368">
        <f>IF(AND(Z711&gt;0,F711="x"),0,IF(AND(Z711&gt;0,AC711="x"),Z711-60,IF(AND(Z711&gt;0,AB711=-30),Z711+AB711,0)))</f>
        <v>0</v>
      </c>
      <c r="AF711" s="339"/>
      <c r="AG711" s="342"/>
      <c r="AH711" s="339"/>
      <c r="AI711" s="161">
        <f t="shared" si="139"/>
        <v>0</v>
      </c>
      <c r="AJ711" s="162">
        <f>(X711*20)+Z711+AA711+AF711</f>
        <v>0</v>
      </c>
      <c r="AK711" s="163">
        <f t="shared" si="140"/>
        <v>0</v>
      </c>
      <c r="AL711" s="164">
        <f>IF(K711="x",AH711,0)</f>
        <v>0</v>
      </c>
      <c r="AM711" s="164">
        <f>IF(K711="x",AI711,0)</f>
        <v>0</v>
      </c>
      <c r="AN711" s="164">
        <f>IF(K711="x",AJ711,0)</f>
        <v>0</v>
      </c>
      <c r="AO711" s="164">
        <f>IF(K711="x",AK711,0)</f>
        <v>0</v>
      </c>
      <c r="AP711" s="610" t="str">
        <f t="shared" si="142"/>
        <v xml:space="preserve"> </v>
      </c>
      <c r="AQ711" s="613" t="str">
        <f t="shared" si="141"/>
        <v xml:space="preserve"> </v>
      </c>
      <c r="AR711" s="613" t="str">
        <f t="shared" si="143"/>
        <v xml:space="preserve"> </v>
      </c>
      <c r="AS711" s="613" t="str">
        <f t="shared" si="144"/>
        <v xml:space="preserve"> </v>
      </c>
      <c r="AT711" s="613" t="str">
        <f t="shared" si="145"/>
        <v xml:space="preserve"> </v>
      </c>
      <c r="AU711" s="613" t="str">
        <f t="shared" si="146"/>
        <v xml:space="preserve"> </v>
      </c>
      <c r="AV711" s="614" t="str">
        <f t="shared" si="147"/>
        <v xml:space="preserve"> </v>
      </c>
      <c r="AW711" s="196" t="str">
        <f>IF(N711&gt;0,N711,"")</f>
        <v/>
      </c>
      <c r="AX711" s="165" t="str">
        <f>IF(AND(K711="x",AW711&gt;0),AW711,"")</f>
        <v/>
      </c>
      <c r="AY711" s="193" t="str">
        <f>IF(OR(K711="x",F711="x",AW711&lt;=0),"",AW711)</f>
        <v/>
      </c>
      <c r="AZ711" s="183" t="str">
        <f>IF(AND(F711="x",AW711&gt;0),AW711,"")</f>
        <v/>
      </c>
      <c r="BA711" s="173" t="str">
        <f>IF(V711&gt;0,V711,"")</f>
        <v/>
      </c>
      <c r="BB711" s="174" t="str">
        <f>IF(AND(K711="x",BA711&gt;0),BA711,"")</f>
        <v/>
      </c>
      <c r="BC711" s="186" t="str">
        <f>IF(OR(K711="x",F711="X",BA711&lt;=0),"",BA711)</f>
        <v/>
      </c>
      <c r="BD711" s="174" t="str">
        <f>IF(AND(F711="x",BA711&gt;0),BA711,"")</f>
        <v/>
      </c>
      <c r="BE711" s="201" t="str">
        <f>IF(W711&gt;0,W711,"")</f>
        <v/>
      </c>
      <c r="BF711" s="174" t="str">
        <f>IF(AND(K711="x",BE711&gt;0),BE711,"")</f>
        <v/>
      </c>
      <c r="BG711" s="186" t="str">
        <f>IF(OR(K711="x",F711="x",BE711&lt;=0),"",BE711)</f>
        <v/>
      </c>
      <c r="BH711" s="175" t="str">
        <f>IF(AND(F711="x",BE711&gt;0),BE711,"")</f>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137"/>
        <v/>
      </c>
      <c r="O712" s="321"/>
      <c r="P712" s="315"/>
      <c r="Q712" s="315"/>
      <c r="R712" s="315"/>
      <c r="S712" s="315"/>
      <c r="T712" s="315"/>
      <c r="U712" s="316"/>
      <c r="V712" s="167"/>
      <c r="W712" s="313"/>
      <c r="X712" s="313"/>
      <c r="Y712" s="160">
        <f t="shared" si="136"/>
        <v>0</v>
      </c>
      <c r="Z712" s="159">
        <f t="shared" si="138"/>
        <v>0</v>
      </c>
      <c r="AA712" s="327"/>
      <c r="AB712" s="400">
        <f>IF(AND(Z712&gt;=0,F712="x"),0,IF(AND(Z712&gt;0,AC712="x"),0,IF(Z712&gt;0,0-30,0)))</f>
        <v>0</v>
      </c>
      <c r="AC712" s="371"/>
      <c r="AD712" s="226" t="str">
        <f>IF(F712="x",(0-((V712*10)+(W712*20))),"")</f>
        <v/>
      </c>
      <c r="AE712" s="368">
        <f>IF(AND(Z712&gt;0,F712="x"),0,IF(AND(Z712&gt;0,AC712="x"),Z712-60,IF(AND(Z712&gt;0,AB712=-30),Z712+AB712,0)))</f>
        <v>0</v>
      </c>
      <c r="AF712" s="339"/>
      <c r="AG712" s="338"/>
      <c r="AH712" s="336"/>
      <c r="AI712" s="161">
        <f t="shared" si="139"/>
        <v>0</v>
      </c>
      <c r="AJ712" s="162">
        <f>(X712*20)+Z712+AA712+AF712</f>
        <v>0</v>
      </c>
      <c r="AK712" s="163">
        <f t="shared" si="140"/>
        <v>0</v>
      </c>
      <c r="AL712" s="164">
        <f>IF(K712="x",AH712,0)</f>
        <v>0</v>
      </c>
      <c r="AM712" s="164">
        <f>IF(K712="x",AI712,0)</f>
        <v>0</v>
      </c>
      <c r="AN712" s="164">
        <f>IF(K712="x",AJ712,0)</f>
        <v>0</v>
      </c>
      <c r="AO712" s="164">
        <f>IF(K712="x",AK712,0)</f>
        <v>0</v>
      </c>
      <c r="AP712" s="610" t="str">
        <f t="shared" si="142"/>
        <v xml:space="preserve"> </v>
      </c>
      <c r="AQ712" s="613" t="str">
        <f t="shared" si="141"/>
        <v xml:space="preserve"> </v>
      </c>
      <c r="AR712" s="613" t="str">
        <f t="shared" si="143"/>
        <v xml:space="preserve"> </v>
      </c>
      <c r="AS712" s="613" t="str">
        <f t="shared" si="144"/>
        <v xml:space="preserve"> </v>
      </c>
      <c r="AT712" s="613" t="str">
        <f t="shared" si="145"/>
        <v xml:space="preserve"> </v>
      </c>
      <c r="AU712" s="613" t="str">
        <f t="shared" si="146"/>
        <v xml:space="preserve"> </v>
      </c>
      <c r="AV712" s="614" t="str">
        <f t="shared" si="147"/>
        <v xml:space="preserve"> </v>
      </c>
      <c r="AW712" s="196" t="str">
        <f>IF(N712&gt;0,N712,"")</f>
        <v/>
      </c>
      <c r="AX712" s="165" t="str">
        <f>IF(AND(K712="x",AW712&gt;0),AW712,"")</f>
        <v/>
      </c>
      <c r="AY712" s="193" t="str">
        <f>IF(OR(K712="x",F712="x",AW712&lt;=0),"",AW712)</f>
        <v/>
      </c>
      <c r="AZ712" s="183" t="str">
        <f>IF(AND(F712="x",AW712&gt;0),AW712,"")</f>
        <v/>
      </c>
      <c r="BA712" s="173" t="str">
        <f>IF(V712&gt;0,V712,"")</f>
        <v/>
      </c>
      <c r="BB712" s="174" t="str">
        <f>IF(AND(K712="x",BA712&gt;0),BA712,"")</f>
        <v/>
      </c>
      <c r="BC712" s="186" t="str">
        <f>IF(OR(K712="x",F712="X",BA712&lt;=0),"",BA712)</f>
        <v/>
      </c>
      <c r="BD712" s="174" t="str">
        <f>IF(AND(F712="x",BA712&gt;0),BA712,"")</f>
        <v/>
      </c>
      <c r="BE712" s="201" t="str">
        <f>IF(W712&gt;0,W712,"")</f>
        <v/>
      </c>
      <c r="BF712" s="174" t="str">
        <f>IF(AND(K712="x",BE712&gt;0),BE712,"")</f>
        <v/>
      </c>
      <c r="BG712" s="186" t="str">
        <f>IF(OR(K712="x",F712="x",BE712&lt;=0),"",BE712)</f>
        <v/>
      </c>
      <c r="BH712" s="175" t="str">
        <f>IF(AND(F712="x",BE712&gt;0),BE712,"")</f>
        <v/>
      </c>
      <c r="BI712" s="632"/>
    </row>
    <row r="713" spans="1:140" ht="18" x14ac:dyDescent="0.35">
      <c r="A713" s="219"/>
      <c r="B713" s="220"/>
      <c r="C713" s="213">
        <v>702</v>
      </c>
      <c r="D713" s="204"/>
      <c r="E713" s="33"/>
      <c r="F713" s="34"/>
      <c r="G713" s="131"/>
      <c r="H713" s="133"/>
      <c r="I713" s="140"/>
      <c r="J713" s="78"/>
      <c r="K713" s="144"/>
      <c r="L713" s="119"/>
      <c r="M713" s="394"/>
      <c r="N713" s="158" t="str">
        <f t="shared" si="137"/>
        <v/>
      </c>
      <c r="O713" s="315"/>
      <c r="P713" s="315"/>
      <c r="Q713" s="315"/>
      <c r="R713" s="315"/>
      <c r="S713" s="315"/>
      <c r="T713" s="316"/>
      <c r="U713" s="317"/>
      <c r="V713" s="167"/>
      <c r="W713" s="313"/>
      <c r="X713" s="313"/>
      <c r="Y713" s="160">
        <f t="shared" si="136"/>
        <v>0</v>
      </c>
      <c r="Z713" s="159">
        <f t="shared" si="138"/>
        <v>0</v>
      </c>
      <c r="AA713" s="326"/>
      <c r="AB713" s="400">
        <f>IF(AND(Z713&gt;=0,F713="x"),0,IF(AND(Z713&gt;0,AC713="x"),0,IF(Z713&gt;0,0-30,0)))</f>
        <v>0</v>
      </c>
      <c r="AC713" s="370"/>
      <c r="AD713" s="226" t="str">
        <f>IF(F713="x",(0-((V713*10)+(W713*20))),"")</f>
        <v/>
      </c>
      <c r="AE713" s="368">
        <f>IF(AND(Z713&gt;0,F713="x"),0,IF(AND(Z713&gt;0,AC713="x"),Z713-60,IF(AND(Z713&gt;0,AB713=-30),Z713+AB713,0)))</f>
        <v>0</v>
      </c>
      <c r="AF713" s="331"/>
      <c r="AG713" s="333"/>
      <c r="AH713" s="334"/>
      <c r="AI713" s="161">
        <f t="shared" si="139"/>
        <v>0</v>
      </c>
      <c r="AJ713" s="162">
        <f>(X713*20)+Z713+AA713+AF713</f>
        <v>0</v>
      </c>
      <c r="AK713" s="163">
        <f t="shared" si="140"/>
        <v>0</v>
      </c>
      <c r="AL713" s="164">
        <f>IF(K713="x",AH713,0)</f>
        <v>0</v>
      </c>
      <c r="AM713" s="164">
        <f>IF(K713="x",AI713,0)</f>
        <v>0</v>
      </c>
      <c r="AN713" s="164">
        <f>IF(K713="x",AJ713,0)</f>
        <v>0</v>
      </c>
      <c r="AO713" s="164">
        <f>IF(K713="x",AK713,0)</f>
        <v>0</v>
      </c>
      <c r="AP713" s="610" t="str">
        <f t="shared" si="142"/>
        <v xml:space="preserve"> </v>
      </c>
      <c r="AQ713" s="613" t="str">
        <f t="shared" si="141"/>
        <v xml:space="preserve"> </v>
      </c>
      <c r="AR713" s="613" t="str">
        <f t="shared" si="143"/>
        <v xml:space="preserve"> </v>
      </c>
      <c r="AS713" s="613" t="str">
        <f t="shared" si="144"/>
        <v xml:space="preserve"> </v>
      </c>
      <c r="AT713" s="613" t="str">
        <f t="shared" si="145"/>
        <v xml:space="preserve"> </v>
      </c>
      <c r="AU713" s="613" t="str">
        <f t="shared" si="146"/>
        <v xml:space="preserve"> </v>
      </c>
      <c r="AV713" s="614" t="str">
        <f t="shared" si="147"/>
        <v xml:space="preserve"> </v>
      </c>
      <c r="AW713" s="196" t="str">
        <f>IF(N713&gt;0,N713,"")</f>
        <v/>
      </c>
      <c r="AX713" s="165" t="str">
        <f>IF(AND(K713="x",AW713&gt;0),AW713,"")</f>
        <v/>
      </c>
      <c r="AY713" s="193" t="str">
        <f>IF(OR(K713="x",F713="x",AW713&lt;=0),"",AW713)</f>
        <v/>
      </c>
      <c r="AZ713" s="183" t="str">
        <f>IF(AND(F713="x",AW713&gt;0),AW713,"")</f>
        <v/>
      </c>
      <c r="BA713" s="173" t="str">
        <f>IF(V713&gt;0,V713,"")</f>
        <v/>
      </c>
      <c r="BB713" s="174" t="str">
        <f>IF(AND(K713="x",BA713&gt;0),BA713,"")</f>
        <v/>
      </c>
      <c r="BC713" s="186" t="str">
        <f>IF(OR(K713="x",F713="X",BA713&lt;=0),"",BA713)</f>
        <v/>
      </c>
      <c r="BD713" s="174" t="str">
        <f>IF(AND(F713="x",BA713&gt;0),BA713,"")</f>
        <v/>
      </c>
      <c r="BE713" s="201" t="str">
        <f>IF(W713&gt;0,W713,"")</f>
        <v/>
      </c>
      <c r="BF713" s="174" t="str">
        <f>IF(AND(K713="x",BE713&gt;0),BE713,"")</f>
        <v/>
      </c>
      <c r="BG713" s="186" t="str">
        <f>IF(OR(K713="x",F713="x",BE713&lt;=0),"",BE713)</f>
        <v/>
      </c>
      <c r="BH713" s="175" t="str">
        <f>IF(AND(F713="x",BE713&gt;0),BE713,"")</f>
        <v/>
      </c>
      <c r="BI713" s="632"/>
    </row>
    <row r="714" spans="1:140" ht="18" x14ac:dyDescent="0.35">
      <c r="A714" s="219"/>
      <c r="B714" s="220"/>
      <c r="C714" s="213">
        <v>703</v>
      </c>
      <c r="D714" s="204"/>
      <c r="E714" s="33"/>
      <c r="F714" s="34"/>
      <c r="G714" s="134"/>
      <c r="H714" s="135"/>
      <c r="I714" s="141"/>
      <c r="J714" s="25"/>
      <c r="K714" s="145"/>
      <c r="L714" s="28"/>
      <c r="M714" s="395"/>
      <c r="N714" s="158" t="str">
        <f t="shared" si="137"/>
        <v/>
      </c>
      <c r="O714" s="315"/>
      <c r="P714" s="315"/>
      <c r="Q714" s="315"/>
      <c r="R714" s="315"/>
      <c r="S714" s="315"/>
      <c r="T714" s="316"/>
      <c r="U714" s="317"/>
      <c r="V714" s="167"/>
      <c r="W714" s="313"/>
      <c r="X714" s="313"/>
      <c r="Y714" s="160">
        <f t="shared" si="136"/>
        <v>0</v>
      </c>
      <c r="Z714" s="159">
        <f t="shared" si="138"/>
        <v>0</v>
      </c>
      <c r="AA714" s="326"/>
      <c r="AB714" s="400">
        <f>IF(AND(Z714&gt;=0,F714="x"),0,IF(AND(Z714&gt;0,AC714="x"),0,IF(Z714&gt;0,0-30,0)))</f>
        <v>0</v>
      </c>
      <c r="AC714" s="370"/>
      <c r="AD714" s="226" t="str">
        <f>IF(F714="x",(0-((V714*10)+(W714*20))),"")</f>
        <v/>
      </c>
      <c r="AE714" s="368">
        <f>IF(AND(Z714&gt;0,F714="x"),0,IF(AND(Z714&gt;0,AC714="x"),Z714-60,IF(AND(Z714&gt;0,AB714=-30),Z714+AB714,0)))</f>
        <v>0</v>
      </c>
      <c r="AF714" s="331"/>
      <c r="AG714" s="333"/>
      <c r="AH714" s="334"/>
      <c r="AI714" s="161">
        <f t="shared" si="139"/>
        <v>0</v>
      </c>
      <c r="AJ714" s="162">
        <f>(X714*20)+Z714+AA714+AF714</f>
        <v>0</v>
      </c>
      <c r="AK714" s="163">
        <f t="shared" si="140"/>
        <v>0</v>
      </c>
      <c r="AL714" s="164">
        <f>IF(K714="x",AH714,0)</f>
        <v>0</v>
      </c>
      <c r="AM714" s="164">
        <f>IF(K714="x",AI714,0)</f>
        <v>0</v>
      </c>
      <c r="AN714" s="164">
        <f>IF(K714="x",AJ714,0)</f>
        <v>0</v>
      </c>
      <c r="AO714" s="164">
        <f>IF(K714="x",AK714,0)</f>
        <v>0</v>
      </c>
      <c r="AP714" s="610" t="str">
        <f t="shared" si="142"/>
        <v xml:space="preserve"> </v>
      </c>
      <c r="AQ714" s="613" t="str">
        <f t="shared" si="141"/>
        <v xml:space="preserve"> </v>
      </c>
      <c r="AR714" s="613" t="str">
        <f t="shared" si="143"/>
        <v xml:space="preserve"> </v>
      </c>
      <c r="AS714" s="613" t="str">
        <f t="shared" si="144"/>
        <v xml:space="preserve"> </v>
      </c>
      <c r="AT714" s="613" t="str">
        <f t="shared" si="145"/>
        <v xml:space="preserve"> </v>
      </c>
      <c r="AU714" s="613" t="str">
        <f t="shared" si="146"/>
        <v xml:space="preserve"> </v>
      </c>
      <c r="AV714" s="614" t="str">
        <f t="shared" si="147"/>
        <v xml:space="preserve"> </v>
      </c>
      <c r="AW714" s="196" t="str">
        <f>IF(N714&gt;0,N714,"")</f>
        <v/>
      </c>
      <c r="AX714" s="165" t="str">
        <f>IF(AND(K714="x",AW714&gt;0),AW714,"")</f>
        <v/>
      </c>
      <c r="AY714" s="193" t="str">
        <f>IF(OR(K714="x",F714="x",AW714&lt;=0),"",AW714)</f>
        <v/>
      </c>
      <c r="AZ714" s="183" t="str">
        <f>IF(AND(F714="x",AW714&gt;0),AW714,"")</f>
        <v/>
      </c>
      <c r="BA714" s="173" t="str">
        <f>IF(V714&gt;0,V714,"")</f>
        <v/>
      </c>
      <c r="BB714" s="174" t="str">
        <f>IF(AND(K714="x",BA714&gt;0),BA714,"")</f>
        <v/>
      </c>
      <c r="BC714" s="186" t="str">
        <f>IF(OR(K714="x",F714="X",BA714&lt;=0),"",BA714)</f>
        <v/>
      </c>
      <c r="BD714" s="174" t="str">
        <f>IF(AND(F714="x",BA714&gt;0),BA714,"")</f>
        <v/>
      </c>
      <c r="BE714" s="201" t="str">
        <f>IF(W714&gt;0,W714,"")</f>
        <v/>
      </c>
      <c r="BF714" s="174" t="str">
        <f>IF(AND(K714="x",BE714&gt;0),BE714,"")</f>
        <v/>
      </c>
      <c r="BG714" s="186" t="str">
        <f>IF(OR(K714="x",F714="x",BE714&lt;=0),"",BE714)</f>
        <v/>
      </c>
      <c r="BH714" s="175" t="str">
        <f>IF(AND(F714="x",BE714&gt;0),BE714,"")</f>
        <v/>
      </c>
      <c r="BI714" s="632"/>
    </row>
    <row r="715" spans="1:140" ht="18" x14ac:dyDescent="0.35">
      <c r="A715" s="219"/>
      <c r="B715" s="220"/>
      <c r="C715" s="213">
        <v>704</v>
      </c>
      <c r="D715" s="204"/>
      <c r="E715" s="33"/>
      <c r="F715" s="34"/>
      <c r="G715" s="134"/>
      <c r="H715" s="135"/>
      <c r="I715" s="141"/>
      <c r="J715" s="25"/>
      <c r="K715" s="145"/>
      <c r="L715" s="28"/>
      <c r="M715" s="395"/>
      <c r="N715" s="158" t="str">
        <f t="shared" si="137"/>
        <v/>
      </c>
      <c r="O715" s="315"/>
      <c r="P715" s="315"/>
      <c r="Q715" s="315"/>
      <c r="R715" s="315"/>
      <c r="S715" s="315"/>
      <c r="T715" s="316"/>
      <c r="U715" s="317"/>
      <c r="V715" s="167"/>
      <c r="W715" s="313"/>
      <c r="X715" s="313"/>
      <c r="Y715" s="160">
        <f t="shared" si="136"/>
        <v>0</v>
      </c>
      <c r="Z715" s="159">
        <f t="shared" si="138"/>
        <v>0</v>
      </c>
      <c r="AA715" s="326"/>
      <c r="AB715" s="400">
        <f>IF(AND(Z715&gt;=0,F715="x"),0,IF(AND(Z715&gt;0,AC715="x"),0,IF(Z715&gt;0,0-30,0)))</f>
        <v>0</v>
      </c>
      <c r="AC715" s="370"/>
      <c r="AD715" s="226" t="str">
        <f>IF(F715="x",(0-((V715*10)+(W715*20))),"")</f>
        <v/>
      </c>
      <c r="AE715" s="368">
        <f>IF(AND(Z715&gt;0,F715="x"),0,IF(AND(Z715&gt;0,AC715="x"),Z715-60,IF(AND(Z715&gt;0,AB715=-30),Z715+AB715,0)))</f>
        <v>0</v>
      </c>
      <c r="AF715" s="331"/>
      <c r="AG715" s="333"/>
      <c r="AH715" s="334"/>
      <c r="AI715" s="161">
        <f t="shared" si="139"/>
        <v>0</v>
      </c>
      <c r="AJ715" s="162">
        <f>(X715*20)+Z715+AA715+AF715</f>
        <v>0</v>
      </c>
      <c r="AK715" s="163">
        <f t="shared" si="140"/>
        <v>0</v>
      </c>
      <c r="AL715" s="164">
        <f>IF(K715="x",AH715,0)</f>
        <v>0</v>
      </c>
      <c r="AM715" s="164">
        <f>IF(K715="x",AI715,0)</f>
        <v>0</v>
      </c>
      <c r="AN715" s="164">
        <f>IF(K715="x",AJ715,0)</f>
        <v>0</v>
      </c>
      <c r="AO715" s="164">
        <f>IF(K715="x",AK715,0)</f>
        <v>0</v>
      </c>
      <c r="AP715" s="610" t="str">
        <f t="shared" si="142"/>
        <v xml:space="preserve"> </v>
      </c>
      <c r="AQ715" s="613" t="str">
        <f t="shared" si="141"/>
        <v xml:space="preserve"> </v>
      </c>
      <c r="AR715" s="613" t="str">
        <f t="shared" si="143"/>
        <v xml:space="preserve"> </v>
      </c>
      <c r="AS715" s="613" t="str">
        <f t="shared" si="144"/>
        <v xml:space="preserve"> </v>
      </c>
      <c r="AT715" s="613" t="str">
        <f t="shared" si="145"/>
        <v xml:space="preserve"> </v>
      </c>
      <c r="AU715" s="613" t="str">
        <f t="shared" si="146"/>
        <v xml:space="preserve"> </v>
      </c>
      <c r="AV715" s="614" t="str">
        <f t="shared" si="147"/>
        <v xml:space="preserve"> </v>
      </c>
      <c r="AW715" s="196" t="str">
        <f>IF(N715&gt;0,N715,"")</f>
        <v/>
      </c>
      <c r="AX715" s="165" t="str">
        <f>IF(AND(K715="x",AW715&gt;0),AW715,"")</f>
        <v/>
      </c>
      <c r="AY715" s="193" t="str">
        <f>IF(OR(K715="x",F715="x",AW715&lt;=0),"",AW715)</f>
        <v/>
      </c>
      <c r="AZ715" s="183" t="str">
        <f>IF(AND(F715="x",AW715&gt;0),AW715,"")</f>
        <v/>
      </c>
      <c r="BA715" s="173" t="str">
        <f>IF(V715&gt;0,V715,"")</f>
        <v/>
      </c>
      <c r="BB715" s="174" t="str">
        <f>IF(AND(K715="x",BA715&gt;0),BA715,"")</f>
        <v/>
      </c>
      <c r="BC715" s="186" t="str">
        <f>IF(OR(K715="x",F715="X",BA715&lt;=0),"",BA715)</f>
        <v/>
      </c>
      <c r="BD715" s="174" t="str">
        <f>IF(AND(F715="x",BA715&gt;0),BA715,"")</f>
        <v/>
      </c>
      <c r="BE715" s="201" t="str">
        <f>IF(W715&gt;0,W715,"")</f>
        <v/>
      </c>
      <c r="BF715" s="174" t="str">
        <f>IF(AND(K715="x",BE715&gt;0),BE715,"")</f>
        <v/>
      </c>
      <c r="BG715" s="186" t="str">
        <f>IF(OR(K715="x",F715="x",BE715&lt;=0),"",BE715)</f>
        <v/>
      </c>
      <c r="BH715" s="175" t="str">
        <f>IF(AND(F715="x",BE715&gt;0),BE715,"")</f>
        <v/>
      </c>
      <c r="BI715" s="632"/>
    </row>
    <row r="716" spans="1:140" ht="18" x14ac:dyDescent="0.35">
      <c r="A716" s="221"/>
      <c r="B716" s="222"/>
      <c r="C716" s="214">
        <v>705</v>
      </c>
      <c r="D716" s="205"/>
      <c r="E716" s="16"/>
      <c r="F716" s="17"/>
      <c r="G716" s="134"/>
      <c r="H716" s="135"/>
      <c r="I716" s="141"/>
      <c r="J716" s="25"/>
      <c r="K716" s="145"/>
      <c r="L716" s="28"/>
      <c r="M716" s="395"/>
      <c r="N716" s="158" t="str">
        <f t="shared" si="137"/>
        <v/>
      </c>
      <c r="O716" s="27"/>
      <c r="P716" s="27"/>
      <c r="Q716" s="27"/>
      <c r="R716" s="27"/>
      <c r="S716" s="27"/>
      <c r="T716" s="28"/>
      <c r="U716" s="29"/>
      <c r="V716" s="167"/>
      <c r="W716" s="313"/>
      <c r="X716" s="313"/>
      <c r="Y716" s="160">
        <f t="shared" ref="Y716:Y779" si="148">V716+W716+X716</f>
        <v>0</v>
      </c>
      <c r="Z716" s="159">
        <f t="shared" si="138"/>
        <v>0</v>
      </c>
      <c r="AA716" s="327"/>
      <c r="AB716" s="400">
        <f>IF(AND(Z716&gt;=0,F716="x"),0,IF(AND(Z716&gt;0,AC716="x"),0,IF(Z716&gt;0,0-30,0)))</f>
        <v>0</v>
      </c>
      <c r="AC716" s="371"/>
      <c r="AD716" s="226" t="str">
        <f>IF(F716="x",(0-((V716*10)+(W716*20))),"")</f>
        <v/>
      </c>
      <c r="AE716" s="368">
        <f>IF(AND(Z716&gt;0,F716="x"),0,IF(AND(Z716&gt;0,AC716="x"),Z716-60,IF(AND(Z716&gt;0,AB716=-30),Z716+AB716,0)))</f>
        <v>0</v>
      </c>
      <c r="AF716" s="339"/>
      <c r="AG716" s="338"/>
      <c r="AH716" s="336"/>
      <c r="AI716" s="161">
        <f t="shared" si="139"/>
        <v>0</v>
      </c>
      <c r="AJ716" s="162">
        <f>(X716*20)+Z716+AA716+AF716</f>
        <v>0</v>
      </c>
      <c r="AK716" s="163">
        <f t="shared" si="140"/>
        <v>0</v>
      </c>
      <c r="AL716" s="164">
        <f>IF(K716="x",AH716,0)</f>
        <v>0</v>
      </c>
      <c r="AM716" s="164">
        <f>IF(K716="x",AI716,0)</f>
        <v>0</v>
      </c>
      <c r="AN716" s="164">
        <f>IF(K716="x",AJ716,0)</f>
        <v>0</v>
      </c>
      <c r="AO716" s="164">
        <f>IF(K716="x",AK716,0)</f>
        <v>0</v>
      </c>
      <c r="AP716" s="610" t="str">
        <f t="shared" si="142"/>
        <v xml:space="preserve"> </v>
      </c>
      <c r="AQ716" s="613" t="str">
        <f t="shared" si="141"/>
        <v xml:space="preserve"> </v>
      </c>
      <c r="AR716" s="613" t="str">
        <f t="shared" si="143"/>
        <v xml:space="preserve"> </v>
      </c>
      <c r="AS716" s="613" t="str">
        <f t="shared" si="144"/>
        <v xml:space="preserve"> </v>
      </c>
      <c r="AT716" s="613" t="str">
        <f t="shared" si="145"/>
        <v xml:space="preserve"> </v>
      </c>
      <c r="AU716" s="613" t="str">
        <f t="shared" si="146"/>
        <v xml:space="preserve"> </v>
      </c>
      <c r="AV716" s="614" t="str">
        <f t="shared" si="147"/>
        <v xml:space="preserve"> </v>
      </c>
      <c r="AW716" s="196" t="str">
        <f>IF(N716&gt;0,N716,"")</f>
        <v/>
      </c>
      <c r="AX716" s="165" t="str">
        <f>IF(AND(K716="x",AW716&gt;0),AW716,"")</f>
        <v/>
      </c>
      <c r="AY716" s="193" t="str">
        <f>IF(OR(K716="x",F716="x",AW716&lt;=0),"",AW716)</f>
        <v/>
      </c>
      <c r="AZ716" s="183" t="str">
        <f>IF(AND(F716="x",AW716&gt;0),AW716,"")</f>
        <v/>
      </c>
      <c r="BA716" s="173" t="str">
        <f>IF(V716&gt;0,V716,"")</f>
        <v/>
      </c>
      <c r="BB716" s="174" t="str">
        <f>IF(AND(K716="x",BA716&gt;0),BA716,"")</f>
        <v/>
      </c>
      <c r="BC716" s="186" t="str">
        <f>IF(OR(K716="x",F716="X",BA716&lt;=0),"",BA716)</f>
        <v/>
      </c>
      <c r="BD716" s="174" t="str">
        <f>IF(AND(F716="x",BA716&gt;0),BA716,"")</f>
        <v/>
      </c>
      <c r="BE716" s="201" t="str">
        <f>IF(W716&gt;0,W716,"")</f>
        <v/>
      </c>
      <c r="BF716" s="174" t="str">
        <f>IF(AND(K716="x",BE716&gt;0),BE716,"")</f>
        <v/>
      </c>
      <c r="BG716" s="186" t="str">
        <f>IF(OR(K716="x",F716="x",BE716&lt;=0),"",BE716)</f>
        <v/>
      </c>
      <c r="BH716" s="175" t="str">
        <f>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149">IF((NETWORKDAYS(G717,M717)&gt;0),(NETWORKDAYS(G717,M717)),"")</f>
        <v/>
      </c>
      <c r="O717" s="27"/>
      <c r="P717" s="27"/>
      <c r="Q717" s="27"/>
      <c r="R717" s="27"/>
      <c r="S717" s="27"/>
      <c r="T717" s="28"/>
      <c r="U717" s="29"/>
      <c r="V717" s="32"/>
      <c r="W717" s="318"/>
      <c r="X717" s="319"/>
      <c r="Y717" s="160">
        <f t="shared" si="148"/>
        <v>0</v>
      </c>
      <c r="Z717" s="159">
        <f t="shared" ref="Z717:Z780" si="150">IF((F717="x"),0,((V717*10)+(W717*20)))</f>
        <v>0</v>
      </c>
      <c r="AA717" s="327"/>
      <c r="AB717" s="400">
        <f>IF(AND(Z717&gt;=0,F717="x"),0,IF(AND(Z717&gt;0,AC717="x"),0,IF(Z717&gt;0,0-30,0)))</f>
        <v>0</v>
      </c>
      <c r="AC717" s="371"/>
      <c r="AD717" s="226" t="str">
        <f>IF(F717="x",(0-((V717*10)+(W717*20))),"")</f>
        <v/>
      </c>
      <c r="AE717" s="368">
        <f>IF(AND(Z717&gt;0,F717="x"),0,IF(AND(Z717&gt;0,AC717="x"),Z717-60,IF(AND(Z717&gt;0,AB717=-30),Z717+AB717,0)))</f>
        <v>0</v>
      </c>
      <c r="AF717" s="339"/>
      <c r="AG717" s="338"/>
      <c r="AH717" s="336"/>
      <c r="AI717" s="161">
        <f t="shared" ref="AI717:AI780" si="151">IF(AE717&lt;=0,AG717,AE717+AG717)</f>
        <v>0</v>
      </c>
      <c r="AJ717" s="162">
        <f>(X717*20)+Z717+AA717+AF717</f>
        <v>0</v>
      </c>
      <c r="AK717" s="163">
        <f t="shared" ref="AK717:AK780" si="152">AJ717-AH717</f>
        <v>0</v>
      </c>
      <c r="AL717" s="164">
        <f>IF(K717="x",AH717,0)</f>
        <v>0</v>
      </c>
      <c r="AM717" s="164">
        <f>IF(K717="x",AI717,0)</f>
        <v>0</v>
      </c>
      <c r="AN717" s="164">
        <f>IF(K717="x",AJ717,0)</f>
        <v>0</v>
      </c>
      <c r="AO717" s="164">
        <f>IF(K717="x",AK717,0)</f>
        <v>0</v>
      </c>
      <c r="AP717" s="610" t="str">
        <f t="shared" si="142"/>
        <v xml:space="preserve"> </v>
      </c>
      <c r="AQ717" s="613" t="str">
        <f t="shared" ref="AQ717:AQ780" si="153">IF(AND(AH717&gt;4.99,AH717&lt;50),AH717," ")</f>
        <v xml:space="preserve"> </v>
      </c>
      <c r="AR717" s="613" t="str">
        <f t="shared" si="143"/>
        <v xml:space="preserve"> </v>
      </c>
      <c r="AS717" s="613" t="str">
        <f t="shared" si="144"/>
        <v xml:space="preserve"> </v>
      </c>
      <c r="AT717" s="613" t="str">
        <f t="shared" si="145"/>
        <v xml:space="preserve"> </v>
      </c>
      <c r="AU717" s="613" t="str">
        <f t="shared" si="146"/>
        <v xml:space="preserve"> </v>
      </c>
      <c r="AV717" s="614" t="str">
        <f t="shared" si="147"/>
        <v xml:space="preserve"> </v>
      </c>
      <c r="AW717" s="196" t="str">
        <f>IF(N717&gt;0,N717,"")</f>
        <v/>
      </c>
      <c r="AX717" s="165" t="str">
        <f>IF(AND(K717="x",AW717&gt;0),AW717,"")</f>
        <v/>
      </c>
      <c r="AY717" s="193" t="str">
        <f>IF(OR(K717="x",F717="x",AW717&lt;=0),"",AW717)</f>
        <v/>
      </c>
      <c r="AZ717" s="183" t="str">
        <f>IF(AND(F717="x",AW717&gt;0),AW717,"")</f>
        <v/>
      </c>
      <c r="BA717" s="173" t="str">
        <f>IF(V717&gt;0,V717,"")</f>
        <v/>
      </c>
      <c r="BB717" s="174" t="str">
        <f>IF(AND(K717="x",BA717&gt;0),BA717,"")</f>
        <v/>
      </c>
      <c r="BC717" s="186" t="str">
        <f>IF(OR(K717="x",F717="X",BA717&lt;=0),"",BA717)</f>
        <v/>
      </c>
      <c r="BD717" s="174" t="str">
        <f>IF(AND(F717="x",BA717&gt;0),BA717,"")</f>
        <v/>
      </c>
      <c r="BE717" s="201" t="str">
        <f>IF(W717&gt;0,W717,"")</f>
        <v/>
      </c>
      <c r="BF717" s="174" t="str">
        <f>IF(AND(K717="x",BE717&gt;0),BE717,"")</f>
        <v/>
      </c>
      <c r="BG717" s="186" t="str">
        <f>IF(OR(K717="x",F717="x",BE717&lt;=0),"",BE717)</f>
        <v/>
      </c>
      <c r="BH717" s="175" t="str">
        <f>IF(AND(F717="x",BE717&gt;0),BE717,"")</f>
        <v/>
      </c>
      <c r="BI717" s="632"/>
    </row>
    <row r="718" spans="1:140" ht="18" x14ac:dyDescent="0.35">
      <c r="A718" s="221"/>
      <c r="B718" s="222"/>
      <c r="C718" s="214">
        <v>707</v>
      </c>
      <c r="D718" s="205"/>
      <c r="E718" s="16"/>
      <c r="F718" s="17"/>
      <c r="G718" s="134"/>
      <c r="H718" s="135"/>
      <c r="I718" s="141"/>
      <c r="J718" s="25"/>
      <c r="K718" s="145"/>
      <c r="L718" s="28"/>
      <c r="M718" s="395"/>
      <c r="N718" s="158" t="str">
        <f t="shared" si="149"/>
        <v/>
      </c>
      <c r="O718" s="27"/>
      <c r="P718" s="27"/>
      <c r="Q718" s="27"/>
      <c r="R718" s="27"/>
      <c r="S718" s="27"/>
      <c r="T718" s="28"/>
      <c r="U718" s="29"/>
      <c r="V718" s="32"/>
      <c r="W718" s="318"/>
      <c r="X718" s="319"/>
      <c r="Y718" s="160">
        <f t="shared" si="148"/>
        <v>0</v>
      </c>
      <c r="Z718" s="159">
        <f t="shared" si="150"/>
        <v>0</v>
      </c>
      <c r="AA718" s="327"/>
      <c r="AB718" s="400">
        <f>IF(AND(Z718&gt;=0,F718="x"),0,IF(AND(Z718&gt;0,AC718="x"),0,IF(Z718&gt;0,0-30,0)))</f>
        <v>0</v>
      </c>
      <c r="AC718" s="371"/>
      <c r="AD718" s="226" t="str">
        <f>IF(F718="x",(0-((V718*10)+(W718*20))),"")</f>
        <v/>
      </c>
      <c r="AE718" s="368">
        <f>IF(AND(Z718&gt;0,F718="x"),0,IF(AND(Z718&gt;0,AC718="x"),Z718-60,IF(AND(Z718&gt;0,AB718=-30),Z718+AB718,0)))</f>
        <v>0</v>
      </c>
      <c r="AF718" s="339"/>
      <c r="AG718" s="338"/>
      <c r="AH718" s="336"/>
      <c r="AI718" s="161">
        <f t="shared" si="151"/>
        <v>0</v>
      </c>
      <c r="AJ718" s="162">
        <f>(X718*20)+Z718+AA718+AF718</f>
        <v>0</v>
      </c>
      <c r="AK718" s="163">
        <f t="shared" si="152"/>
        <v>0</v>
      </c>
      <c r="AL718" s="164">
        <f>IF(K718="x",AH718,0)</f>
        <v>0</v>
      </c>
      <c r="AM718" s="164">
        <f>IF(K718="x",AI718,0)</f>
        <v>0</v>
      </c>
      <c r="AN718" s="164">
        <f>IF(K718="x",AJ718,0)</f>
        <v>0</v>
      </c>
      <c r="AO718" s="164">
        <f>IF(K718="x",AK718,0)</f>
        <v>0</v>
      </c>
      <c r="AP718" s="610" t="str">
        <f t="shared" ref="AP718:AP781" si="154">IF(AND(AH718&gt;0,AH718&lt;5),AH718," ")</f>
        <v xml:space="preserve"> </v>
      </c>
      <c r="AQ718" s="613" t="str">
        <f t="shared" si="153"/>
        <v xml:space="preserve"> </v>
      </c>
      <c r="AR718" s="613" t="str">
        <f t="shared" ref="AR718:AR781" si="155">IF(AND(AH718&gt;49.99,AH718&lt;100),AH718," ")</f>
        <v xml:space="preserve"> </v>
      </c>
      <c r="AS718" s="613" t="str">
        <f t="shared" ref="AS718:AS781" si="156">IF(AND(AH718&gt;99.99,AH718&lt;500),AH718," ")</f>
        <v xml:space="preserve"> </v>
      </c>
      <c r="AT718" s="613" t="str">
        <f t="shared" ref="AT718:AT781" si="157">IF(AND(AH718&gt;499.99,AH718&lt;1000),AH718," ")</f>
        <v xml:space="preserve"> </v>
      </c>
      <c r="AU718" s="613" t="str">
        <f t="shared" ref="AU718:AU781" si="158">IF(AND(AH718&gt;999.99,AH718&lt;10000),AH718," ")</f>
        <v xml:space="preserve"> </v>
      </c>
      <c r="AV718" s="614" t="str">
        <f t="shared" ref="AV718:AV781" si="159">IF(AH718&gt;=10000,AH718," ")</f>
        <v xml:space="preserve"> </v>
      </c>
      <c r="AW718" s="196" t="str">
        <f>IF(N718&gt;0,N718,"")</f>
        <v/>
      </c>
      <c r="AX718" s="165" t="str">
        <f>IF(AND(K718="x",AW718&gt;0),AW718,"")</f>
        <v/>
      </c>
      <c r="AY718" s="193" t="str">
        <f>IF(OR(K718="x",F718="x",AW718&lt;=0),"",AW718)</f>
        <v/>
      </c>
      <c r="AZ718" s="183" t="str">
        <f>IF(AND(F718="x",AW718&gt;0),AW718,"")</f>
        <v/>
      </c>
      <c r="BA718" s="173" t="str">
        <f>IF(V718&gt;0,V718,"")</f>
        <v/>
      </c>
      <c r="BB718" s="174" t="str">
        <f>IF(AND(K718="x",BA718&gt;0),BA718,"")</f>
        <v/>
      </c>
      <c r="BC718" s="186" t="str">
        <f>IF(OR(K718="x",F718="X",BA718&lt;=0),"",BA718)</f>
        <v/>
      </c>
      <c r="BD718" s="174" t="str">
        <f>IF(AND(F718="x",BA718&gt;0),BA718,"")</f>
        <v/>
      </c>
      <c r="BE718" s="201" t="str">
        <f>IF(W718&gt;0,W718,"")</f>
        <v/>
      </c>
      <c r="BF718" s="174" t="str">
        <f>IF(AND(K718="x",BE718&gt;0),BE718,"")</f>
        <v/>
      </c>
      <c r="BG718" s="186" t="str">
        <f>IF(OR(K718="x",F718="x",BE718&lt;=0),"",BE718)</f>
        <v/>
      </c>
      <c r="BH718" s="175" t="str">
        <f>IF(AND(F718="x",BE718&gt;0),BE718,"")</f>
        <v/>
      </c>
      <c r="BI718" s="632"/>
    </row>
    <row r="719" spans="1:140" ht="18" x14ac:dyDescent="0.35">
      <c r="A719" s="221"/>
      <c r="B719" s="222"/>
      <c r="C719" s="214">
        <v>708</v>
      </c>
      <c r="D719" s="207"/>
      <c r="E719" s="18"/>
      <c r="F719" s="17"/>
      <c r="G719" s="134"/>
      <c r="H719" s="135"/>
      <c r="I719" s="141"/>
      <c r="J719" s="25"/>
      <c r="K719" s="145"/>
      <c r="L719" s="28"/>
      <c r="M719" s="395"/>
      <c r="N719" s="158" t="str">
        <f t="shared" si="149"/>
        <v/>
      </c>
      <c r="O719" s="27"/>
      <c r="P719" s="27"/>
      <c r="Q719" s="27"/>
      <c r="R719" s="27"/>
      <c r="S719" s="27"/>
      <c r="T719" s="28"/>
      <c r="U719" s="29"/>
      <c r="V719" s="32"/>
      <c r="W719" s="318"/>
      <c r="X719" s="319"/>
      <c r="Y719" s="160">
        <f t="shared" si="148"/>
        <v>0</v>
      </c>
      <c r="Z719" s="159">
        <f t="shared" si="150"/>
        <v>0</v>
      </c>
      <c r="AA719" s="327"/>
      <c r="AB719" s="400">
        <f>IF(AND(Z719&gt;=0,F719="x"),0,IF(AND(Z719&gt;0,AC719="x"),0,IF(Z719&gt;0,0-30,0)))</f>
        <v>0</v>
      </c>
      <c r="AC719" s="371"/>
      <c r="AD719" s="226" t="str">
        <f>IF(F719="x",(0-((V719*10)+(W719*20))),"")</f>
        <v/>
      </c>
      <c r="AE719" s="368">
        <f>IF(AND(Z719&gt;0,F719="x"),0,IF(AND(Z719&gt;0,AC719="x"),Z719-60,IF(AND(Z719&gt;0,AB719=-30),Z719+AB719,0)))</f>
        <v>0</v>
      </c>
      <c r="AF719" s="339"/>
      <c r="AG719" s="338"/>
      <c r="AH719" s="336"/>
      <c r="AI719" s="161">
        <f t="shared" si="151"/>
        <v>0</v>
      </c>
      <c r="AJ719" s="162">
        <f>(X719*20)+Z719+AA719+AF719</f>
        <v>0</v>
      </c>
      <c r="AK719" s="163">
        <f t="shared" si="152"/>
        <v>0</v>
      </c>
      <c r="AL719" s="164">
        <f>IF(K719="x",AH719,0)</f>
        <v>0</v>
      </c>
      <c r="AM719" s="164">
        <f>IF(K719="x",AI719,0)</f>
        <v>0</v>
      </c>
      <c r="AN719" s="164">
        <f>IF(K719="x",AJ719,0)</f>
        <v>0</v>
      </c>
      <c r="AO719" s="164">
        <f>IF(K719="x",AK719,0)</f>
        <v>0</v>
      </c>
      <c r="AP719" s="610" t="str">
        <f t="shared" si="154"/>
        <v xml:space="preserve"> </v>
      </c>
      <c r="AQ719" s="613" t="str">
        <f t="shared" si="153"/>
        <v xml:space="preserve"> </v>
      </c>
      <c r="AR719" s="613" t="str">
        <f t="shared" si="155"/>
        <v xml:space="preserve"> </v>
      </c>
      <c r="AS719" s="613" t="str">
        <f t="shared" si="156"/>
        <v xml:space="preserve"> </v>
      </c>
      <c r="AT719" s="613" t="str">
        <f t="shared" si="157"/>
        <v xml:space="preserve"> </v>
      </c>
      <c r="AU719" s="613" t="str">
        <f t="shared" si="158"/>
        <v xml:space="preserve"> </v>
      </c>
      <c r="AV719" s="614" t="str">
        <f t="shared" si="159"/>
        <v xml:space="preserve"> </v>
      </c>
      <c r="AW719" s="196" t="str">
        <f>IF(N719&gt;0,N719,"")</f>
        <v/>
      </c>
      <c r="AX719" s="165" t="str">
        <f>IF(AND(K719="x",AW719&gt;0),AW719,"")</f>
        <v/>
      </c>
      <c r="AY719" s="193" t="str">
        <f>IF(OR(K719="x",F719="x",AW719&lt;=0),"",AW719)</f>
        <v/>
      </c>
      <c r="AZ719" s="183" t="str">
        <f>IF(AND(F719="x",AW719&gt;0),AW719,"")</f>
        <v/>
      </c>
      <c r="BA719" s="173" t="str">
        <f>IF(V719&gt;0,V719,"")</f>
        <v/>
      </c>
      <c r="BB719" s="174" t="str">
        <f>IF(AND(K719="x",BA719&gt;0),BA719,"")</f>
        <v/>
      </c>
      <c r="BC719" s="186" t="str">
        <f>IF(OR(K719="x",F719="X",BA719&lt;=0),"",BA719)</f>
        <v/>
      </c>
      <c r="BD719" s="174" t="str">
        <f>IF(AND(F719="x",BA719&gt;0),BA719,"")</f>
        <v/>
      </c>
      <c r="BE719" s="201" t="str">
        <f>IF(W719&gt;0,W719,"")</f>
        <v/>
      </c>
      <c r="BF719" s="174" t="str">
        <f>IF(AND(K719="x",BE719&gt;0),BE719,"")</f>
        <v/>
      </c>
      <c r="BG719" s="186" t="str">
        <f>IF(OR(K719="x",F719="x",BE719&lt;=0),"",BE719)</f>
        <v/>
      </c>
      <c r="BH719" s="175" t="str">
        <f>IF(AND(F719="x",BE719&gt;0),BE719,"")</f>
        <v/>
      </c>
      <c r="BI719" s="632"/>
    </row>
    <row r="720" spans="1:140" ht="18" x14ac:dyDescent="0.35">
      <c r="A720" s="221"/>
      <c r="B720" s="222"/>
      <c r="C720" s="213">
        <v>709</v>
      </c>
      <c r="D720" s="208"/>
      <c r="E720" s="16"/>
      <c r="F720" s="17"/>
      <c r="G720" s="134"/>
      <c r="H720" s="135"/>
      <c r="I720" s="141"/>
      <c r="J720" s="25"/>
      <c r="K720" s="145"/>
      <c r="L720" s="28"/>
      <c r="M720" s="395"/>
      <c r="N720" s="158" t="str">
        <f t="shared" si="149"/>
        <v/>
      </c>
      <c r="O720" s="27"/>
      <c r="P720" s="27"/>
      <c r="Q720" s="27"/>
      <c r="R720" s="27"/>
      <c r="S720" s="27"/>
      <c r="T720" s="28"/>
      <c r="U720" s="29"/>
      <c r="V720" s="32"/>
      <c r="W720" s="318"/>
      <c r="X720" s="319"/>
      <c r="Y720" s="160">
        <f t="shared" si="148"/>
        <v>0</v>
      </c>
      <c r="Z720" s="159">
        <f t="shared" si="150"/>
        <v>0</v>
      </c>
      <c r="AA720" s="327"/>
      <c r="AB720" s="400">
        <f>IF(AND(Z720&gt;=0,F720="x"),0,IF(AND(Z720&gt;0,AC720="x"),0,IF(Z720&gt;0,0-30,0)))</f>
        <v>0</v>
      </c>
      <c r="AC720" s="371"/>
      <c r="AD720" s="226" t="str">
        <f>IF(F720="x",(0-((V720*10)+(W720*20))),"")</f>
        <v/>
      </c>
      <c r="AE720" s="368">
        <f>IF(AND(Z720&gt;0,F720="x"),0,IF(AND(Z720&gt;0,AC720="x"),Z720-60,IF(AND(Z720&gt;0,AB720=-30),Z720+AB720,0)))</f>
        <v>0</v>
      </c>
      <c r="AF720" s="339"/>
      <c r="AG720" s="338"/>
      <c r="AH720" s="336"/>
      <c r="AI720" s="161">
        <f t="shared" si="151"/>
        <v>0</v>
      </c>
      <c r="AJ720" s="162">
        <f>(X720*20)+Z720+AA720+AF720</f>
        <v>0</v>
      </c>
      <c r="AK720" s="163">
        <f t="shared" si="152"/>
        <v>0</v>
      </c>
      <c r="AL720" s="164">
        <f>IF(K720="x",AH720,0)</f>
        <v>0</v>
      </c>
      <c r="AM720" s="164">
        <f>IF(K720="x",AI720,0)</f>
        <v>0</v>
      </c>
      <c r="AN720" s="164">
        <f>IF(K720="x",AJ720,0)</f>
        <v>0</v>
      </c>
      <c r="AO720" s="164">
        <f>IF(K720="x",AK720,0)</f>
        <v>0</v>
      </c>
      <c r="AP720" s="610" t="str">
        <f t="shared" si="154"/>
        <v xml:space="preserve"> </v>
      </c>
      <c r="AQ720" s="613" t="str">
        <f t="shared" si="153"/>
        <v xml:space="preserve"> </v>
      </c>
      <c r="AR720" s="613" t="str">
        <f t="shared" si="155"/>
        <v xml:space="preserve"> </v>
      </c>
      <c r="AS720" s="613" t="str">
        <f t="shared" si="156"/>
        <v xml:space="preserve"> </v>
      </c>
      <c r="AT720" s="613" t="str">
        <f t="shared" si="157"/>
        <v xml:space="preserve"> </v>
      </c>
      <c r="AU720" s="613" t="str">
        <f t="shared" si="158"/>
        <v xml:space="preserve"> </v>
      </c>
      <c r="AV720" s="614" t="str">
        <f t="shared" si="159"/>
        <v xml:space="preserve"> </v>
      </c>
      <c r="AW720" s="196" t="str">
        <f>IF(N720&gt;0,N720,"")</f>
        <v/>
      </c>
      <c r="AX720" s="165" t="str">
        <f>IF(AND(K720="x",AW720&gt;0),AW720,"")</f>
        <v/>
      </c>
      <c r="AY720" s="193" t="str">
        <f>IF(OR(K720="x",F720="x",AW720&lt;=0),"",AW720)</f>
        <v/>
      </c>
      <c r="AZ720" s="183" t="str">
        <f>IF(AND(F720="x",AW720&gt;0),AW720,"")</f>
        <v/>
      </c>
      <c r="BA720" s="173" t="str">
        <f>IF(V720&gt;0,V720,"")</f>
        <v/>
      </c>
      <c r="BB720" s="174" t="str">
        <f>IF(AND(K720="x",BA720&gt;0),BA720,"")</f>
        <v/>
      </c>
      <c r="BC720" s="186" t="str">
        <f>IF(OR(K720="x",F720="X",BA720&lt;=0),"",BA720)</f>
        <v/>
      </c>
      <c r="BD720" s="174" t="str">
        <f>IF(AND(F720="x",BA720&gt;0),BA720,"")</f>
        <v/>
      </c>
      <c r="BE720" s="201" t="str">
        <f>IF(W720&gt;0,W720,"")</f>
        <v/>
      </c>
      <c r="BF720" s="174" t="str">
        <f>IF(AND(K720="x",BE720&gt;0),BE720,"")</f>
        <v/>
      </c>
      <c r="BG720" s="186" t="str">
        <f>IF(OR(K720="x",F720="x",BE720&lt;=0),"",BE720)</f>
        <v/>
      </c>
      <c r="BH720" s="175" t="str">
        <f>IF(AND(F720="x",BE720&gt;0),BE720,"")</f>
        <v/>
      </c>
      <c r="BI720" s="632"/>
    </row>
    <row r="721" spans="1:61" ht="18" x14ac:dyDescent="0.35">
      <c r="A721" s="221"/>
      <c r="B721" s="222"/>
      <c r="C721" s="214">
        <v>710</v>
      </c>
      <c r="D721" s="205"/>
      <c r="E721" s="16"/>
      <c r="F721" s="17"/>
      <c r="G721" s="134"/>
      <c r="H721" s="137"/>
      <c r="I721" s="143"/>
      <c r="J721" s="80"/>
      <c r="K721" s="147"/>
      <c r="L721" s="30"/>
      <c r="M721" s="395"/>
      <c r="N721" s="158" t="str">
        <f t="shared" si="149"/>
        <v/>
      </c>
      <c r="O721" s="27"/>
      <c r="P721" s="27"/>
      <c r="Q721" s="27"/>
      <c r="R721" s="27"/>
      <c r="S721" s="27"/>
      <c r="T721" s="28"/>
      <c r="U721" s="29"/>
      <c r="V721" s="32"/>
      <c r="W721" s="318"/>
      <c r="X721" s="319"/>
      <c r="Y721" s="160">
        <f t="shared" si="148"/>
        <v>0</v>
      </c>
      <c r="Z721" s="159">
        <f t="shared" si="150"/>
        <v>0</v>
      </c>
      <c r="AA721" s="327"/>
      <c r="AB721" s="400">
        <f>IF(AND(Z721&gt;=0,F721="x"),0,IF(AND(Z721&gt;0,AC721="x"),0,IF(Z721&gt;0,0-30,0)))</f>
        <v>0</v>
      </c>
      <c r="AC721" s="371"/>
      <c r="AD721" s="226" t="str">
        <f>IF(F721="x",(0-((V721*10)+(W721*20))),"")</f>
        <v/>
      </c>
      <c r="AE721" s="368">
        <f>IF(AND(Z721&gt;0,F721="x"),0,IF(AND(Z721&gt;0,AC721="x"),Z721-60,IF(AND(Z721&gt;0,AB721=-30),Z721+AB721,0)))</f>
        <v>0</v>
      </c>
      <c r="AF721" s="339"/>
      <c r="AG721" s="338"/>
      <c r="AH721" s="336"/>
      <c r="AI721" s="161">
        <f t="shared" si="151"/>
        <v>0</v>
      </c>
      <c r="AJ721" s="162">
        <f>(X721*20)+Z721+AA721+AF721</f>
        <v>0</v>
      </c>
      <c r="AK721" s="163">
        <f t="shared" si="152"/>
        <v>0</v>
      </c>
      <c r="AL721" s="164">
        <f>IF(K721="x",AH721,0)</f>
        <v>0</v>
      </c>
      <c r="AM721" s="164">
        <f>IF(K721="x",AI721,0)</f>
        <v>0</v>
      </c>
      <c r="AN721" s="164">
        <f>IF(K721="x",AJ721,0)</f>
        <v>0</v>
      </c>
      <c r="AO721" s="164">
        <f>IF(K721="x",AK721,0)</f>
        <v>0</v>
      </c>
      <c r="AP721" s="610" t="str">
        <f t="shared" si="154"/>
        <v xml:space="preserve"> </v>
      </c>
      <c r="AQ721" s="613" t="str">
        <f t="shared" si="153"/>
        <v xml:space="preserve"> </v>
      </c>
      <c r="AR721" s="613" t="str">
        <f t="shared" si="155"/>
        <v xml:space="preserve"> </v>
      </c>
      <c r="AS721" s="613" t="str">
        <f t="shared" si="156"/>
        <v xml:space="preserve"> </v>
      </c>
      <c r="AT721" s="613" t="str">
        <f t="shared" si="157"/>
        <v xml:space="preserve"> </v>
      </c>
      <c r="AU721" s="613" t="str">
        <f t="shared" si="158"/>
        <v xml:space="preserve"> </v>
      </c>
      <c r="AV721" s="614" t="str">
        <f t="shared" si="159"/>
        <v xml:space="preserve"> </v>
      </c>
      <c r="AW721" s="196" t="str">
        <f>IF(N721&gt;0,N721,"")</f>
        <v/>
      </c>
      <c r="AX721" s="165" t="str">
        <f>IF(AND(K721="x",AW721&gt;0),AW721,"")</f>
        <v/>
      </c>
      <c r="AY721" s="193" t="str">
        <f>IF(OR(K721="x",F721="x",AW721&lt;=0),"",AW721)</f>
        <v/>
      </c>
      <c r="AZ721" s="183" t="str">
        <f>IF(AND(F721="x",AW721&gt;0),AW721,"")</f>
        <v/>
      </c>
      <c r="BA721" s="173" t="str">
        <f>IF(V721&gt;0,V721,"")</f>
        <v/>
      </c>
      <c r="BB721" s="174" t="str">
        <f>IF(AND(K721="x",BA721&gt;0),BA721,"")</f>
        <v/>
      </c>
      <c r="BC721" s="186" t="str">
        <f>IF(OR(K721="x",F721="X",BA721&lt;=0),"",BA721)</f>
        <v/>
      </c>
      <c r="BD721" s="174" t="str">
        <f>IF(AND(F721="x",BA721&gt;0),BA721,"")</f>
        <v/>
      </c>
      <c r="BE721" s="201" t="str">
        <f>IF(W721&gt;0,W721,"")</f>
        <v/>
      </c>
      <c r="BF721" s="174" t="str">
        <f>IF(AND(K721="x",BE721&gt;0),BE721,"")</f>
        <v/>
      </c>
      <c r="BG721" s="186" t="str">
        <f>IF(OR(K721="x",F721="x",BE721&lt;=0),"",BE721)</f>
        <v/>
      </c>
      <c r="BH721" s="175" t="str">
        <f>IF(AND(F721="x",BE721&gt;0),BE721,"")</f>
        <v/>
      </c>
      <c r="BI721" s="632"/>
    </row>
    <row r="722" spans="1:61" ht="18" x14ac:dyDescent="0.35">
      <c r="A722" s="221"/>
      <c r="B722" s="222"/>
      <c r="C722" s="213">
        <v>711</v>
      </c>
      <c r="D722" s="205"/>
      <c r="E722" s="16"/>
      <c r="F722" s="17"/>
      <c r="G722" s="134"/>
      <c r="H722" s="135"/>
      <c r="I722" s="141"/>
      <c r="J722" s="25"/>
      <c r="K722" s="145"/>
      <c r="L722" s="28"/>
      <c r="M722" s="395"/>
      <c r="N722" s="158" t="str">
        <f t="shared" si="149"/>
        <v/>
      </c>
      <c r="O722" s="27"/>
      <c r="P722" s="27"/>
      <c r="Q722" s="27"/>
      <c r="R722" s="27"/>
      <c r="S722" s="27"/>
      <c r="T722" s="28"/>
      <c r="U722" s="29"/>
      <c r="V722" s="32"/>
      <c r="W722" s="318"/>
      <c r="X722" s="319"/>
      <c r="Y722" s="160">
        <f t="shared" si="148"/>
        <v>0</v>
      </c>
      <c r="Z722" s="159">
        <f t="shared" si="150"/>
        <v>0</v>
      </c>
      <c r="AA722" s="327"/>
      <c r="AB722" s="400">
        <f>IF(AND(Z722&gt;=0,F722="x"),0,IF(AND(Z722&gt;0,AC722="x"),0,IF(Z722&gt;0,0-30,0)))</f>
        <v>0</v>
      </c>
      <c r="AC722" s="371"/>
      <c r="AD722" s="226" t="str">
        <f>IF(F722="x",(0-((V722*10)+(W722*20))),"")</f>
        <v/>
      </c>
      <c r="AE722" s="368">
        <f>IF(AND(Z722&gt;0,F722="x"),0,IF(AND(Z722&gt;0,AC722="x"),Z722-60,IF(AND(Z722&gt;0,AB722=-30),Z722+AB722,0)))</f>
        <v>0</v>
      </c>
      <c r="AF722" s="339"/>
      <c r="AG722" s="338"/>
      <c r="AH722" s="336"/>
      <c r="AI722" s="161">
        <f t="shared" si="151"/>
        <v>0</v>
      </c>
      <c r="AJ722" s="162">
        <f>(X722*20)+Z722+AA722+AF722</f>
        <v>0</v>
      </c>
      <c r="AK722" s="163">
        <f t="shared" si="152"/>
        <v>0</v>
      </c>
      <c r="AL722" s="164">
        <f>IF(K722="x",AH722,0)</f>
        <v>0</v>
      </c>
      <c r="AM722" s="164">
        <f>IF(K722="x",AI722,0)</f>
        <v>0</v>
      </c>
      <c r="AN722" s="164">
        <f>IF(K722="x",AJ722,0)</f>
        <v>0</v>
      </c>
      <c r="AO722" s="164">
        <f>IF(K722="x",AK722,0)</f>
        <v>0</v>
      </c>
      <c r="AP722" s="610" t="str">
        <f t="shared" si="154"/>
        <v xml:space="preserve"> </v>
      </c>
      <c r="AQ722" s="613" t="str">
        <f t="shared" si="153"/>
        <v xml:space="preserve"> </v>
      </c>
      <c r="AR722" s="613" t="str">
        <f t="shared" si="155"/>
        <v xml:space="preserve"> </v>
      </c>
      <c r="AS722" s="613" t="str">
        <f t="shared" si="156"/>
        <v xml:space="preserve"> </v>
      </c>
      <c r="AT722" s="613" t="str">
        <f t="shared" si="157"/>
        <v xml:space="preserve"> </v>
      </c>
      <c r="AU722" s="613" t="str">
        <f t="shared" si="158"/>
        <v xml:space="preserve"> </v>
      </c>
      <c r="AV722" s="614" t="str">
        <f t="shared" si="159"/>
        <v xml:space="preserve"> </v>
      </c>
      <c r="AW722" s="196" t="str">
        <f>IF(N722&gt;0,N722,"")</f>
        <v/>
      </c>
      <c r="AX722" s="165" t="str">
        <f>IF(AND(K722="x",AW722&gt;0),AW722,"")</f>
        <v/>
      </c>
      <c r="AY722" s="193" t="str">
        <f>IF(OR(K722="x",F722="x",AW722&lt;=0),"",AW722)</f>
        <v/>
      </c>
      <c r="AZ722" s="183" t="str">
        <f>IF(AND(F722="x",AW722&gt;0),AW722,"")</f>
        <v/>
      </c>
      <c r="BA722" s="173" t="str">
        <f>IF(V722&gt;0,V722,"")</f>
        <v/>
      </c>
      <c r="BB722" s="174" t="str">
        <f>IF(AND(K722="x",BA722&gt;0),BA722,"")</f>
        <v/>
      </c>
      <c r="BC722" s="186" t="str">
        <f>IF(OR(K722="x",F722="X",BA722&lt;=0),"",BA722)</f>
        <v/>
      </c>
      <c r="BD722" s="174" t="str">
        <f>IF(AND(F722="x",BA722&gt;0),BA722,"")</f>
        <v/>
      </c>
      <c r="BE722" s="201" t="str">
        <f>IF(W722&gt;0,W722,"")</f>
        <v/>
      </c>
      <c r="BF722" s="174" t="str">
        <f>IF(AND(K722="x",BE722&gt;0),BE722,"")</f>
        <v/>
      </c>
      <c r="BG722" s="186" t="str">
        <f>IF(OR(K722="x",F722="x",BE722&lt;=0),"",BE722)</f>
        <v/>
      </c>
      <c r="BH722" s="175" t="str">
        <f>IF(AND(F722="x",BE722&gt;0),BE722,"")</f>
        <v/>
      </c>
      <c r="BI722" s="632"/>
    </row>
    <row r="723" spans="1:61" ht="18" x14ac:dyDescent="0.35">
      <c r="A723" s="221"/>
      <c r="B723" s="222"/>
      <c r="C723" s="214">
        <v>712</v>
      </c>
      <c r="D723" s="207"/>
      <c r="E723" s="18"/>
      <c r="F723" s="17"/>
      <c r="G723" s="134"/>
      <c r="H723" s="135"/>
      <c r="I723" s="141"/>
      <c r="J723" s="25"/>
      <c r="K723" s="145"/>
      <c r="L723" s="28"/>
      <c r="M723" s="395"/>
      <c r="N723" s="158" t="str">
        <f t="shared" si="149"/>
        <v/>
      </c>
      <c r="O723" s="27"/>
      <c r="P723" s="27"/>
      <c r="Q723" s="27"/>
      <c r="R723" s="27"/>
      <c r="S723" s="27"/>
      <c r="T723" s="28"/>
      <c r="U723" s="29"/>
      <c r="V723" s="32"/>
      <c r="W723" s="318"/>
      <c r="X723" s="319"/>
      <c r="Y723" s="160">
        <f t="shared" si="148"/>
        <v>0</v>
      </c>
      <c r="Z723" s="159">
        <f t="shared" si="150"/>
        <v>0</v>
      </c>
      <c r="AA723" s="327"/>
      <c r="AB723" s="400">
        <f>IF(AND(Z723&gt;=0,F723="x"),0,IF(AND(Z723&gt;0,AC723="x"),0,IF(Z723&gt;0,0-30,0)))</f>
        <v>0</v>
      </c>
      <c r="AC723" s="371"/>
      <c r="AD723" s="226" t="str">
        <f>IF(F723="x",(0-((V723*10)+(W723*20))),"")</f>
        <v/>
      </c>
      <c r="AE723" s="368">
        <f>IF(AND(Z723&gt;0,F723="x"),0,IF(AND(Z723&gt;0,AC723="x"),Z723-60,IF(AND(Z723&gt;0,AB723=-30),Z723+AB723,0)))</f>
        <v>0</v>
      </c>
      <c r="AF723" s="339"/>
      <c r="AG723" s="338"/>
      <c r="AH723" s="336"/>
      <c r="AI723" s="161">
        <f t="shared" si="151"/>
        <v>0</v>
      </c>
      <c r="AJ723" s="162">
        <f>(X723*20)+Z723+AA723+AF723</f>
        <v>0</v>
      </c>
      <c r="AK723" s="163">
        <f t="shared" si="152"/>
        <v>0</v>
      </c>
      <c r="AL723" s="164">
        <f>IF(K723="x",AH723,0)</f>
        <v>0</v>
      </c>
      <c r="AM723" s="164">
        <f>IF(K723="x",AI723,0)</f>
        <v>0</v>
      </c>
      <c r="AN723" s="164">
        <f>IF(K723="x",AJ723,0)</f>
        <v>0</v>
      </c>
      <c r="AO723" s="164">
        <f>IF(K723="x",AK723,0)</f>
        <v>0</v>
      </c>
      <c r="AP723" s="610" t="str">
        <f t="shared" si="154"/>
        <v xml:space="preserve"> </v>
      </c>
      <c r="AQ723" s="613" t="str">
        <f t="shared" si="153"/>
        <v xml:space="preserve"> </v>
      </c>
      <c r="AR723" s="613" t="str">
        <f t="shared" si="155"/>
        <v xml:space="preserve"> </v>
      </c>
      <c r="AS723" s="613" t="str">
        <f t="shared" si="156"/>
        <v xml:space="preserve"> </v>
      </c>
      <c r="AT723" s="613" t="str">
        <f t="shared" si="157"/>
        <v xml:space="preserve"> </v>
      </c>
      <c r="AU723" s="613" t="str">
        <f t="shared" si="158"/>
        <v xml:space="preserve"> </v>
      </c>
      <c r="AV723" s="614" t="str">
        <f t="shared" si="159"/>
        <v xml:space="preserve"> </v>
      </c>
      <c r="AW723" s="196" t="str">
        <f>IF(N723&gt;0,N723,"")</f>
        <v/>
      </c>
      <c r="AX723" s="165" t="str">
        <f>IF(AND(K723="x",AW723&gt;0),AW723,"")</f>
        <v/>
      </c>
      <c r="AY723" s="193" t="str">
        <f>IF(OR(K723="x",F723="x",AW723&lt;=0),"",AW723)</f>
        <v/>
      </c>
      <c r="AZ723" s="183" t="str">
        <f>IF(AND(F723="x",AW723&gt;0),AW723,"")</f>
        <v/>
      </c>
      <c r="BA723" s="173" t="str">
        <f>IF(V723&gt;0,V723,"")</f>
        <v/>
      </c>
      <c r="BB723" s="174" t="str">
        <f>IF(AND(K723="x",BA723&gt;0),BA723,"")</f>
        <v/>
      </c>
      <c r="BC723" s="186" t="str">
        <f>IF(OR(K723="x",F723="X",BA723&lt;=0),"",BA723)</f>
        <v/>
      </c>
      <c r="BD723" s="174" t="str">
        <f>IF(AND(F723="x",BA723&gt;0),BA723,"")</f>
        <v/>
      </c>
      <c r="BE723" s="201" t="str">
        <f>IF(W723&gt;0,W723,"")</f>
        <v/>
      </c>
      <c r="BF723" s="174" t="str">
        <f>IF(AND(K723="x",BE723&gt;0),BE723,"")</f>
        <v/>
      </c>
      <c r="BG723" s="186" t="str">
        <f>IF(OR(K723="x",F723="x",BE723&lt;=0),"",BE723)</f>
        <v/>
      </c>
      <c r="BH723" s="175" t="str">
        <f>IF(AND(F723="x",BE723&gt;0),BE723,"")</f>
        <v/>
      </c>
      <c r="BI723" s="632"/>
    </row>
    <row r="724" spans="1:61" ht="18" x14ac:dyDescent="0.35">
      <c r="A724" s="221"/>
      <c r="B724" s="222"/>
      <c r="C724" s="214">
        <v>713</v>
      </c>
      <c r="D724" s="205"/>
      <c r="E724" s="16"/>
      <c r="F724" s="17"/>
      <c r="G724" s="134"/>
      <c r="H724" s="135"/>
      <c r="I724" s="141"/>
      <c r="J724" s="25"/>
      <c r="K724" s="145"/>
      <c r="L724" s="28"/>
      <c r="M724" s="395"/>
      <c r="N724" s="158" t="str">
        <f t="shared" si="149"/>
        <v/>
      </c>
      <c r="O724" s="27"/>
      <c r="P724" s="27"/>
      <c r="Q724" s="27"/>
      <c r="R724" s="27"/>
      <c r="S724" s="27"/>
      <c r="T724" s="28"/>
      <c r="U724" s="29"/>
      <c r="V724" s="32"/>
      <c r="W724" s="318"/>
      <c r="X724" s="319"/>
      <c r="Y724" s="160">
        <f t="shared" si="148"/>
        <v>0</v>
      </c>
      <c r="Z724" s="159">
        <f t="shared" si="150"/>
        <v>0</v>
      </c>
      <c r="AA724" s="327"/>
      <c r="AB724" s="400">
        <f>IF(AND(Z724&gt;=0,F724="x"),0,IF(AND(Z724&gt;0,AC724="x"),0,IF(Z724&gt;0,0-30,0)))</f>
        <v>0</v>
      </c>
      <c r="AC724" s="371"/>
      <c r="AD724" s="226" t="str">
        <f>IF(F724="x",(0-((V724*10)+(W724*20))),"")</f>
        <v/>
      </c>
      <c r="AE724" s="368">
        <f>IF(AND(Z724&gt;0,F724="x"),0,IF(AND(Z724&gt;0,AC724="x"),Z724-60,IF(AND(Z724&gt;0,AB724=-30),Z724+AB724,0)))</f>
        <v>0</v>
      </c>
      <c r="AF724" s="339"/>
      <c r="AG724" s="338"/>
      <c r="AH724" s="336"/>
      <c r="AI724" s="161">
        <f t="shared" si="151"/>
        <v>0</v>
      </c>
      <c r="AJ724" s="162">
        <f>(X724*20)+Z724+AA724+AF724</f>
        <v>0</v>
      </c>
      <c r="AK724" s="163">
        <f t="shared" si="152"/>
        <v>0</v>
      </c>
      <c r="AL724" s="164">
        <f>IF(K724="x",AH724,0)</f>
        <v>0</v>
      </c>
      <c r="AM724" s="164">
        <f>IF(K724="x",AI724,0)</f>
        <v>0</v>
      </c>
      <c r="AN724" s="164">
        <f>IF(K724="x",AJ724,0)</f>
        <v>0</v>
      </c>
      <c r="AO724" s="164">
        <f>IF(K724="x",AK724,0)</f>
        <v>0</v>
      </c>
      <c r="AP724" s="610" t="str">
        <f t="shared" si="154"/>
        <v xml:space="preserve"> </v>
      </c>
      <c r="AQ724" s="613" t="str">
        <f t="shared" si="153"/>
        <v xml:space="preserve"> </v>
      </c>
      <c r="AR724" s="613" t="str">
        <f t="shared" si="155"/>
        <v xml:space="preserve"> </v>
      </c>
      <c r="AS724" s="613" t="str">
        <f t="shared" si="156"/>
        <v xml:space="preserve"> </v>
      </c>
      <c r="AT724" s="613" t="str">
        <f t="shared" si="157"/>
        <v xml:space="preserve"> </v>
      </c>
      <c r="AU724" s="613" t="str">
        <f t="shared" si="158"/>
        <v xml:space="preserve"> </v>
      </c>
      <c r="AV724" s="614" t="str">
        <f t="shared" si="159"/>
        <v xml:space="preserve"> </v>
      </c>
      <c r="AW724" s="196" t="str">
        <f>IF(N724&gt;0,N724,"")</f>
        <v/>
      </c>
      <c r="AX724" s="165" t="str">
        <f>IF(AND(K724="x",AW724&gt;0),AW724,"")</f>
        <v/>
      </c>
      <c r="AY724" s="193" t="str">
        <f>IF(OR(K724="x",F724="x",AW724&lt;=0),"",AW724)</f>
        <v/>
      </c>
      <c r="AZ724" s="183" t="str">
        <f>IF(AND(F724="x",AW724&gt;0),AW724,"")</f>
        <v/>
      </c>
      <c r="BA724" s="173" t="str">
        <f>IF(V724&gt;0,V724,"")</f>
        <v/>
      </c>
      <c r="BB724" s="174" t="str">
        <f>IF(AND(K724="x",BA724&gt;0),BA724,"")</f>
        <v/>
      </c>
      <c r="BC724" s="186" t="str">
        <f>IF(OR(K724="x",F724="X",BA724&lt;=0),"",BA724)</f>
        <v/>
      </c>
      <c r="BD724" s="174" t="str">
        <f>IF(AND(F724="x",BA724&gt;0),BA724,"")</f>
        <v/>
      </c>
      <c r="BE724" s="201" t="str">
        <f>IF(W724&gt;0,W724,"")</f>
        <v/>
      </c>
      <c r="BF724" s="174" t="str">
        <f>IF(AND(K724="x",BE724&gt;0),BE724,"")</f>
        <v/>
      </c>
      <c r="BG724" s="186" t="str">
        <f>IF(OR(K724="x",F724="x",BE724&lt;=0),"",BE724)</f>
        <v/>
      </c>
      <c r="BH724" s="175" t="str">
        <f>IF(AND(F724="x",BE724&gt;0),BE724,"")</f>
        <v/>
      </c>
      <c r="BI724" s="632"/>
    </row>
    <row r="725" spans="1:61" ht="18" x14ac:dyDescent="0.35">
      <c r="A725" s="221"/>
      <c r="B725" s="222"/>
      <c r="C725" s="213">
        <v>714</v>
      </c>
      <c r="D725" s="205"/>
      <c r="E725" s="16"/>
      <c r="F725" s="17"/>
      <c r="G725" s="134"/>
      <c r="H725" s="135"/>
      <c r="I725" s="141"/>
      <c r="J725" s="25"/>
      <c r="K725" s="145"/>
      <c r="L725" s="28"/>
      <c r="M725" s="395"/>
      <c r="N725" s="158" t="str">
        <f t="shared" si="149"/>
        <v/>
      </c>
      <c r="O725" s="27"/>
      <c r="P725" s="27"/>
      <c r="Q725" s="27"/>
      <c r="R725" s="27"/>
      <c r="S725" s="27"/>
      <c r="T725" s="28"/>
      <c r="U725" s="29"/>
      <c r="V725" s="32"/>
      <c r="W725" s="318"/>
      <c r="X725" s="319"/>
      <c r="Y725" s="160">
        <f t="shared" si="148"/>
        <v>0</v>
      </c>
      <c r="Z725" s="159">
        <f t="shared" si="150"/>
        <v>0</v>
      </c>
      <c r="AA725" s="327"/>
      <c r="AB725" s="400">
        <f>IF(AND(Z725&gt;=0,F725="x"),0,IF(AND(Z725&gt;0,AC725="x"),0,IF(Z725&gt;0,0-30,0)))</f>
        <v>0</v>
      </c>
      <c r="AC725" s="371"/>
      <c r="AD725" s="226" t="str">
        <f>IF(F725="x",(0-((V725*10)+(W725*20))),"")</f>
        <v/>
      </c>
      <c r="AE725" s="368">
        <f>IF(AND(Z725&gt;0,F725="x"),0,IF(AND(Z725&gt;0,AC725="x"),Z725-60,IF(AND(Z725&gt;0,AB725=-30),Z725+AB725,0)))</f>
        <v>0</v>
      </c>
      <c r="AF725" s="339"/>
      <c r="AG725" s="338"/>
      <c r="AH725" s="336"/>
      <c r="AI725" s="161">
        <f t="shared" si="151"/>
        <v>0</v>
      </c>
      <c r="AJ725" s="162">
        <f>(X725*20)+Z725+AA725+AF725</f>
        <v>0</v>
      </c>
      <c r="AK725" s="163">
        <f t="shared" si="152"/>
        <v>0</v>
      </c>
      <c r="AL725" s="164">
        <f>IF(K725="x",AH725,0)</f>
        <v>0</v>
      </c>
      <c r="AM725" s="164">
        <f>IF(K725="x",AI725,0)</f>
        <v>0</v>
      </c>
      <c r="AN725" s="164">
        <f>IF(K725="x",AJ725,0)</f>
        <v>0</v>
      </c>
      <c r="AO725" s="164">
        <f>IF(K725="x",AK725,0)</f>
        <v>0</v>
      </c>
      <c r="AP725" s="610" t="str">
        <f t="shared" si="154"/>
        <v xml:space="preserve"> </v>
      </c>
      <c r="AQ725" s="613" t="str">
        <f t="shared" si="153"/>
        <v xml:space="preserve"> </v>
      </c>
      <c r="AR725" s="613" t="str">
        <f t="shared" si="155"/>
        <v xml:space="preserve"> </v>
      </c>
      <c r="AS725" s="613" t="str">
        <f t="shared" si="156"/>
        <v xml:space="preserve"> </v>
      </c>
      <c r="AT725" s="613" t="str">
        <f t="shared" si="157"/>
        <v xml:space="preserve"> </v>
      </c>
      <c r="AU725" s="613" t="str">
        <f t="shared" si="158"/>
        <v xml:space="preserve"> </v>
      </c>
      <c r="AV725" s="614" t="str">
        <f t="shared" si="159"/>
        <v xml:space="preserve"> </v>
      </c>
      <c r="AW725" s="196" t="str">
        <f>IF(N725&gt;0,N725,"")</f>
        <v/>
      </c>
      <c r="AX725" s="165" t="str">
        <f>IF(AND(K725="x",AW725&gt;0),AW725,"")</f>
        <v/>
      </c>
      <c r="AY725" s="193" t="str">
        <f>IF(OR(K725="x",F725="x",AW725&lt;=0),"",AW725)</f>
        <v/>
      </c>
      <c r="AZ725" s="183" t="str">
        <f>IF(AND(F725="x",AW725&gt;0),AW725,"")</f>
        <v/>
      </c>
      <c r="BA725" s="173" t="str">
        <f>IF(V725&gt;0,V725,"")</f>
        <v/>
      </c>
      <c r="BB725" s="174" t="str">
        <f>IF(AND(K725="x",BA725&gt;0),BA725,"")</f>
        <v/>
      </c>
      <c r="BC725" s="186" t="str">
        <f>IF(OR(K725="x",F725="X",BA725&lt;=0),"",BA725)</f>
        <v/>
      </c>
      <c r="BD725" s="174" t="str">
        <f>IF(AND(F725="x",BA725&gt;0),BA725,"")</f>
        <v/>
      </c>
      <c r="BE725" s="201" t="str">
        <f>IF(W725&gt;0,W725,"")</f>
        <v/>
      </c>
      <c r="BF725" s="174" t="str">
        <f>IF(AND(K725="x",BE725&gt;0),BE725,"")</f>
        <v/>
      </c>
      <c r="BG725" s="186" t="str">
        <f>IF(OR(K725="x",F725="x",BE725&lt;=0),"",BE725)</f>
        <v/>
      </c>
      <c r="BH725" s="175" t="str">
        <f>IF(AND(F725="x",BE725&gt;0),BE725,"")</f>
        <v/>
      </c>
      <c r="BI725" s="632"/>
    </row>
    <row r="726" spans="1:61" ht="18" x14ac:dyDescent="0.35">
      <c r="A726" s="221"/>
      <c r="B726" s="222"/>
      <c r="C726" s="214">
        <v>715</v>
      </c>
      <c r="D726" s="205"/>
      <c r="E726" s="16"/>
      <c r="F726" s="17"/>
      <c r="G726" s="134"/>
      <c r="H726" s="135"/>
      <c r="I726" s="141"/>
      <c r="J726" s="25"/>
      <c r="K726" s="145"/>
      <c r="L726" s="28"/>
      <c r="M726" s="395"/>
      <c r="N726" s="158" t="str">
        <f t="shared" si="149"/>
        <v/>
      </c>
      <c r="O726" s="27"/>
      <c r="P726" s="27"/>
      <c r="Q726" s="27"/>
      <c r="R726" s="27"/>
      <c r="S726" s="27"/>
      <c r="T726" s="28"/>
      <c r="U726" s="29"/>
      <c r="V726" s="32"/>
      <c r="W726" s="318"/>
      <c r="X726" s="319"/>
      <c r="Y726" s="160">
        <f t="shared" si="148"/>
        <v>0</v>
      </c>
      <c r="Z726" s="159">
        <f t="shared" si="150"/>
        <v>0</v>
      </c>
      <c r="AA726" s="327"/>
      <c r="AB726" s="400">
        <f>IF(AND(Z726&gt;=0,F726="x"),0,IF(AND(Z726&gt;0,AC726="x"),0,IF(Z726&gt;0,0-30,0)))</f>
        <v>0</v>
      </c>
      <c r="AC726" s="371"/>
      <c r="AD726" s="226" t="str">
        <f>IF(F726="x",(0-((V726*10)+(W726*20))),"")</f>
        <v/>
      </c>
      <c r="AE726" s="368">
        <f>IF(AND(Z726&gt;0,F726="x"),0,IF(AND(Z726&gt;0,AC726="x"),Z726-60,IF(AND(Z726&gt;0,AB726=-30),Z726+AB726,0)))</f>
        <v>0</v>
      </c>
      <c r="AF726" s="339"/>
      <c r="AG726" s="338"/>
      <c r="AH726" s="336"/>
      <c r="AI726" s="161">
        <f t="shared" si="151"/>
        <v>0</v>
      </c>
      <c r="AJ726" s="162">
        <f>(X726*20)+Z726+AA726+AF726</f>
        <v>0</v>
      </c>
      <c r="AK726" s="163">
        <f t="shared" si="152"/>
        <v>0</v>
      </c>
      <c r="AL726" s="164">
        <f>IF(K726="x",AH726,0)</f>
        <v>0</v>
      </c>
      <c r="AM726" s="164">
        <f>IF(K726="x",AI726,0)</f>
        <v>0</v>
      </c>
      <c r="AN726" s="164">
        <f>IF(K726="x",AJ726,0)</f>
        <v>0</v>
      </c>
      <c r="AO726" s="164">
        <f>IF(K726="x",AK726,0)</f>
        <v>0</v>
      </c>
      <c r="AP726" s="610" t="str">
        <f t="shared" si="154"/>
        <v xml:space="preserve"> </v>
      </c>
      <c r="AQ726" s="613" t="str">
        <f t="shared" si="153"/>
        <v xml:space="preserve"> </v>
      </c>
      <c r="AR726" s="613" t="str">
        <f t="shared" si="155"/>
        <v xml:space="preserve"> </v>
      </c>
      <c r="AS726" s="613" t="str">
        <f t="shared" si="156"/>
        <v xml:space="preserve"> </v>
      </c>
      <c r="AT726" s="613" t="str">
        <f t="shared" si="157"/>
        <v xml:space="preserve"> </v>
      </c>
      <c r="AU726" s="613" t="str">
        <f t="shared" si="158"/>
        <v xml:space="preserve"> </v>
      </c>
      <c r="AV726" s="614" t="str">
        <f t="shared" si="159"/>
        <v xml:space="preserve"> </v>
      </c>
      <c r="AW726" s="196" t="str">
        <f>IF(N726&gt;0,N726,"")</f>
        <v/>
      </c>
      <c r="AX726" s="165" t="str">
        <f>IF(AND(K726="x",AW726&gt;0),AW726,"")</f>
        <v/>
      </c>
      <c r="AY726" s="193" t="str">
        <f>IF(OR(K726="x",F726="x",AW726&lt;=0),"",AW726)</f>
        <v/>
      </c>
      <c r="AZ726" s="183" t="str">
        <f>IF(AND(F726="x",AW726&gt;0),AW726,"")</f>
        <v/>
      </c>
      <c r="BA726" s="173" t="str">
        <f>IF(V726&gt;0,V726,"")</f>
        <v/>
      </c>
      <c r="BB726" s="174" t="str">
        <f>IF(AND(K726="x",BA726&gt;0),BA726,"")</f>
        <v/>
      </c>
      <c r="BC726" s="186" t="str">
        <f>IF(OR(K726="x",F726="X",BA726&lt;=0),"",BA726)</f>
        <v/>
      </c>
      <c r="BD726" s="174" t="str">
        <f>IF(AND(F726="x",BA726&gt;0),BA726,"")</f>
        <v/>
      </c>
      <c r="BE726" s="201" t="str">
        <f>IF(W726&gt;0,W726,"")</f>
        <v/>
      </c>
      <c r="BF726" s="174" t="str">
        <f>IF(AND(K726="x",BE726&gt;0),BE726,"")</f>
        <v/>
      </c>
      <c r="BG726" s="186" t="str">
        <f>IF(OR(K726="x",F726="x",BE726&lt;=0),"",BE726)</f>
        <v/>
      </c>
      <c r="BH726" s="175" t="str">
        <f>IF(AND(F726="x",BE726&gt;0),BE726,"")</f>
        <v/>
      </c>
      <c r="BI726" s="632"/>
    </row>
    <row r="727" spans="1:61" ht="18" x14ac:dyDescent="0.35">
      <c r="A727" s="221"/>
      <c r="B727" s="222"/>
      <c r="C727" s="213">
        <v>716</v>
      </c>
      <c r="D727" s="207"/>
      <c r="E727" s="18"/>
      <c r="F727" s="17"/>
      <c r="G727" s="134"/>
      <c r="H727" s="135"/>
      <c r="I727" s="141"/>
      <c r="J727" s="25"/>
      <c r="K727" s="145"/>
      <c r="L727" s="28"/>
      <c r="M727" s="395"/>
      <c r="N727" s="158" t="str">
        <f t="shared" si="149"/>
        <v/>
      </c>
      <c r="O727" s="27"/>
      <c r="P727" s="27"/>
      <c r="Q727" s="27"/>
      <c r="R727" s="27"/>
      <c r="S727" s="27"/>
      <c r="T727" s="28"/>
      <c r="U727" s="29"/>
      <c r="V727" s="32"/>
      <c r="W727" s="318"/>
      <c r="X727" s="319"/>
      <c r="Y727" s="160">
        <f t="shared" si="148"/>
        <v>0</v>
      </c>
      <c r="Z727" s="159">
        <f t="shared" si="150"/>
        <v>0</v>
      </c>
      <c r="AA727" s="327"/>
      <c r="AB727" s="400">
        <f>IF(AND(Z727&gt;=0,F727="x"),0,IF(AND(Z727&gt;0,AC727="x"),0,IF(Z727&gt;0,0-30,0)))</f>
        <v>0</v>
      </c>
      <c r="AC727" s="371"/>
      <c r="AD727" s="226" t="str">
        <f>IF(F727="x",(0-((V727*10)+(W727*20))),"")</f>
        <v/>
      </c>
      <c r="AE727" s="368">
        <f>IF(AND(Z727&gt;0,F727="x"),0,IF(AND(Z727&gt;0,AC727="x"),Z727-60,IF(AND(Z727&gt;0,AB727=-30),Z727+AB727,0)))</f>
        <v>0</v>
      </c>
      <c r="AF727" s="339"/>
      <c r="AG727" s="338"/>
      <c r="AH727" s="336"/>
      <c r="AI727" s="161">
        <f t="shared" si="151"/>
        <v>0</v>
      </c>
      <c r="AJ727" s="162">
        <f>(X727*20)+Z727+AA727+AF727</f>
        <v>0</v>
      </c>
      <c r="AK727" s="163">
        <f t="shared" si="152"/>
        <v>0</v>
      </c>
      <c r="AL727" s="164">
        <f>IF(K727="x",AH727,0)</f>
        <v>0</v>
      </c>
      <c r="AM727" s="164">
        <f>IF(K727="x",AI727,0)</f>
        <v>0</v>
      </c>
      <c r="AN727" s="164">
        <f>IF(K727="x",AJ727,0)</f>
        <v>0</v>
      </c>
      <c r="AO727" s="164">
        <f>IF(K727="x",AK727,0)</f>
        <v>0</v>
      </c>
      <c r="AP727" s="610" t="str">
        <f t="shared" si="154"/>
        <v xml:space="preserve"> </v>
      </c>
      <c r="AQ727" s="613" t="str">
        <f t="shared" si="153"/>
        <v xml:space="preserve"> </v>
      </c>
      <c r="AR727" s="613" t="str">
        <f t="shared" si="155"/>
        <v xml:space="preserve"> </v>
      </c>
      <c r="AS727" s="613" t="str">
        <f t="shared" si="156"/>
        <v xml:space="preserve"> </v>
      </c>
      <c r="AT727" s="613" t="str">
        <f t="shared" si="157"/>
        <v xml:space="preserve"> </v>
      </c>
      <c r="AU727" s="613" t="str">
        <f t="shared" si="158"/>
        <v xml:space="preserve"> </v>
      </c>
      <c r="AV727" s="614" t="str">
        <f t="shared" si="159"/>
        <v xml:space="preserve"> </v>
      </c>
      <c r="AW727" s="196" t="str">
        <f>IF(N727&gt;0,N727,"")</f>
        <v/>
      </c>
      <c r="AX727" s="165" t="str">
        <f>IF(AND(K727="x",AW727&gt;0),AW727,"")</f>
        <v/>
      </c>
      <c r="AY727" s="193" t="str">
        <f>IF(OR(K727="x",F727="x",AW727&lt;=0),"",AW727)</f>
        <v/>
      </c>
      <c r="AZ727" s="183" t="str">
        <f>IF(AND(F727="x",AW727&gt;0),AW727,"")</f>
        <v/>
      </c>
      <c r="BA727" s="173" t="str">
        <f>IF(V727&gt;0,V727,"")</f>
        <v/>
      </c>
      <c r="BB727" s="174" t="str">
        <f>IF(AND(K727="x",BA727&gt;0),BA727,"")</f>
        <v/>
      </c>
      <c r="BC727" s="186" t="str">
        <f>IF(OR(K727="x",F727="X",BA727&lt;=0),"",BA727)</f>
        <v/>
      </c>
      <c r="BD727" s="174" t="str">
        <f>IF(AND(F727="x",BA727&gt;0),BA727,"")</f>
        <v/>
      </c>
      <c r="BE727" s="201" t="str">
        <f>IF(W727&gt;0,W727,"")</f>
        <v/>
      </c>
      <c r="BF727" s="174" t="str">
        <f>IF(AND(K727="x",BE727&gt;0),BE727,"")</f>
        <v/>
      </c>
      <c r="BG727" s="186" t="str">
        <f>IF(OR(K727="x",F727="x",BE727&lt;=0),"",BE727)</f>
        <v/>
      </c>
      <c r="BH727" s="175" t="str">
        <f>IF(AND(F727="x",BE727&gt;0),BE727,"")</f>
        <v/>
      </c>
      <c r="BI727" s="632"/>
    </row>
    <row r="728" spans="1:61" ht="18" x14ac:dyDescent="0.35">
      <c r="A728" s="221"/>
      <c r="B728" s="222"/>
      <c r="C728" s="214">
        <v>717</v>
      </c>
      <c r="D728" s="205"/>
      <c r="E728" s="16"/>
      <c r="F728" s="17"/>
      <c r="G728" s="134"/>
      <c r="H728" s="135"/>
      <c r="I728" s="141"/>
      <c r="J728" s="25"/>
      <c r="K728" s="145"/>
      <c r="L728" s="28"/>
      <c r="M728" s="395"/>
      <c r="N728" s="158" t="str">
        <f t="shared" si="149"/>
        <v/>
      </c>
      <c r="O728" s="27"/>
      <c r="P728" s="27"/>
      <c r="Q728" s="27"/>
      <c r="R728" s="27"/>
      <c r="S728" s="27"/>
      <c r="T728" s="28"/>
      <c r="U728" s="29"/>
      <c r="V728" s="32"/>
      <c r="W728" s="318"/>
      <c r="X728" s="319"/>
      <c r="Y728" s="160">
        <f t="shared" si="148"/>
        <v>0</v>
      </c>
      <c r="Z728" s="159">
        <f t="shared" si="150"/>
        <v>0</v>
      </c>
      <c r="AA728" s="327"/>
      <c r="AB728" s="400">
        <f>IF(AND(Z728&gt;=0,F728="x"),0,IF(AND(Z728&gt;0,AC728="x"),0,IF(Z728&gt;0,0-30,0)))</f>
        <v>0</v>
      </c>
      <c r="AC728" s="371"/>
      <c r="AD728" s="226" t="str">
        <f>IF(F728="x",(0-((V728*10)+(W728*20))),"")</f>
        <v/>
      </c>
      <c r="AE728" s="368">
        <f>IF(AND(Z728&gt;0,F728="x"),0,IF(AND(Z728&gt;0,AC728="x"),Z728-60,IF(AND(Z728&gt;0,AB728=-30),Z728+AB728,0)))</f>
        <v>0</v>
      </c>
      <c r="AF728" s="339"/>
      <c r="AG728" s="338"/>
      <c r="AH728" s="336"/>
      <c r="AI728" s="161">
        <f t="shared" si="151"/>
        <v>0</v>
      </c>
      <c r="AJ728" s="162">
        <f>(X728*20)+Z728+AA728+AF728</f>
        <v>0</v>
      </c>
      <c r="AK728" s="163">
        <f t="shared" si="152"/>
        <v>0</v>
      </c>
      <c r="AL728" s="164">
        <f>IF(K728="x",AH728,0)</f>
        <v>0</v>
      </c>
      <c r="AM728" s="164">
        <f>IF(K728="x",AI728,0)</f>
        <v>0</v>
      </c>
      <c r="AN728" s="164">
        <f>IF(K728="x",AJ728,0)</f>
        <v>0</v>
      </c>
      <c r="AO728" s="164">
        <f>IF(K728="x",AK728,0)</f>
        <v>0</v>
      </c>
      <c r="AP728" s="610" t="str">
        <f t="shared" si="154"/>
        <v xml:space="preserve"> </v>
      </c>
      <c r="AQ728" s="613" t="str">
        <f t="shared" si="153"/>
        <v xml:space="preserve"> </v>
      </c>
      <c r="AR728" s="613" t="str">
        <f t="shared" si="155"/>
        <v xml:space="preserve"> </v>
      </c>
      <c r="AS728" s="613" t="str">
        <f t="shared" si="156"/>
        <v xml:space="preserve"> </v>
      </c>
      <c r="AT728" s="613" t="str">
        <f t="shared" si="157"/>
        <v xml:space="preserve"> </v>
      </c>
      <c r="AU728" s="613" t="str">
        <f t="shared" si="158"/>
        <v xml:space="preserve"> </v>
      </c>
      <c r="AV728" s="614" t="str">
        <f t="shared" si="159"/>
        <v xml:space="preserve"> </v>
      </c>
      <c r="AW728" s="196" t="str">
        <f>IF(N728&gt;0,N728,"")</f>
        <v/>
      </c>
      <c r="AX728" s="165" t="str">
        <f>IF(AND(K728="x",AW728&gt;0),AW728,"")</f>
        <v/>
      </c>
      <c r="AY728" s="193" t="str">
        <f>IF(OR(K728="x",F728="x",AW728&lt;=0),"",AW728)</f>
        <v/>
      </c>
      <c r="AZ728" s="183" t="str">
        <f>IF(AND(F728="x",AW728&gt;0),AW728,"")</f>
        <v/>
      </c>
      <c r="BA728" s="173" t="str">
        <f>IF(V728&gt;0,V728,"")</f>
        <v/>
      </c>
      <c r="BB728" s="174" t="str">
        <f>IF(AND(K728="x",BA728&gt;0),BA728,"")</f>
        <v/>
      </c>
      <c r="BC728" s="186" t="str">
        <f>IF(OR(K728="x",F728="X",BA728&lt;=0),"",BA728)</f>
        <v/>
      </c>
      <c r="BD728" s="174" t="str">
        <f>IF(AND(F728="x",BA728&gt;0),BA728,"")</f>
        <v/>
      </c>
      <c r="BE728" s="201" t="str">
        <f>IF(W728&gt;0,W728,"")</f>
        <v/>
      </c>
      <c r="BF728" s="174" t="str">
        <f>IF(AND(K728="x",BE728&gt;0),BE728,"")</f>
        <v/>
      </c>
      <c r="BG728" s="186" t="str">
        <f>IF(OR(K728="x",F728="x",BE728&lt;=0),"",BE728)</f>
        <v/>
      </c>
      <c r="BH728" s="175" t="str">
        <f>IF(AND(F728="x",BE728&gt;0),BE728,"")</f>
        <v/>
      </c>
      <c r="BI728" s="632"/>
    </row>
    <row r="729" spans="1:61" ht="18" x14ac:dyDescent="0.35">
      <c r="A729" s="221"/>
      <c r="B729" s="222"/>
      <c r="C729" s="214">
        <v>718</v>
      </c>
      <c r="D729" s="205"/>
      <c r="E729" s="16"/>
      <c r="F729" s="17"/>
      <c r="G729" s="134"/>
      <c r="H729" s="135"/>
      <c r="I729" s="141"/>
      <c r="J729" s="25"/>
      <c r="K729" s="145"/>
      <c r="L729" s="28"/>
      <c r="M729" s="395"/>
      <c r="N729" s="158" t="str">
        <f t="shared" si="149"/>
        <v/>
      </c>
      <c r="O729" s="27"/>
      <c r="P729" s="27"/>
      <c r="Q729" s="27"/>
      <c r="R729" s="27"/>
      <c r="S729" s="27"/>
      <c r="T729" s="28"/>
      <c r="U729" s="29"/>
      <c r="V729" s="32"/>
      <c r="W729" s="318"/>
      <c r="X729" s="319"/>
      <c r="Y729" s="160">
        <f t="shared" si="148"/>
        <v>0</v>
      </c>
      <c r="Z729" s="159">
        <f t="shared" si="150"/>
        <v>0</v>
      </c>
      <c r="AA729" s="327"/>
      <c r="AB729" s="400">
        <f>IF(AND(Z729&gt;=0,F729="x"),0,IF(AND(Z729&gt;0,AC729="x"),0,IF(Z729&gt;0,0-30,0)))</f>
        <v>0</v>
      </c>
      <c r="AC729" s="371"/>
      <c r="AD729" s="226" t="str">
        <f>IF(F729="x",(0-((V729*10)+(W729*20))),"")</f>
        <v/>
      </c>
      <c r="AE729" s="368">
        <f>IF(AND(Z729&gt;0,F729="x"),0,IF(AND(Z729&gt;0,AC729="x"),Z729-60,IF(AND(Z729&gt;0,AB729=-30),Z729+AB729,0)))</f>
        <v>0</v>
      </c>
      <c r="AF729" s="339"/>
      <c r="AG729" s="338"/>
      <c r="AH729" s="336"/>
      <c r="AI729" s="161">
        <f t="shared" si="151"/>
        <v>0</v>
      </c>
      <c r="AJ729" s="162">
        <f>(X729*20)+Z729+AA729+AF729</f>
        <v>0</v>
      </c>
      <c r="AK729" s="163">
        <f t="shared" si="152"/>
        <v>0</v>
      </c>
      <c r="AL729" s="164">
        <f>IF(K729="x",AH729,0)</f>
        <v>0</v>
      </c>
      <c r="AM729" s="164">
        <f>IF(K729="x",AI729,0)</f>
        <v>0</v>
      </c>
      <c r="AN729" s="164">
        <f>IF(K729="x",AJ729,0)</f>
        <v>0</v>
      </c>
      <c r="AO729" s="164">
        <f>IF(K729="x",AK729,0)</f>
        <v>0</v>
      </c>
      <c r="AP729" s="610" t="str">
        <f t="shared" si="154"/>
        <v xml:space="preserve"> </v>
      </c>
      <c r="AQ729" s="613" t="str">
        <f t="shared" si="153"/>
        <v xml:space="preserve"> </v>
      </c>
      <c r="AR729" s="613" t="str">
        <f t="shared" si="155"/>
        <v xml:space="preserve"> </v>
      </c>
      <c r="AS729" s="613" t="str">
        <f t="shared" si="156"/>
        <v xml:space="preserve"> </v>
      </c>
      <c r="AT729" s="613" t="str">
        <f t="shared" si="157"/>
        <v xml:space="preserve"> </v>
      </c>
      <c r="AU729" s="613" t="str">
        <f t="shared" si="158"/>
        <v xml:space="preserve"> </v>
      </c>
      <c r="AV729" s="614" t="str">
        <f t="shared" si="159"/>
        <v xml:space="preserve"> </v>
      </c>
      <c r="AW729" s="196" t="str">
        <f>IF(N729&gt;0,N729,"")</f>
        <v/>
      </c>
      <c r="AX729" s="165" t="str">
        <f>IF(AND(K729="x",AW729&gt;0),AW729,"")</f>
        <v/>
      </c>
      <c r="AY729" s="193" t="str">
        <f>IF(OR(K729="x",F729="x",AW729&lt;=0),"",AW729)</f>
        <v/>
      </c>
      <c r="AZ729" s="183" t="str">
        <f>IF(AND(F729="x",AW729&gt;0),AW729,"")</f>
        <v/>
      </c>
      <c r="BA729" s="173" t="str">
        <f>IF(V729&gt;0,V729,"")</f>
        <v/>
      </c>
      <c r="BB729" s="174" t="str">
        <f>IF(AND(K729="x",BA729&gt;0),BA729,"")</f>
        <v/>
      </c>
      <c r="BC729" s="186" t="str">
        <f>IF(OR(K729="x",F729="X",BA729&lt;=0),"",BA729)</f>
        <v/>
      </c>
      <c r="BD729" s="174" t="str">
        <f>IF(AND(F729="x",BA729&gt;0),BA729,"")</f>
        <v/>
      </c>
      <c r="BE729" s="201" t="str">
        <f>IF(W729&gt;0,W729,"")</f>
        <v/>
      </c>
      <c r="BF729" s="174" t="str">
        <f>IF(AND(K729="x",BE729&gt;0),BE729,"")</f>
        <v/>
      </c>
      <c r="BG729" s="186" t="str">
        <f>IF(OR(K729="x",F729="x",BE729&lt;=0),"",BE729)</f>
        <v/>
      </c>
      <c r="BH729" s="175" t="str">
        <f>IF(AND(F729="x",BE729&gt;0),BE729,"")</f>
        <v/>
      </c>
      <c r="BI729" s="632"/>
    </row>
    <row r="730" spans="1:61" ht="18" x14ac:dyDescent="0.35">
      <c r="A730" s="221"/>
      <c r="B730" s="222"/>
      <c r="C730" s="213">
        <v>719</v>
      </c>
      <c r="D730" s="205"/>
      <c r="E730" s="16"/>
      <c r="F730" s="17"/>
      <c r="G730" s="134"/>
      <c r="H730" s="135"/>
      <c r="I730" s="141"/>
      <c r="J730" s="25"/>
      <c r="K730" s="145"/>
      <c r="L730" s="28"/>
      <c r="M730" s="395"/>
      <c r="N730" s="158" t="str">
        <f t="shared" si="149"/>
        <v/>
      </c>
      <c r="O730" s="27"/>
      <c r="P730" s="27"/>
      <c r="Q730" s="27"/>
      <c r="R730" s="27"/>
      <c r="S730" s="27"/>
      <c r="T730" s="28"/>
      <c r="U730" s="29"/>
      <c r="V730" s="32"/>
      <c r="W730" s="318"/>
      <c r="X730" s="319"/>
      <c r="Y730" s="160">
        <f t="shared" si="148"/>
        <v>0</v>
      </c>
      <c r="Z730" s="159">
        <f t="shared" si="150"/>
        <v>0</v>
      </c>
      <c r="AA730" s="327"/>
      <c r="AB730" s="400">
        <f>IF(AND(Z730&gt;=0,F730="x"),0,IF(AND(Z730&gt;0,AC730="x"),0,IF(Z730&gt;0,0-30,0)))</f>
        <v>0</v>
      </c>
      <c r="AC730" s="371"/>
      <c r="AD730" s="226" t="str">
        <f>IF(F730="x",(0-((V730*10)+(W730*20))),"")</f>
        <v/>
      </c>
      <c r="AE730" s="368">
        <f>IF(AND(Z730&gt;0,F730="x"),0,IF(AND(Z730&gt;0,AC730="x"),Z730-60,IF(AND(Z730&gt;0,AB730=-30),Z730+AB730,0)))</f>
        <v>0</v>
      </c>
      <c r="AF730" s="339"/>
      <c r="AG730" s="338"/>
      <c r="AH730" s="336"/>
      <c r="AI730" s="161">
        <f t="shared" si="151"/>
        <v>0</v>
      </c>
      <c r="AJ730" s="162">
        <f>(X730*20)+Z730+AA730+AF730</f>
        <v>0</v>
      </c>
      <c r="AK730" s="163">
        <f t="shared" si="152"/>
        <v>0</v>
      </c>
      <c r="AL730" s="164">
        <f>IF(K730="x",AH730,0)</f>
        <v>0</v>
      </c>
      <c r="AM730" s="164">
        <f>IF(K730="x",AI730,0)</f>
        <v>0</v>
      </c>
      <c r="AN730" s="164">
        <f>IF(K730="x",AJ730,0)</f>
        <v>0</v>
      </c>
      <c r="AO730" s="164">
        <f>IF(K730="x",AK730,0)</f>
        <v>0</v>
      </c>
      <c r="AP730" s="610" t="str">
        <f t="shared" si="154"/>
        <v xml:space="preserve"> </v>
      </c>
      <c r="AQ730" s="613" t="str">
        <f t="shared" si="153"/>
        <v xml:space="preserve"> </v>
      </c>
      <c r="AR730" s="613" t="str">
        <f t="shared" si="155"/>
        <v xml:space="preserve"> </v>
      </c>
      <c r="AS730" s="613" t="str">
        <f t="shared" si="156"/>
        <v xml:space="preserve"> </v>
      </c>
      <c r="AT730" s="613" t="str">
        <f t="shared" si="157"/>
        <v xml:space="preserve"> </v>
      </c>
      <c r="AU730" s="613" t="str">
        <f t="shared" si="158"/>
        <v xml:space="preserve"> </v>
      </c>
      <c r="AV730" s="614" t="str">
        <f t="shared" si="159"/>
        <v xml:space="preserve"> </v>
      </c>
      <c r="AW730" s="196" t="str">
        <f>IF(N730&gt;0,N730,"")</f>
        <v/>
      </c>
      <c r="AX730" s="165" t="str">
        <f>IF(AND(K730="x",AW730&gt;0),AW730,"")</f>
        <v/>
      </c>
      <c r="AY730" s="193" t="str">
        <f>IF(OR(K730="x",F730="x",AW730&lt;=0),"",AW730)</f>
        <v/>
      </c>
      <c r="AZ730" s="183" t="str">
        <f>IF(AND(F730="x",AW730&gt;0),AW730,"")</f>
        <v/>
      </c>
      <c r="BA730" s="173" t="str">
        <f>IF(V730&gt;0,V730,"")</f>
        <v/>
      </c>
      <c r="BB730" s="174" t="str">
        <f>IF(AND(K730="x",BA730&gt;0),BA730,"")</f>
        <v/>
      </c>
      <c r="BC730" s="186" t="str">
        <f>IF(OR(K730="x",F730="X",BA730&lt;=0),"",BA730)</f>
        <v/>
      </c>
      <c r="BD730" s="174" t="str">
        <f>IF(AND(F730="x",BA730&gt;0),BA730,"")</f>
        <v/>
      </c>
      <c r="BE730" s="201" t="str">
        <f>IF(W730&gt;0,W730,"")</f>
        <v/>
      </c>
      <c r="BF730" s="174" t="str">
        <f>IF(AND(K730="x",BE730&gt;0),BE730,"")</f>
        <v/>
      </c>
      <c r="BG730" s="186" t="str">
        <f>IF(OR(K730="x",F730="x",BE730&lt;=0),"",BE730)</f>
        <v/>
      </c>
      <c r="BH730" s="175" t="str">
        <f>IF(AND(F730="x",BE730&gt;0),BE730,"")</f>
        <v/>
      </c>
      <c r="BI730" s="632"/>
    </row>
    <row r="731" spans="1:61" ht="18" x14ac:dyDescent="0.35">
      <c r="A731" s="221"/>
      <c r="B731" s="222"/>
      <c r="C731" s="214">
        <v>720</v>
      </c>
      <c r="D731" s="207"/>
      <c r="E731" s="18"/>
      <c r="F731" s="17"/>
      <c r="G731" s="134"/>
      <c r="H731" s="135"/>
      <c r="I731" s="141"/>
      <c r="J731" s="25"/>
      <c r="K731" s="145"/>
      <c r="L731" s="28"/>
      <c r="M731" s="395"/>
      <c r="N731" s="158" t="str">
        <f t="shared" si="149"/>
        <v/>
      </c>
      <c r="O731" s="27"/>
      <c r="P731" s="27"/>
      <c r="Q731" s="27"/>
      <c r="R731" s="27"/>
      <c r="S731" s="27"/>
      <c r="T731" s="28"/>
      <c r="U731" s="29"/>
      <c r="V731" s="32"/>
      <c r="W731" s="318"/>
      <c r="X731" s="319"/>
      <c r="Y731" s="160">
        <f t="shared" si="148"/>
        <v>0</v>
      </c>
      <c r="Z731" s="159">
        <f t="shared" si="150"/>
        <v>0</v>
      </c>
      <c r="AA731" s="327"/>
      <c r="AB731" s="400">
        <f>IF(AND(Z731&gt;=0,F731="x"),0,IF(AND(Z731&gt;0,AC731="x"),0,IF(Z731&gt;0,0-30,0)))</f>
        <v>0</v>
      </c>
      <c r="AC731" s="371"/>
      <c r="AD731" s="226" t="str">
        <f>IF(F731="x",(0-((V731*10)+(W731*20))),"")</f>
        <v/>
      </c>
      <c r="AE731" s="368">
        <f>IF(AND(Z731&gt;0,F731="x"),0,IF(AND(Z731&gt;0,AC731="x"),Z731-60,IF(AND(Z731&gt;0,AB731=-30),Z731+AB731,0)))</f>
        <v>0</v>
      </c>
      <c r="AF731" s="339"/>
      <c r="AG731" s="338"/>
      <c r="AH731" s="336"/>
      <c r="AI731" s="161">
        <f t="shared" si="151"/>
        <v>0</v>
      </c>
      <c r="AJ731" s="162">
        <f>(X731*20)+Z731+AA731+AF731</f>
        <v>0</v>
      </c>
      <c r="AK731" s="163">
        <f t="shared" si="152"/>
        <v>0</v>
      </c>
      <c r="AL731" s="164">
        <f>IF(K731="x",AH731,0)</f>
        <v>0</v>
      </c>
      <c r="AM731" s="164">
        <f>IF(K731="x",AI731,0)</f>
        <v>0</v>
      </c>
      <c r="AN731" s="164">
        <f>IF(K731="x",AJ731,0)</f>
        <v>0</v>
      </c>
      <c r="AO731" s="164">
        <f>IF(K731="x",AK731,0)</f>
        <v>0</v>
      </c>
      <c r="AP731" s="610" t="str">
        <f t="shared" si="154"/>
        <v xml:space="preserve"> </v>
      </c>
      <c r="AQ731" s="613" t="str">
        <f t="shared" si="153"/>
        <v xml:space="preserve"> </v>
      </c>
      <c r="AR731" s="613" t="str">
        <f t="shared" si="155"/>
        <v xml:space="preserve"> </v>
      </c>
      <c r="AS731" s="613" t="str">
        <f t="shared" si="156"/>
        <v xml:space="preserve"> </v>
      </c>
      <c r="AT731" s="613" t="str">
        <f t="shared" si="157"/>
        <v xml:space="preserve"> </v>
      </c>
      <c r="AU731" s="613" t="str">
        <f t="shared" si="158"/>
        <v xml:space="preserve"> </v>
      </c>
      <c r="AV731" s="614" t="str">
        <f t="shared" si="159"/>
        <v xml:space="preserve"> </v>
      </c>
      <c r="AW731" s="196" t="str">
        <f>IF(N731&gt;0,N731,"")</f>
        <v/>
      </c>
      <c r="AX731" s="165" t="str">
        <f>IF(AND(K731="x",AW731&gt;0),AW731,"")</f>
        <v/>
      </c>
      <c r="AY731" s="193" t="str">
        <f>IF(OR(K731="x",F731="x",AW731&lt;=0),"",AW731)</f>
        <v/>
      </c>
      <c r="AZ731" s="183" t="str">
        <f>IF(AND(F731="x",AW731&gt;0),AW731,"")</f>
        <v/>
      </c>
      <c r="BA731" s="173" t="str">
        <f>IF(V731&gt;0,V731,"")</f>
        <v/>
      </c>
      <c r="BB731" s="174" t="str">
        <f>IF(AND(K731="x",BA731&gt;0),BA731,"")</f>
        <v/>
      </c>
      <c r="BC731" s="186" t="str">
        <f>IF(OR(K731="x",F731="X",BA731&lt;=0),"",BA731)</f>
        <v/>
      </c>
      <c r="BD731" s="174" t="str">
        <f>IF(AND(F731="x",BA731&gt;0),BA731,"")</f>
        <v/>
      </c>
      <c r="BE731" s="201" t="str">
        <f>IF(W731&gt;0,W731,"")</f>
        <v/>
      </c>
      <c r="BF731" s="174" t="str">
        <f>IF(AND(K731="x",BE731&gt;0),BE731,"")</f>
        <v/>
      </c>
      <c r="BG731" s="186" t="str">
        <f>IF(OR(K731="x",F731="x",BE731&lt;=0),"",BE731)</f>
        <v/>
      </c>
      <c r="BH731" s="175" t="str">
        <f>IF(AND(F731="x",BE731&gt;0),BE731,"")</f>
        <v/>
      </c>
      <c r="BI731" s="632"/>
    </row>
    <row r="732" spans="1:61" ht="18" x14ac:dyDescent="0.35">
      <c r="A732" s="221"/>
      <c r="B732" s="222"/>
      <c r="C732" s="213">
        <v>721</v>
      </c>
      <c r="D732" s="205"/>
      <c r="E732" s="16"/>
      <c r="F732" s="17"/>
      <c r="G732" s="134"/>
      <c r="H732" s="135"/>
      <c r="I732" s="141"/>
      <c r="J732" s="25"/>
      <c r="K732" s="145"/>
      <c r="L732" s="28"/>
      <c r="M732" s="395"/>
      <c r="N732" s="158" t="str">
        <f t="shared" si="149"/>
        <v/>
      </c>
      <c r="O732" s="27"/>
      <c r="P732" s="27"/>
      <c r="Q732" s="27"/>
      <c r="R732" s="27"/>
      <c r="S732" s="27"/>
      <c r="T732" s="28"/>
      <c r="U732" s="29"/>
      <c r="V732" s="32"/>
      <c r="W732" s="318"/>
      <c r="X732" s="319"/>
      <c r="Y732" s="160">
        <f t="shared" si="148"/>
        <v>0</v>
      </c>
      <c r="Z732" s="159">
        <f t="shared" si="150"/>
        <v>0</v>
      </c>
      <c r="AA732" s="327"/>
      <c r="AB732" s="400">
        <f>IF(AND(Z732&gt;=0,F732="x"),0,IF(AND(Z732&gt;0,AC732="x"),0,IF(Z732&gt;0,0-30,0)))</f>
        <v>0</v>
      </c>
      <c r="AC732" s="371"/>
      <c r="AD732" s="226" t="str">
        <f>IF(F732="x",(0-((V732*10)+(W732*20))),"")</f>
        <v/>
      </c>
      <c r="AE732" s="368">
        <f>IF(AND(Z732&gt;0,F732="x"),0,IF(AND(Z732&gt;0,AC732="x"),Z732-60,IF(AND(Z732&gt;0,AB732=-30),Z732+AB732,0)))</f>
        <v>0</v>
      </c>
      <c r="AF732" s="339"/>
      <c r="AG732" s="338"/>
      <c r="AH732" s="336"/>
      <c r="AI732" s="161">
        <f t="shared" si="151"/>
        <v>0</v>
      </c>
      <c r="AJ732" s="162">
        <f>(X732*20)+Z732+AA732+AF732</f>
        <v>0</v>
      </c>
      <c r="AK732" s="163">
        <f t="shared" si="152"/>
        <v>0</v>
      </c>
      <c r="AL732" s="164">
        <f>IF(K732="x",AH732,0)</f>
        <v>0</v>
      </c>
      <c r="AM732" s="164">
        <f>IF(K732="x",AI732,0)</f>
        <v>0</v>
      </c>
      <c r="AN732" s="164">
        <f>IF(K732="x",AJ732,0)</f>
        <v>0</v>
      </c>
      <c r="AO732" s="164">
        <f>IF(K732="x",AK732,0)</f>
        <v>0</v>
      </c>
      <c r="AP732" s="610" t="str">
        <f t="shared" si="154"/>
        <v xml:space="preserve"> </v>
      </c>
      <c r="AQ732" s="613" t="str">
        <f t="shared" si="153"/>
        <v xml:space="preserve"> </v>
      </c>
      <c r="AR732" s="613" t="str">
        <f t="shared" si="155"/>
        <v xml:space="preserve"> </v>
      </c>
      <c r="AS732" s="613" t="str">
        <f t="shared" si="156"/>
        <v xml:space="preserve"> </v>
      </c>
      <c r="AT732" s="613" t="str">
        <f t="shared" si="157"/>
        <v xml:space="preserve"> </v>
      </c>
      <c r="AU732" s="613" t="str">
        <f t="shared" si="158"/>
        <v xml:space="preserve"> </v>
      </c>
      <c r="AV732" s="614" t="str">
        <f t="shared" si="159"/>
        <v xml:space="preserve"> </v>
      </c>
      <c r="AW732" s="196" t="str">
        <f>IF(N732&gt;0,N732,"")</f>
        <v/>
      </c>
      <c r="AX732" s="165" t="str">
        <f>IF(AND(K732="x",AW732&gt;0),AW732,"")</f>
        <v/>
      </c>
      <c r="AY732" s="193" t="str">
        <f>IF(OR(K732="x",F732="x",AW732&lt;=0),"",AW732)</f>
        <v/>
      </c>
      <c r="AZ732" s="183" t="str">
        <f>IF(AND(F732="x",AW732&gt;0),AW732,"")</f>
        <v/>
      </c>
      <c r="BA732" s="173" t="str">
        <f>IF(V732&gt;0,V732,"")</f>
        <v/>
      </c>
      <c r="BB732" s="174" t="str">
        <f>IF(AND(K732="x",BA732&gt;0),BA732,"")</f>
        <v/>
      </c>
      <c r="BC732" s="186" t="str">
        <f>IF(OR(K732="x",F732="X",BA732&lt;=0),"",BA732)</f>
        <v/>
      </c>
      <c r="BD732" s="174" t="str">
        <f>IF(AND(F732="x",BA732&gt;0),BA732,"")</f>
        <v/>
      </c>
      <c r="BE732" s="201" t="str">
        <f>IF(W732&gt;0,W732,"")</f>
        <v/>
      </c>
      <c r="BF732" s="174" t="str">
        <f>IF(AND(K732="x",BE732&gt;0),BE732,"")</f>
        <v/>
      </c>
      <c r="BG732" s="186" t="str">
        <f>IF(OR(K732="x",F732="x",BE732&lt;=0),"",BE732)</f>
        <v/>
      </c>
      <c r="BH732" s="175" t="str">
        <f>IF(AND(F732="x",BE732&gt;0),BE732,"")</f>
        <v/>
      </c>
      <c r="BI732" s="632"/>
    </row>
    <row r="733" spans="1:61" ht="18" x14ac:dyDescent="0.35">
      <c r="A733" s="221"/>
      <c r="B733" s="222"/>
      <c r="C733" s="214">
        <v>722</v>
      </c>
      <c r="D733" s="205"/>
      <c r="E733" s="16"/>
      <c r="F733" s="17"/>
      <c r="G733" s="134"/>
      <c r="H733" s="135"/>
      <c r="I733" s="141"/>
      <c r="J733" s="25"/>
      <c r="K733" s="145"/>
      <c r="L733" s="28"/>
      <c r="M733" s="395"/>
      <c r="N733" s="158" t="str">
        <f t="shared" si="149"/>
        <v/>
      </c>
      <c r="O733" s="27"/>
      <c r="P733" s="27"/>
      <c r="Q733" s="27"/>
      <c r="R733" s="27"/>
      <c r="S733" s="27"/>
      <c r="T733" s="28"/>
      <c r="U733" s="29"/>
      <c r="V733" s="32"/>
      <c r="W733" s="318"/>
      <c r="X733" s="319"/>
      <c r="Y733" s="160">
        <f t="shared" si="148"/>
        <v>0</v>
      </c>
      <c r="Z733" s="159">
        <f t="shared" si="150"/>
        <v>0</v>
      </c>
      <c r="AA733" s="327"/>
      <c r="AB733" s="400">
        <f>IF(AND(Z733&gt;=0,F733="x"),0,IF(AND(Z733&gt;0,AC733="x"),0,IF(Z733&gt;0,0-30,0)))</f>
        <v>0</v>
      </c>
      <c r="AC733" s="371"/>
      <c r="AD733" s="226" t="str">
        <f>IF(F733="x",(0-((V733*10)+(W733*20))),"")</f>
        <v/>
      </c>
      <c r="AE733" s="368">
        <f>IF(AND(Z733&gt;0,F733="x"),0,IF(AND(Z733&gt;0,AC733="x"),Z733-60,IF(AND(Z733&gt;0,AB733=-30),Z733+AB733,0)))</f>
        <v>0</v>
      </c>
      <c r="AF733" s="339"/>
      <c r="AG733" s="338"/>
      <c r="AH733" s="336"/>
      <c r="AI733" s="161">
        <f t="shared" si="151"/>
        <v>0</v>
      </c>
      <c r="AJ733" s="162">
        <f>(X733*20)+Z733+AA733+AF733</f>
        <v>0</v>
      </c>
      <c r="AK733" s="163">
        <f t="shared" si="152"/>
        <v>0</v>
      </c>
      <c r="AL733" s="164">
        <f>IF(K733="x",AH733,0)</f>
        <v>0</v>
      </c>
      <c r="AM733" s="164">
        <f>IF(K733="x",AI733,0)</f>
        <v>0</v>
      </c>
      <c r="AN733" s="164">
        <f>IF(K733="x",AJ733,0)</f>
        <v>0</v>
      </c>
      <c r="AO733" s="164">
        <f>IF(K733="x",AK733,0)</f>
        <v>0</v>
      </c>
      <c r="AP733" s="610" t="str">
        <f t="shared" si="154"/>
        <v xml:space="preserve"> </v>
      </c>
      <c r="AQ733" s="613" t="str">
        <f t="shared" si="153"/>
        <v xml:space="preserve"> </v>
      </c>
      <c r="AR733" s="613" t="str">
        <f t="shared" si="155"/>
        <v xml:space="preserve"> </v>
      </c>
      <c r="AS733" s="613" t="str">
        <f t="shared" si="156"/>
        <v xml:space="preserve"> </v>
      </c>
      <c r="AT733" s="613" t="str">
        <f t="shared" si="157"/>
        <v xml:space="preserve"> </v>
      </c>
      <c r="AU733" s="613" t="str">
        <f t="shared" si="158"/>
        <v xml:space="preserve"> </v>
      </c>
      <c r="AV733" s="614" t="str">
        <f t="shared" si="159"/>
        <v xml:space="preserve"> </v>
      </c>
      <c r="AW733" s="196" t="str">
        <f>IF(N733&gt;0,N733,"")</f>
        <v/>
      </c>
      <c r="AX733" s="165" t="str">
        <f>IF(AND(K733="x",AW733&gt;0),AW733,"")</f>
        <v/>
      </c>
      <c r="AY733" s="193" t="str">
        <f>IF(OR(K733="x",F733="x",AW733&lt;=0),"",AW733)</f>
        <v/>
      </c>
      <c r="AZ733" s="183" t="str">
        <f>IF(AND(F733="x",AW733&gt;0),AW733,"")</f>
        <v/>
      </c>
      <c r="BA733" s="173" t="str">
        <f>IF(V733&gt;0,V733,"")</f>
        <v/>
      </c>
      <c r="BB733" s="174" t="str">
        <f>IF(AND(K733="x",BA733&gt;0),BA733,"")</f>
        <v/>
      </c>
      <c r="BC733" s="186" t="str">
        <f>IF(OR(K733="x",F733="X",BA733&lt;=0),"",BA733)</f>
        <v/>
      </c>
      <c r="BD733" s="174" t="str">
        <f>IF(AND(F733="x",BA733&gt;0),BA733,"")</f>
        <v/>
      </c>
      <c r="BE733" s="201" t="str">
        <f>IF(W733&gt;0,W733,"")</f>
        <v/>
      </c>
      <c r="BF733" s="174" t="str">
        <f>IF(AND(K733="x",BE733&gt;0),BE733,"")</f>
        <v/>
      </c>
      <c r="BG733" s="186" t="str">
        <f>IF(OR(K733="x",F733="x",BE733&lt;=0),"",BE733)</f>
        <v/>
      </c>
      <c r="BH733" s="175" t="str">
        <f>IF(AND(F733="x",BE733&gt;0),BE733,"")</f>
        <v/>
      </c>
      <c r="BI733" s="632"/>
    </row>
    <row r="734" spans="1:61" ht="18" x14ac:dyDescent="0.35">
      <c r="A734" s="221"/>
      <c r="B734" s="222"/>
      <c r="C734" s="214">
        <v>723</v>
      </c>
      <c r="D734" s="205"/>
      <c r="E734" s="16"/>
      <c r="F734" s="17"/>
      <c r="G734" s="134"/>
      <c r="H734" s="135"/>
      <c r="I734" s="141"/>
      <c r="J734" s="25"/>
      <c r="K734" s="145"/>
      <c r="L734" s="28"/>
      <c r="M734" s="395"/>
      <c r="N734" s="158" t="str">
        <f t="shared" si="149"/>
        <v/>
      </c>
      <c r="O734" s="27"/>
      <c r="P734" s="27"/>
      <c r="Q734" s="27"/>
      <c r="R734" s="27"/>
      <c r="S734" s="27"/>
      <c r="T734" s="28"/>
      <c r="U734" s="29"/>
      <c r="V734" s="32"/>
      <c r="W734" s="318"/>
      <c r="X734" s="319"/>
      <c r="Y734" s="160">
        <f t="shared" si="148"/>
        <v>0</v>
      </c>
      <c r="Z734" s="159">
        <f t="shared" si="150"/>
        <v>0</v>
      </c>
      <c r="AA734" s="327"/>
      <c r="AB734" s="400">
        <f>IF(AND(Z734&gt;=0,F734="x"),0,IF(AND(Z734&gt;0,AC734="x"),0,IF(Z734&gt;0,0-30,0)))</f>
        <v>0</v>
      </c>
      <c r="AC734" s="371"/>
      <c r="AD734" s="226" t="str">
        <f>IF(F734="x",(0-((V734*10)+(W734*20))),"")</f>
        <v/>
      </c>
      <c r="AE734" s="368">
        <f>IF(AND(Z734&gt;0,F734="x"),0,IF(AND(Z734&gt;0,AC734="x"),Z734-60,IF(AND(Z734&gt;0,AB734=-30),Z734+AB734,0)))</f>
        <v>0</v>
      </c>
      <c r="AF734" s="339"/>
      <c r="AG734" s="338"/>
      <c r="AH734" s="336"/>
      <c r="AI734" s="161">
        <f t="shared" si="151"/>
        <v>0</v>
      </c>
      <c r="AJ734" s="162">
        <f>(X734*20)+Z734+AA734+AF734</f>
        <v>0</v>
      </c>
      <c r="AK734" s="163">
        <f t="shared" si="152"/>
        <v>0</v>
      </c>
      <c r="AL734" s="164">
        <f>IF(K734="x",AH734,0)</f>
        <v>0</v>
      </c>
      <c r="AM734" s="164">
        <f>IF(K734="x",AI734,0)</f>
        <v>0</v>
      </c>
      <c r="AN734" s="164">
        <f>IF(K734="x",AJ734,0)</f>
        <v>0</v>
      </c>
      <c r="AO734" s="164">
        <f>IF(K734="x",AK734,0)</f>
        <v>0</v>
      </c>
      <c r="AP734" s="610" t="str">
        <f t="shared" si="154"/>
        <v xml:space="preserve"> </v>
      </c>
      <c r="AQ734" s="613" t="str">
        <f t="shared" si="153"/>
        <v xml:space="preserve"> </v>
      </c>
      <c r="AR734" s="613" t="str">
        <f t="shared" si="155"/>
        <v xml:space="preserve"> </v>
      </c>
      <c r="AS734" s="613" t="str">
        <f t="shared" si="156"/>
        <v xml:space="preserve"> </v>
      </c>
      <c r="AT734" s="613" t="str">
        <f t="shared" si="157"/>
        <v xml:space="preserve"> </v>
      </c>
      <c r="AU734" s="613" t="str">
        <f t="shared" si="158"/>
        <v xml:space="preserve"> </v>
      </c>
      <c r="AV734" s="614" t="str">
        <f t="shared" si="159"/>
        <v xml:space="preserve"> </v>
      </c>
      <c r="AW734" s="196" t="str">
        <f>IF(N734&gt;0,N734,"")</f>
        <v/>
      </c>
      <c r="AX734" s="165" t="str">
        <f>IF(AND(K734="x",AW734&gt;0),AW734,"")</f>
        <v/>
      </c>
      <c r="AY734" s="193" t="str">
        <f>IF(OR(K734="x",F734="x",AW734&lt;=0),"",AW734)</f>
        <v/>
      </c>
      <c r="AZ734" s="183" t="str">
        <f>IF(AND(F734="x",AW734&gt;0),AW734,"")</f>
        <v/>
      </c>
      <c r="BA734" s="173" t="str">
        <f>IF(V734&gt;0,V734,"")</f>
        <v/>
      </c>
      <c r="BB734" s="174" t="str">
        <f>IF(AND(K734="x",BA734&gt;0),BA734,"")</f>
        <v/>
      </c>
      <c r="BC734" s="186" t="str">
        <f>IF(OR(K734="x",F734="X",BA734&lt;=0),"",BA734)</f>
        <v/>
      </c>
      <c r="BD734" s="174" t="str">
        <f>IF(AND(F734="x",BA734&gt;0),BA734,"")</f>
        <v/>
      </c>
      <c r="BE734" s="201" t="str">
        <f>IF(W734&gt;0,W734,"")</f>
        <v/>
      </c>
      <c r="BF734" s="174" t="str">
        <f>IF(AND(K734="x",BE734&gt;0),BE734,"")</f>
        <v/>
      </c>
      <c r="BG734" s="186" t="str">
        <f>IF(OR(K734="x",F734="x",BE734&lt;=0),"",BE734)</f>
        <v/>
      </c>
      <c r="BH734" s="175" t="str">
        <f>IF(AND(F734="x",BE734&gt;0),BE734,"")</f>
        <v/>
      </c>
      <c r="BI734" s="632"/>
    </row>
    <row r="735" spans="1:61" ht="18" x14ac:dyDescent="0.35">
      <c r="A735" s="221"/>
      <c r="B735" s="222"/>
      <c r="C735" s="213">
        <v>724</v>
      </c>
      <c r="D735" s="207"/>
      <c r="E735" s="18"/>
      <c r="F735" s="17"/>
      <c r="G735" s="134"/>
      <c r="H735" s="135"/>
      <c r="I735" s="141"/>
      <c r="J735" s="25"/>
      <c r="K735" s="145"/>
      <c r="L735" s="28"/>
      <c r="M735" s="395"/>
      <c r="N735" s="158" t="str">
        <f t="shared" si="149"/>
        <v/>
      </c>
      <c r="O735" s="27"/>
      <c r="P735" s="27"/>
      <c r="Q735" s="27"/>
      <c r="R735" s="27"/>
      <c r="S735" s="27"/>
      <c r="T735" s="28"/>
      <c r="U735" s="29"/>
      <c r="V735" s="32"/>
      <c r="W735" s="318"/>
      <c r="X735" s="319"/>
      <c r="Y735" s="160">
        <f t="shared" si="148"/>
        <v>0</v>
      </c>
      <c r="Z735" s="159">
        <f t="shared" si="150"/>
        <v>0</v>
      </c>
      <c r="AA735" s="327"/>
      <c r="AB735" s="400">
        <f>IF(AND(Z735&gt;=0,F735="x"),0,IF(AND(Z735&gt;0,AC735="x"),0,IF(Z735&gt;0,0-30,0)))</f>
        <v>0</v>
      </c>
      <c r="AC735" s="371"/>
      <c r="AD735" s="226" t="str">
        <f>IF(F735="x",(0-((V735*10)+(W735*20))),"")</f>
        <v/>
      </c>
      <c r="AE735" s="368">
        <f>IF(AND(Z735&gt;0,F735="x"),0,IF(AND(Z735&gt;0,AC735="x"),Z735-60,IF(AND(Z735&gt;0,AB735=-30),Z735+AB735,0)))</f>
        <v>0</v>
      </c>
      <c r="AF735" s="339"/>
      <c r="AG735" s="338"/>
      <c r="AH735" s="336"/>
      <c r="AI735" s="161">
        <f t="shared" si="151"/>
        <v>0</v>
      </c>
      <c r="AJ735" s="162">
        <f>(X735*20)+Z735+AA735+AF735</f>
        <v>0</v>
      </c>
      <c r="AK735" s="163">
        <f t="shared" si="152"/>
        <v>0</v>
      </c>
      <c r="AL735" s="164">
        <f>IF(K735="x",AH735,0)</f>
        <v>0</v>
      </c>
      <c r="AM735" s="164">
        <f>IF(K735="x",AI735,0)</f>
        <v>0</v>
      </c>
      <c r="AN735" s="164">
        <f>IF(K735="x",AJ735,0)</f>
        <v>0</v>
      </c>
      <c r="AO735" s="164">
        <f>IF(K735="x",AK735,0)</f>
        <v>0</v>
      </c>
      <c r="AP735" s="610" t="str">
        <f t="shared" si="154"/>
        <v xml:space="preserve"> </v>
      </c>
      <c r="AQ735" s="613" t="str">
        <f t="shared" si="153"/>
        <v xml:space="preserve"> </v>
      </c>
      <c r="AR735" s="613" t="str">
        <f t="shared" si="155"/>
        <v xml:space="preserve"> </v>
      </c>
      <c r="AS735" s="613" t="str">
        <f t="shared" si="156"/>
        <v xml:space="preserve"> </v>
      </c>
      <c r="AT735" s="613" t="str">
        <f t="shared" si="157"/>
        <v xml:space="preserve"> </v>
      </c>
      <c r="AU735" s="613" t="str">
        <f t="shared" si="158"/>
        <v xml:space="preserve"> </v>
      </c>
      <c r="AV735" s="614" t="str">
        <f t="shared" si="159"/>
        <v xml:space="preserve"> </v>
      </c>
      <c r="AW735" s="196" t="str">
        <f>IF(N735&gt;0,N735,"")</f>
        <v/>
      </c>
      <c r="AX735" s="165" t="str">
        <f>IF(AND(K735="x",AW735&gt;0),AW735,"")</f>
        <v/>
      </c>
      <c r="AY735" s="193" t="str">
        <f>IF(OR(K735="x",F735="x",AW735&lt;=0),"",AW735)</f>
        <v/>
      </c>
      <c r="AZ735" s="183" t="str">
        <f>IF(AND(F735="x",AW735&gt;0),AW735,"")</f>
        <v/>
      </c>
      <c r="BA735" s="173" t="str">
        <f>IF(V735&gt;0,V735,"")</f>
        <v/>
      </c>
      <c r="BB735" s="174" t="str">
        <f>IF(AND(K735="x",BA735&gt;0),BA735,"")</f>
        <v/>
      </c>
      <c r="BC735" s="186" t="str">
        <f>IF(OR(K735="x",F735="X",BA735&lt;=0),"",BA735)</f>
        <v/>
      </c>
      <c r="BD735" s="174" t="str">
        <f>IF(AND(F735="x",BA735&gt;0),BA735,"")</f>
        <v/>
      </c>
      <c r="BE735" s="201" t="str">
        <f>IF(W735&gt;0,W735,"")</f>
        <v/>
      </c>
      <c r="BF735" s="174" t="str">
        <f>IF(AND(K735="x",BE735&gt;0),BE735,"")</f>
        <v/>
      </c>
      <c r="BG735" s="186" t="str">
        <f>IF(OR(K735="x",F735="x",BE735&lt;=0),"",BE735)</f>
        <v/>
      </c>
      <c r="BH735" s="175" t="str">
        <f>IF(AND(F735="x",BE735&gt;0),BE735,"")</f>
        <v/>
      </c>
      <c r="BI735" s="632"/>
    </row>
    <row r="736" spans="1:61" ht="18" x14ac:dyDescent="0.35">
      <c r="A736" s="221"/>
      <c r="B736" s="222"/>
      <c r="C736" s="214">
        <v>725</v>
      </c>
      <c r="D736" s="205"/>
      <c r="E736" s="16"/>
      <c r="F736" s="17"/>
      <c r="G736" s="134"/>
      <c r="H736" s="135"/>
      <c r="I736" s="141"/>
      <c r="J736" s="25"/>
      <c r="K736" s="145"/>
      <c r="L736" s="28"/>
      <c r="M736" s="395"/>
      <c r="N736" s="158" t="str">
        <f t="shared" si="149"/>
        <v/>
      </c>
      <c r="O736" s="27"/>
      <c r="P736" s="27"/>
      <c r="Q736" s="27"/>
      <c r="R736" s="27"/>
      <c r="S736" s="27"/>
      <c r="T736" s="28"/>
      <c r="U736" s="29"/>
      <c r="V736" s="32"/>
      <c r="W736" s="318"/>
      <c r="X736" s="319"/>
      <c r="Y736" s="160">
        <f t="shared" si="148"/>
        <v>0</v>
      </c>
      <c r="Z736" s="159">
        <f t="shared" si="150"/>
        <v>0</v>
      </c>
      <c r="AA736" s="327"/>
      <c r="AB736" s="400">
        <f>IF(AND(Z736&gt;=0,F736="x"),0,IF(AND(Z736&gt;0,AC736="x"),0,IF(Z736&gt;0,0-30,0)))</f>
        <v>0</v>
      </c>
      <c r="AC736" s="371"/>
      <c r="AD736" s="226" t="str">
        <f>IF(F736="x",(0-((V736*10)+(W736*20))),"")</f>
        <v/>
      </c>
      <c r="AE736" s="368">
        <f>IF(AND(Z736&gt;0,F736="x"),0,IF(AND(Z736&gt;0,AC736="x"),Z736-60,IF(AND(Z736&gt;0,AB736=-30),Z736+AB736,0)))</f>
        <v>0</v>
      </c>
      <c r="AF736" s="339"/>
      <c r="AG736" s="338"/>
      <c r="AH736" s="336"/>
      <c r="AI736" s="161">
        <f t="shared" si="151"/>
        <v>0</v>
      </c>
      <c r="AJ736" s="162">
        <f>(X736*20)+Z736+AA736+AF736</f>
        <v>0</v>
      </c>
      <c r="AK736" s="163">
        <f t="shared" si="152"/>
        <v>0</v>
      </c>
      <c r="AL736" s="164">
        <f>IF(K736="x",AH736,0)</f>
        <v>0</v>
      </c>
      <c r="AM736" s="164">
        <f>IF(K736="x",AI736,0)</f>
        <v>0</v>
      </c>
      <c r="AN736" s="164">
        <f>IF(K736="x",AJ736,0)</f>
        <v>0</v>
      </c>
      <c r="AO736" s="164">
        <f>IF(K736="x",AK736,0)</f>
        <v>0</v>
      </c>
      <c r="AP736" s="610" t="str">
        <f t="shared" si="154"/>
        <v xml:space="preserve"> </v>
      </c>
      <c r="AQ736" s="613" t="str">
        <f t="shared" si="153"/>
        <v xml:space="preserve"> </v>
      </c>
      <c r="AR736" s="613" t="str">
        <f t="shared" si="155"/>
        <v xml:space="preserve"> </v>
      </c>
      <c r="AS736" s="613" t="str">
        <f t="shared" si="156"/>
        <v xml:space="preserve"> </v>
      </c>
      <c r="AT736" s="613" t="str">
        <f t="shared" si="157"/>
        <v xml:space="preserve"> </v>
      </c>
      <c r="AU736" s="613" t="str">
        <f t="shared" si="158"/>
        <v xml:space="preserve"> </v>
      </c>
      <c r="AV736" s="614" t="str">
        <f t="shared" si="159"/>
        <v xml:space="preserve"> </v>
      </c>
      <c r="AW736" s="196" t="str">
        <f>IF(N736&gt;0,N736,"")</f>
        <v/>
      </c>
      <c r="AX736" s="165" t="str">
        <f>IF(AND(K736="x",AW736&gt;0),AW736,"")</f>
        <v/>
      </c>
      <c r="AY736" s="193" t="str">
        <f>IF(OR(K736="x",F736="x",AW736&lt;=0),"",AW736)</f>
        <v/>
      </c>
      <c r="AZ736" s="183" t="str">
        <f>IF(AND(F736="x",AW736&gt;0),AW736,"")</f>
        <v/>
      </c>
      <c r="BA736" s="173" t="str">
        <f>IF(V736&gt;0,V736,"")</f>
        <v/>
      </c>
      <c r="BB736" s="174" t="str">
        <f>IF(AND(K736="x",BA736&gt;0),BA736,"")</f>
        <v/>
      </c>
      <c r="BC736" s="186" t="str">
        <f>IF(OR(K736="x",F736="X",BA736&lt;=0),"",BA736)</f>
        <v/>
      </c>
      <c r="BD736" s="174" t="str">
        <f>IF(AND(F736="x",BA736&gt;0),BA736,"")</f>
        <v/>
      </c>
      <c r="BE736" s="201" t="str">
        <f>IF(W736&gt;0,W736,"")</f>
        <v/>
      </c>
      <c r="BF736" s="174" t="str">
        <f>IF(AND(K736="x",BE736&gt;0),BE736,"")</f>
        <v/>
      </c>
      <c r="BG736" s="186" t="str">
        <f>IF(OR(K736="x",F736="x",BE736&lt;=0),"",BE736)</f>
        <v/>
      </c>
      <c r="BH736" s="175" t="str">
        <f>IF(AND(F736="x",BE736&gt;0),BE736,"")</f>
        <v/>
      </c>
      <c r="BI736" s="632"/>
    </row>
    <row r="737" spans="1:61" ht="18" x14ac:dyDescent="0.35">
      <c r="A737" s="221"/>
      <c r="B737" s="222"/>
      <c r="C737" s="213">
        <v>726</v>
      </c>
      <c r="D737" s="205"/>
      <c r="E737" s="16"/>
      <c r="F737" s="17"/>
      <c r="G737" s="134"/>
      <c r="H737" s="135"/>
      <c r="I737" s="141"/>
      <c r="J737" s="25"/>
      <c r="K737" s="145"/>
      <c r="L737" s="28"/>
      <c r="M737" s="395"/>
      <c r="N737" s="158" t="str">
        <f t="shared" si="149"/>
        <v/>
      </c>
      <c r="O737" s="27"/>
      <c r="P737" s="27"/>
      <c r="Q737" s="27"/>
      <c r="R737" s="27"/>
      <c r="S737" s="27"/>
      <c r="T737" s="28"/>
      <c r="U737" s="29"/>
      <c r="V737" s="32"/>
      <c r="W737" s="318"/>
      <c r="X737" s="319"/>
      <c r="Y737" s="160">
        <f t="shared" si="148"/>
        <v>0</v>
      </c>
      <c r="Z737" s="159">
        <f t="shared" si="150"/>
        <v>0</v>
      </c>
      <c r="AA737" s="327"/>
      <c r="AB737" s="400">
        <f>IF(AND(Z737&gt;=0,F737="x"),0,IF(AND(Z737&gt;0,AC737="x"),0,IF(Z737&gt;0,0-30,0)))</f>
        <v>0</v>
      </c>
      <c r="AC737" s="371"/>
      <c r="AD737" s="226" t="str">
        <f>IF(F737="x",(0-((V737*10)+(W737*20))),"")</f>
        <v/>
      </c>
      <c r="AE737" s="368">
        <f>IF(AND(Z737&gt;0,F737="x"),0,IF(AND(Z737&gt;0,AC737="x"),Z737-60,IF(AND(Z737&gt;0,AB737=-30),Z737+AB737,0)))</f>
        <v>0</v>
      </c>
      <c r="AF737" s="339"/>
      <c r="AG737" s="338"/>
      <c r="AH737" s="336"/>
      <c r="AI737" s="161">
        <f t="shared" si="151"/>
        <v>0</v>
      </c>
      <c r="AJ737" s="162">
        <f>(X737*20)+Z737+AA737+AF737</f>
        <v>0</v>
      </c>
      <c r="AK737" s="163">
        <f t="shared" si="152"/>
        <v>0</v>
      </c>
      <c r="AL737" s="164">
        <f>IF(K737="x",AH737,0)</f>
        <v>0</v>
      </c>
      <c r="AM737" s="164">
        <f>IF(K737="x",AI737,0)</f>
        <v>0</v>
      </c>
      <c r="AN737" s="164">
        <f>IF(K737="x",AJ737,0)</f>
        <v>0</v>
      </c>
      <c r="AO737" s="164">
        <f>IF(K737="x",AK737,0)</f>
        <v>0</v>
      </c>
      <c r="AP737" s="610" t="str">
        <f t="shared" si="154"/>
        <v xml:space="preserve"> </v>
      </c>
      <c r="AQ737" s="613" t="str">
        <f t="shared" si="153"/>
        <v xml:space="preserve"> </v>
      </c>
      <c r="AR737" s="613" t="str">
        <f t="shared" si="155"/>
        <v xml:space="preserve"> </v>
      </c>
      <c r="AS737" s="613" t="str">
        <f t="shared" si="156"/>
        <v xml:space="preserve"> </v>
      </c>
      <c r="AT737" s="613" t="str">
        <f t="shared" si="157"/>
        <v xml:space="preserve"> </v>
      </c>
      <c r="AU737" s="613" t="str">
        <f t="shared" si="158"/>
        <v xml:space="preserve"> </v>
      </c>
      <c r="AV737" s="614" t="str">
        <f t="shared" si="159"/>
        <v xml:space="preserve"> </v>
      </c>
      <c r="AW737" s="196" t="str">
        <f>IF(N737&gt;0,N737,"")</f>
        <v/>
      </c>
      <c r="AX737" s="165" t="str">
        <f>IF(AND(K737="x",AW737&gt;0),AW737,"")</f>
        <v/>
      </c>
      <c r="AY737" s="193" t="str">
        <f>IF(OR(K737="x",F737="x",AW737&lt;=0),"",AW737)</f>
        <v/>
      </c>
      <c r="AZ737" s="183" t="str">
        <f>IF(AND(F737="x",AW737&gt;0),AW737,"")</f>
        <v/>
      </c>
      <c r="BA737" s="173" t="str">
        <f>IF(V737&gt;0,V737,"")</f>
        <v/>
      </c>
      <c r="BB737" s="174" t="str">
        <f>IF(AND(K737="x",BA737&gt;0),BA737,"")</f>
        <v/>
      </c>
      <c r="BC737" s="186" t="str">
        <f>IF(OR(K737="x",F737="X",BA737&lt;=0),"",BA737)</f>
        <v/>
      </c>
      <c r="BD737" s="174" t="str">
        <f>IF(AND(F737="x",BA737&gt;0),BA737,"")</f>
        <v/>
      </c>
      <c r="BE737" s="201" t="str">
        <f>IF(W737&gt;0,W737,"")</f>
        <v/>
      </c>
      <c r="BF737" s="174" t="str">
        <f>IF(AND(K737="x",BE737&gt;0),BE737,"")</f>
        <v/>
      </c>
      <c r="BG737" s="186" t="str">
        <f>IF(OR(K737="x",F737="x",BE737&lt;=0),"",BE737)</f>
        <v/>
      </c>
      <c r="BH737" s="175" t="str">
        <f>IF(AND(F737="x",BE737&gt;0),BE737,"")</f>
        <v/>
      </c>
      <c r="BI737" s="632"/>
    </row>
    <row r="738" spans="1:61" ht="18" x14ac:dyDescent="0.35">
      <c r="A738" s="221"/>
      <c r="B738" s="222"/>
      <c r="C738" s="214">
        <v>727</v>
      </c>
      <c r="D738" s="205"/>
      <c r="E738" s="16"/>
      <c r="F738" s="17"/>
      <c r="G738" s="134"/>
      <c r="H738" s="135"/>
      <c r="I738" s="141"/>
      <c r="J738" s="25"/>
      <c r="K738" s="145"/>
      <c r="L738" s="28"/>
      <c r="M738" s="395"/>
      <c r="N738" s="158" t="str">
        <f t="shared" si="149"/>
        <v/>
      </c>
      <c r="O738" s="27"/>
      <c r="P738" s="27"/>
      <c r="Q738" s="27"/>
      <c r="R738" s="27"/>
      <c r="S738" s="27"/>
      <c r="T738" s="28"/>
      <c r="U738" s="29"/>
      <c r="V738" s="32"/>
      <c r="W738" s="318"/>
      <c r="X738" s="319"/>
      <c r="Y738" s="160">
        <f t="shared" si="148"/>
        <v>0</v>
      </c>
      <c r="Z738" s="159">
        <f t="shared" si="150"/>
        <v>0</v>
      </c>
      <c r="AA738" s="327"/>
      <c r="AB738" s="400">
        <f>IF(AND(Z738&gt;=0,F738="x"),0,IF(AND(Z738&gt;0,AC738="x"),0,IF(Z738&gt;0,0-30,0)))</f>
        <v>0</v>
      </c>
      <c r="AC738" s="371"/>
      <c r="AD738" s="226" t="str">
        <f>IF(F738="x",(0-((V738*10)+(W738*20))),"")</f>
        <v/>
      </c>
      <c r="AE738" s="368">
        <f>IF(AND(Z738&gt;0,F738="x"),0,IF(AND(Z738&gt;0,AC738="x"),Z738-60,IF(AND(Z738&gt;0,AB738=-30),Z738+AB738,0)))</f>
        <v>0</v>
      </c>
      <c r="AF738" s="339"/>
      <c r="AG738" s="338"/>
      <c r="AH738" s="336"/>
      <c r="AI738" s="161">
        <f t="shared" si="151"/>
        <v>0</v>
      </c>
      <c r="AJ738" s="162">
        <f>(X738*20)+Z738+AA738+AF738</f>
        <v>0</v>
      </c>
      <c r="AK738" s="163">
        <f t="shared" si="152"/>
        <v>0</v>
      </c>
      <c r="AL738" s="164">
        <f>IF(K738="x",AH738,0)</f>
        <v>0</v>
      </c>
      <c r="AM738" s="164">
        <f>IF(K738="x",AI738,0)</f>
        <v>0</v>
      </c>
      <c r="AN738" s="164">
        <f>IF(K738="x",AJ738,0)</f>
        <v>0</v>
      </c>
      <c r="AO738" s="164">
        <f>IF(K738="x",AK738,0)</f>
        <v>0</v>
      </c>
      <c r="AP738" s="610" t="str">
        <f t="shared" si="154"/>
        <v xml:space="preserve"> </v>
      </c>
      <c r="AQ738" s="613" t="str">
        <f t="shared" si="153"/>
        <v xml:space="preserve"> </v>
      </c>
      <c r="AR738" s="613" t="str">
        <f t="shared" si="155"/>
        <v xml:space="preserve"> </v>
      </c>
      <c r="AS738" s="613" t="str">
        <f t="shared" si="156"/>
        <v xml:space="preserve"> </v>
      </c>
      <c r="AT738" s="613" t="str">
        <f t="shared" si="157"/>
        <v xml:space="preserve"> </v>
      </c>
      <c r="AU738" s="613" t="str">
        <f t="shared" si="158"/>
        <v xml:space="preserve"> </v>
      </c>
      <c r="AV738" s="614" t="str">
        <f t="shared" si="159"/>
        <v xml:space="preserve"> </v>
      </c>
      <c r="AW738" s="196" t="str">
        <f>IF(N738&gt;0,N738,"")</f>
        <v/>
      </c>
      <c r="AX738" s="165" t="str">
        <f>IF(AND(K738="x",AW738&gt;0),AW738,"")</f>
        <v/>
      </c>
      <c r="AY738" s="193" t="str">
        <f>IF(OR(K738="x",F738="x",AW738&lt;=0),"",AW738)</f>
        <v/>
      </c>
      <c r="AZ738" s="183" t="str">
        <f>IF(AND(F738="x",AW738&gt;0),AW738,"")</f>
        <v/>
      </c>
      <c r="BA738" s="173" t="str">
        <f>IF(V738&gt;0,V738,"")</f>
        <v/>
      </c>
      <c r="BB738" s="174" t="str">
        <f>IF(AND(K738="x",BA738&gt;0),BA738,"")</f>
        <v/>
      </c>
      <c r="BC738" s="186" t="str">
        <f>IF(OR(K738="x",F738="X",BA738&lt;=0),"",BA738)</f>
        <v/>
      </c>
      <c r="BD738" s="174" t="str">
        <f>IF(AND(F738="x",BA738&gt;0),BA738,"")</f>
        <v/>
      </c>
      <c r="BE738" s="201" t="str">
        <f>IF(W738&gt;0,W738,"")</f>
        <v/>
      </c>
      <c r="BF738" s="174" t="str">
        <f>IF(AND(K738="x",BE738&gt;0),BE738,"")</f>
        <v/>
      </c>
      <c r="BG738" s="186" t="str">
        <f>IF(OR(K738="x",F738="x",BE738&lt;=0),"",BE738)</f>
        <v/>
      </c>
      <c r="BH738" s="175" t="str">
        <f>IF(AND(F738="x",BE738&gt;0),BE738,"")</f>
        <v/>
      </c>
      <c r="BI738" s="632"/>
    </row>
    <row r="739" spans="1:61" ht="18" x14ac:dyDescent="0.35">
      <c r="A739" s="221"/>
      <c r="B739" s="222"/>
      <c r="C739" s="214">
        <v>728</v>
      </c>
      <c r="D739" s="207"/>
      <c r="E739" s="18"/>
      <c r="F739" s="17"/>
      <c r="G739" s="134"/>
      <c r="H739" s="135"/>
      <c r="I739" s="141"/>
      <c r="J739" s="25"/>
      <c r="K739" s="145"/>
      <c r="L739" s="28"/>
      <c r="M739" s="395"/>
      <c r="N739" s="158" t="str">
        <f t="shared" si="149"/>
        <v/>
      </c>
      <c r="O739" s="27"/>
      <c r="P739" s="27"/>
      <c r="Q739" s="27"/>
      <c r="R739" s="27"/>
      <c r="S739" s="27"/>
      <c r="T739" s="28"/>
      <c r="U739" s="29"/>
      <c r="V739" s="32"/>
      <c r="W739" s="318"/>
      <c r="X739" s="319"/>
      <c r="Y739" s="160">
        <f t="shared" si="148"/>
        <v>0</v>
      </c>
      <c r="Z739" s="159">
        <f t="shared" si="150"/>
        <v>0</v>
      </c>
      <c r="AA739" s="327"/>
      <c r="AB739" s="400">
        <f>IF(AND(Z739&gt;=0,F739="x"),0,IF(AND(Z739&gt;0,AC739="x"),0,IF(Z739&gt;0,0-30,0)))</f>
        <v>0</v>
      </c>
      <c r="AC739" s="371"/>
      <c r="AD739" s="226" t="str">
        <f>IF(F739="x",(0-((V739*10)+(W739*20))),"")</f>
        <v/>
      </c>
      <c r="AE739" s="368">
        <f>IF(AND(Z739&gt;0,F739="x"),0,IF(AND(Z739&gt;0,AC739="x"),Z739-60,IF(AND(Z739&gt;0,AB739=-30),Z739+AB739,0)))</f>
        <v>0</v>
      </c>
      <c r="AF739" s="339"/>
      <c r="AG739" s="338"/>
      <c r="AH739" s="336"/>
      <c r="AI739" s="161">
        <f t="shared" si="151"/>
        <v>0</v>
      </c>
      <c r="AJ739" s="162">
        <f>(X739*20)+Z739+AA739+AF739</f>
        <v>0</v>
      </c>
      <c r="AK739" s="163">
        <f t="shared" si="152"/>
        <v>0</v>
      </c>
      <c r="AL739" s="164">
        <f>IF(K739="x",AH739,0)</f>
        <v>0</v>
      </c>
      <c r="AM739" s="164">
        <f>IF(K739="x",AI739,0)</f>
        <v>0</v>
      </c>
      <c r="AN739" s="164">
        <f>IF(K739="x",AJ739,0)</f>
        <v>0</v>
      </c>
      <c r="AO739" s="164">
        <f>IF(K739="x",AK739,0)</f>
        <v>0</v>
      </c>
      <c r="AP739" s="610" t="str">
        <f t="shared" si="154"/>
        <v xml:space="preserve"> </v>
      </c>
      <c r="AQ739" s="613" t="str">
        <f t="shared" si="153"/>
        <v xml:space="preserve"> </v>
      </c>
      <c r="AR739" s="613" t="str">
        <f t="shared" si="155"/>
        <v xml:space="preserve"> </v>
      </c>
      <c r="AS739" s="613" t="str">
        <f t="shared" si="156"/>
        <v xml:space="preserve"> </v>
      </c>
      <c r="AT739" s="613" t="str">
        <f t="shared" si="157"/>
        <v xml:space="preserve"> </v>
      </c>
      <c r="AU739" s="613" t="str">
        <f t="shared" si="158"/>
        <v xml:space="preserve"> </v>
      </c>
      <c r="AV739" s="614" t="str">
        <f t="shared" si="159"/>
        <v xml:space="preserve"> </v>
      </c>
      <c r="AW739" s="196" t="str">
        <f>IF(N739&gt;0,N739,"")</f>
        <v/>
      </c>
      <c r="AX739" s="165" t="str">
        <f>IF(AND(K739="x",AW739&gt;0),AW739,"")</f>
        <v/>
      </c>
      <c r="AY739" s="193" t="str">
        <f>IF(OR(K739="x",F739="x",AW739&lt;=0),"",AW739)</f>
        <v/>
      </c>
      <c r="AZ739" s="183" t="str">
        <f>IF(AND(F739="x",AW739&gt;0),AW739,"")</f>
        <v/>
      </c>
      <c r="BA739" s="173" t="str">
        <f>IF(V739&gt;0,V739,"")</f>
        <v/>
      </c>
      <c r="BB739" s="174" t="str">
        <f>IF(AND(K739="x",BA739&gt;0),BA739,"")</f>
        <v/>
      </c>
      <c r="BC739" s="186" t="str">
        <f>IF(OR(K739="x",F739="X",BA739&lt;=0),"",BA739)</f>
        <v/>
      </c>
      <c r="BD739" s="174" t="str">
        <f>IF(AND(F739="x",BA739&gt;0),BA739,"")</f>
        <v/>
      </c>
      <c r="BE739" s="201" t="str">
        <f>IF(W739&gt;0,W739,"")</f>
        <v/>
      </c>
      <c r="BF739" s="174" t="str">
        <f>IF(AND(K739="x",BE739&gt;0),BE739,"")</f>
        <v/>
      </c>
      <c r="BG739" s="186" t="str">
        <f>IF(OR(K739="x",F739="x",BE739&lt;=0),"",BE739)</f>
        <v/>
      </c>
      <c r="BH739" s="175" t="str">
        <f>IF(AND(F739="x",BE739&gt;0),BE739,"")</f>
        <v/>
      </c>
      <c r="BI739" s="632"/>
    </row>
    <row r="740" spans="1:61" ht="18" x14ac:dyDescent="0.35">
      <c r="A740" s="221"/>
      <c r="B740" s="222"/>
      <c r="C740" s="213">
        <v>729</v>
      </c>
      <c r="D740" s="205"/>
      <c r="E740" s="16"/>
      <c r="F740" s="17"/>
      <c r="G740" s="134"/>
      <c r="H740" s="135"/>
      <c r="I740" s="141"/>
      <c r="J740" s="25"/>
      <c r="K740" s="145"/>
      <c r="L740" s="28"/>
      <c r="M740" s="395"/>
      <c r="N740" s="158" t="str">
        <f t="shared" si="149"/>
        <v/>
      </c>
      <c r="O740" s="27"/>
      <c r="P740" s="27"/>
      <c r="Q740" s="27"/>
      <c r="R740" s="27"/>
      <c r="S740" s="27"/>
      <c r="T740" s="28"/>
      <c r="U740" s="29"/>
      <c r="V740" s="32"/>
      <c r="W740" s="318"/>
      <c r="X740" s="319"/>
      <c r="Y740" s="160">
        <f t="shared" si="148"/>
        <v>0</v>
      </c>
      <c r="Z740" s="159">
        <f t="shared" si="150"/>
        <v>0</v>
      </c>
      <c r="AA740" s="327"/>
      <c r="AB740" s="400">
        <f>IF(AND(Z740&gt;=0,F740="x"),0,IF(AND(Z740&gt;0,AC740="x"),0,IF(Z740&gt;0,0-30,0)))</f>
        <v>0</v>
      </c>
      <c r="AC740" s="371"/>
      <c r="AD740" s="226" t="str">
        <f>IF(F740="x",(0-((V740*10)+(W740*20))),"")</f>
        <v/>
      </c>
      <c r="AE740" s="368">
        <f>IF(AND(Z740&gt;0,F740="x"),0,IF(AND(Z740&gt;0,AC740="x"),Z740-60,IF(AND(Z740&gt;0,AB740=-30),Z740+AB740,0)))</f>
        <v>0</v>
      </c>
      <c r="AF740" s="339"/>
      <c r="AG740" s="338"/>
      <c r="AH740" s="336"/>
      <c r="AI740" s="161">
        <f t="shared" si="151"/>
        <v>0</v>
      </c>
      <c r="AJ740" s="162">
        <f>(X740*20)+Z740+AA740+AF740</f>
        <v>0</v>
      </c>
      <c r="AK740" s="163">
        <f t="shared" si="152"/>
        <v>0</v>
      </c>
      <c r="AL740" s="164">
        <f>IF(K740="x",AH740,0)</f>
        <v>0</v>
      </c>
      <c r="AM740" s="164">
        <f>IF(K740="x",AI740,0)</f>
        <v>0</v>
      </c>
      <c r="AN740" s="164">
        <f>IF(K740="x",AJ740,0)</f>
        <v>0</v>
      </c>
      <c r="AO740" s="164">
        <f>IF(K740="x",AK740,0)</f>
        <v>0</v>
      </c>
      <c r="AP740" s="610" t="str">
        <f t="shared" si="154"/>
        <v xml:space="preserve"> </v>
      </c>
      <c r="AQ740" s="613" t="str">
        <f t="shared" si="153"/>
        <v xml:space="preserve"> </v>
      </c>
      <c r="AR740" s="613" t="str">
        <f t="shared" si="155"/>
        <v xml:space="preserve"> </v>
      </c>
      <c r="AS740" s="613" t="str">
        <f t="shared" si="156"/>
        <v xml:space="preserve"> </v>
      </c>
      <c r="AT740" s="613" t="str">
        <f t="shared" si="157"/>
        <v xml:space="preserve"> </v>
      </c>
      <c r="AU740" s="613" t="str">
        <f t="shared" si="158"/>
        <v xml:space="preserve"> </v>
      </c>
      <c r="AV740" s="614" t="str">
        <f t="shared" si="159"/>
        <v xml:space="preserve"> </v>
      </c>
      <c r="AW740" s="196" t="str">
        <f>IF(N740&gt;0,N740,"")</f>
        <v/>
      </c>
      <c r="AX740" s="165" t="str">
        <f>IF(AND(K740="x",AW740&gt;0),AW740,"")</f>
        <v/>
      </c>
      <c r="AY740" s="193" t="str">
        <f>IF(OR(K740="x",F740="x",AW740&lt;=0),"",AW740)</f>
        <v/>
      </c>
      <c r="AZ740" s="183" t="str">
        <f>IF(AND(F740="x",AW740&gt;0),AW740,"")</f>
        <v/>
      </c>
      <c r="BA740" s="173" t="str">
        <f>IF(V740&gt;0,V740,"")</f>
        <v/>
      </c>
      <c r="BB740" s="174" t="str">
        <f>IF(AND(K740="x",BA740&gt;0),BA740,"")</f>
        <v/>
      </c>
      <c r="BC740" s="186" t="str">
        <f>IF(OR(K740="x",F740="X",BA740&lt;=0),"",BA740)</f>
        <v/>
      </c>
      <c r="BD740" s="174" t="str">
        <f>IF(AND(F740="x",BA740&gt;0),BA740,"")</f>
        <v/>
      </c>
      <c r="BE740" s="201" t="str">
        <f>IF(W740&gt;0,W740,"")</f>
        <v/>
      </c>
      <c r="BF740" s="174" t="str">
        <f>IF(AND(K740="x",BE740&gt;0),BE740,"")</f>
        <v/>
      </c>
      <c r="BG740" s="186" t="str">
        <f>IF(OR(K740="x",F740="x",BE740&lt;=0),"",BE740)</f>
        <v/>
      </c>
      <c r="BH740" s="175" t="str">
        <f>IF(AND(F740="x",BE740&gt;0),BE740,"")</f>
        <v/>
      </c>
      <c r="BI740" s="632"/>
    </row>
    <row r="741" spans="1:61" ht="18" x14ac:dyDescent="0.35">
      <c r="A741" s="221"/>
      <c r="B741" s="222"/>
      <c r="C741" s="214">
        <v>730</v>
      </c>
      <c r="D741" s="205"/>
      <c r="E741" s="16"/>
      <c r="F741" s="17"/>
      <c r="G741" s="134"/>
      <c r="H741" s="135"/>
      <c r="I741" s="141"/>
      <c r="J741" s="25"/>
      <c r="K741" s="145"/>
      <c r="L741" s="28"/>
      <c r="M741" s="395"/>
      <c r="N741" s="158" t="str">
        <f t="shared" si="149"/>
        <v/>
      </c>
      <c r="O741" s="27"/>
      <c r="P741" s="27"/>
      <c r="Q741" s="27"/>
      <c r="R741" s="27"/>
      <c r="S741" s="27"/>
      <c r="T741" s="28"/>
      <c r="U741" s="29"/>
      <c r="V741" s="32"/>
      <c r="W741" s="318"/>
      <c r="X741" s="319"/>
      <c r="Y741" s="160">
        <f t="shared" si="148"/>
        <v>0</v>
      </c>
      <c r="Z741" s="159">
        <f t="shared" si="150"/>
        <v>0</v>
      </c>
      <c r="AA741" s="327"/>
      <c r="AB741" s="400">
        <f>IF(AND(Z741&gt;=0,F741="x"),0,IF(AND(Z741&gt;0,AC741="x"),0,IF(Z741&gt;0,0-30,0)))</f>
        <v>0</v>
      </c>
      <c r="AC741" s="371"/>
      <c r="AD741" s="226" t="str">
        <f>IF(F741="x",(0-((V741*10)+(W741*20))),"")</f>
        <v/>
      </c>
      <c r="AE741" s="368">
        <f>IF(AND(Z741&gt;0,F741="x"),0,IF(AND(Z741&gt;0,AC741="x"),Z741-60,IF(AND(Z741&gt;0,AB741=-30),Z741+AB741,0)))</f>
        <v>0</v>
      </c>
      <c r="AF741" s="339"/>
      <c r="AG741" s="338"/>
      <c r="AH741" s="336"/>
      <c r="AI741" s="161">
        <f t="shared" si="151"/>
        <v>0</v>
      </c>
      <c r="AJ741" s="162">
        <f>(X741*20)+Z741+AA741+AF741</f>
        <v>0</v>
      </c>
      <c r="AK741" s="163">
        <f t="shared" si="152"/>
        <v>0</v>
      </c>
      <c r="AL741" s="164">
        <f>IF(K741="x",AH741,0)</f>
        <v>0</v>
      </c>
      <c r="AM741" s="164">
        <f>IF(K741="x",AI741,0)</f>
        <v>0</v>
      </c>
      <c r="AN741" s="164">
        <f>IF(K741="x",AJ741,0)</f>
        <v>0</v>
      </c>
      <c r="AO741" s="164">
        <f>IF(K741="x",AK741,0)</f>
        <v>0</v>
      </c>
      <c r="AP741" s="610" t="str">
        <f t="shared" si="154"/>
        <v xml:space="preserve"> </v>
      </c>
      <c r="AQ741" s="613" t="str">
        <f t="shared" si="153"/>
        <v xml:space="preserve"> </v>
      </c>
      <c r="AR741" s="613" t="str">
        <f t="shared" si="155"/>
        <v xml:space="preserve"> </v>
      </c>
      <c r="AS741" s="613" t="str">
        <f t="shared" si="156"/>
        <v xml:space="preserve"> </v>
      </c>
      <c r="AT741" s="613" t="str">
        <f t="shared" si="157"/>
        <v xml:space="preserve"> </v>
      </c>
      <c r="AU741" s="613" t="str">
        <f t="shared" si="158"/>
        <v xml:space="preserve"> </v>
      </c>
      <c r="AV741" s="614" t="str">
        <f t="shared" si="159"/>
        <v xml:space="preserve"> </v>
      </c>
      <c r="AW741" s="196" t="str">
        <f>IF(N741&gt;0,N741,"")</f>
        <v/>
      </c>
      <c r="AX741" s="165" t="str">
        <f>IF(AND(K741="x",AW741&gt;0),AW741,"")</f>
        <v/>
      </c>
      <c r="AY741" s="193" t="str">
        <f>IF(OR(K741="x",F741="x",AW741&lt;=0),"",AW741)</f>
        <v/>
      </c>
      <c r="AZ741" s="183" t="str">
        <f>IF(AND(F741="x",AW741&gt;0),AW741,"")</f>
        <v/>
      </c>
      <c r="BA741" s="173" t="str">
        <f>IF(V741&gt;0,V741,"")</f>
        <v/>
      </c>
      <c r="BB741" s="174" t="str">
        <f>IF(AND(K741="x",BA741&gt;0),BA741,"")</f>
        <v/>
      </c>
      <c r="BC741" s="186" t="str">
        <f>IF(OR(K741="x",F741="X",BA741&lt;=0),"",BA741)</f>
        <v/>
      </c>
      <c r="BD741" s="174" t="str">
        <f>IF(AND(F741="x",BA741&gt;0),BA741,"")</f>
        <v/>
      </c>
      <c r="BE741" s="201" t="str">
        <f>IF(W741&gt;0,W741,"")</f>
        <v/>
      </c>
      <c r="BF741" s="174" t="str">
        <f>IF(AND(K741="x",BE741&gt;0),BE741,"")</f>
        <v/>
      </c>
      <c r="BG741" s="186" t="str">
        <f>IF(OR(K741="x",F741="x",BE741&lt;=0),"",BE741)</f>
        <v/>
      </c>
      <c r="BH741" s="175" t="str">
        <f>IF(AND(F741="x",BE741&gt;0),BE741,"")</f>
        <v/>
      </c>
      <c r="BI741" s="632"/>
    </row>
    <row r="742" spans="1:61" ht="18" x14ac:dyDescent="0.35">
      <c r="A742" s="221"/>
      <c r="B742" s="222"/>
      <c r="C742" s="213">
        <v>731</v>
      </c>
      <c r="D742" s="205"/>
      <c r="E742" s="16"/>
      <c r="F742" s="17"/>
      <c r="G742" s="134"/>
      <c r="H742" s="135"/>
      <c r="I742" s="141"/>
      <c r="J742" s="25"/>
      <c r="K742" s="145"/>
      <c r="L742" s="28"/>
      <c r="M742" s="395"/>
      <c r="N742" s="158" t="str">
        <f t="shared" si="149"/>
        <v/>
      </c>
      <c r="O742" s="27"/>
      <c r="P742" s="27"/>
      <c r="Q742" s="27"/>
      <c r="R742" s="27"/>
      <c r="S742" s="27"/>
      <c r="T742" s="28"/>
      <c r="U742" s="29"/>
      <c r="V742" s="32"/>
      <c r="W742" s="318"/>
      <c r="X742" s="319"/>
      <c r="Y742" s="160">
        <f t="shared" si="148"/>
        <v>0</v>
      </c>
      <c r="Z742" s="159">
        <f t="shared" si="150"/>
        <v>0</v>
      </c>
      <c r="AA742" s="327"/>
      <c r="AB742" s="400">
        <f>IF(AND(Z742&gt;=0,F742="x"),0,IF(AND(Z742&gt;0,AC742="x"),0,IF(Z742&gt;0,0-30,0)))</f>
        <v>0</v>
      </c>
      <c r="AC742" s="371"/>
      <c r="AD742" s="226" t="str">
        <f>IF(F742="x",(0-((V742*10)+(W742*20))),"")</f>
        <v/>
      </c>
      <c r="AE742" s="368">
        <f>IF(AND(Z742&gt;0,F742="x"),0,IF(AND(Z742&gt;0,AC742="x"),Z742-60,IF(AND(Z742&gt;0,AB742=-30),Z742+AB742,0)))</f>
        <v>0</v>
      </c>
      <c r="AF742" s="339"/>
      <c r="AG742" s="338"/>
      <c r="AH742" s="336"/>
      <c r="AI742" s="161">
        <f t="shared" si="151"/>
        <v>0</v>
      </c>
      <c r="AJ742" s="162">
        <f>(X742*20)+Z742+AA742+AF742</f>
        <v>0</v>
      </c>
      <c r="AK742" s="163">
        <f t="shared" si="152"/>
        <v>0</v>
      </c>
      <c r="AL742" s="164">
        <f>IF(K742="x",AH742,0)</f>
        <v>0</v>
      </c>
      <c r="AM742" s="164">
        <f>IF(K742="x",AI742,0)</f>
        <v>0</v>
      </c>
      <c r="AN742" s="164">
        <f>IF(K742="x",AJ742,0)</f>
        <v>0</v>
      </c>
      <c r="AO742" s="164">
        <f>IF(K742="x",AK742,0)</f>
        <v>0</v>
      </c>
      <c r="AP742" s="610" t="str">
        <f t="shared" si="154"/>
        <v xml:space="preserve"> </v>
      </c>
      <c r="AQ742" s="613" t="str">
        <f t="shared" si="153"/>
        <v xml:space="preserve"> </v>
      </c>
      <c r="AR742" s="613" t="str">
        <f t="shared" si="155"/>
        <v xml:space="preserve"> </v>
      </c>
      <c r="AS742" s="613" t="str">
        <f t="shared" si="156"/>
        <v xml:space="preserve"> </v>
      </c>
      <c r="AT742" s="613" t="str">
        <f t="shared" si="157"/>
        <v xml:space="preserve"> </v>
      </c>
      <c r="AU742" s="613" t="str">
        <f t="shared" si="158"/>
        <v xml:space="preserve"> </v>
      </c>
      <c r="AV742" s="614" t="str">
        <f t="shared" si="159"/>
        <v xml:space="preserve"> </v>
      </c>
      <c r="AW742" s="196" t="str">
        <f>IF(N742&gt;0,N742,"")</f>
        <v/>
      </c>
      <c r="AX742" s="165" t="str">
        <f>IF(AND(K742="x",AW742&gt;0),AW742,"")</f>
        <v/>
      </c>
      <c r="AY742" s="193" t="str">
        <f>IF(OR(K742="x",F742="x",AW742&lt;=0),"",AW742)</f>
        <v/>
      </c>
      <c r="AZ742" s="183" t="str">
        <f>IF(AND(F742="x",AW742&gt;0),AW742,"")</f>
        <v/>
      </c>
      <c r="BA742" s="173" t="str">
        <f>IF(V742&gt;0,V742,"")</f>
        <v/>
      </c>
      <c r="BB742" s="174" t="str">
        <f>IF(AND(K742="x",BA742&gt;0),BA742,"")</f>
        <v/>
      </c>
      <c r="BC742" s="186" t="str">
        <f>IF(OR(K742="x",F742="X",BA742&lt;=0),"",BA742)</f>
        <v/>
      </c>
      <c r="BD742" s="174" t="str">
        <f>IF(AND(F742="x",BA742&gt;0),BA742,"")</f>
        <v/>
      </c>
      <c r="BE742" s="201" t="str">
        <f>IF(W742&gt;0,W742,"")</f>
        <v/>
      </c>
      <c r="BF742" s="174" t="str">
        <f>IF(AND(K742="x",BE742&gt;0),BE742,"")</f>
        <v/>
      </c>
      <c r="BG742" s="186" t="str">
        <f>IF(OR(K742="x",F742="x",BE742&lt;=0),"",BE742)</f>
        <v/>
      </c>
      <c r="BH742" s="175" t="str">
        <f>IF(AND(F742="x",BE742&gt;0),BE742,"")</f>
        <v/>
      </c>
      <c r="BI742" s="632"/>
    </row>
    <row r="743" spans="1:61" ht="18" x14ac:dyDescent="0.35">
      <c r="A743" s="221"/>
      <c r="B743" s="222"/>
      <c r="C743" s="214">
        <v>732</v>
      </c>
      <c r="D743" s="207"/>
      <c r="E743" s="18"/>
      <c r="F743" s="17"/>
      <c r="G743" s="134"/>
      <c r="H743" s="135"/>
      <c r="I743" s="141"/>
      <c r="J743" s="25"/>
      <c r="K743" s="145"/>
      <c r="L743" s="28"/>
      <c r="M743" s="395"/>
      <c r="N743" s="158" t="str">
        <f t="shared" si="149"/>
        <v/>
      </c>
      <c r="O743" s="27"/>
      <c r="P743" s="27"/>
      <c r="Q743" s="27"/>
      <c r="R743" s="27"/>
      <c r="S743" s="27"/>
      <c r="T743" s="28"/>
      <c r="U743" s="29"/>
      <c r="V743" s="32"/>
      <c r="W743" s="318"/>
      <c r="X743" s="319"/>
      <c r="Y743" s="160">
        <f t="shared" si="148"/>
        <v>0</v>
      </c>
      <c r="Z743" s="159">
        <f t="shared" si="150"/>
        <v>0</v>
      </c>
      <c r="AA743" s="327"/>
      <c r="AB743" s="400">
        <f>IF(AND(Z743&gt;=0,F743="x"),0,IF(AND(Z743&gt;0,AC743="x"),0,IF(Z743&gt;0,0-30,0)))</f>
        <v>0</v>
      </c>
      <c r="AC743" s="371"/>
      <c r="AD743" s="226" t="str">
        <f>IF(F743="x",(0-((V743*10)+(W743*20))),"")</f>
        <v/>
      </c>
      <c r="AE743" s="368">
        <f>IF(AND(Z743&gt;0,F743="x"),0,IF(AND(Z743&gt;0,AC743="x"),Z743-60,IF(AND(Z743&gt;0,AB743=-30),Z743+AB743,0)))</f>
        <v>0</v>
      </c>
      <c r="AF743" s="339"/>
      <c r="AG743" s="338"/>
      <c r="AH743" s="336"/>
      <c r="AI743" s="161">
        <f t="shared" si="151"/>
        <v>0</v>
      </c>
      <c r="AJ743" s="162">
        <f>(X743*20)+Z743+AA743+AF743</f>
        <v>0</v>
      </c>
      <c r="AK743" s="163">
        <f t="shared" si="152"/>
        <v>0</v>
      </c>
      <c r="AL743" s="164">
        <f>IF(K743="x",AH743,0)</f>
        <v>0</v>
      </c>
      <c r="AM743" s="164">
        <f>IF(K743="x",AI743,0)</f>
        <v>0</v>
      </c>
      <c r="AN743" s="164">
        <f>IF(K743="x",AJ743,0)</f>
        <v>0</v>
      </c>
      <c r="AO743" s="164">
        <f>IF(K743="x",AK743,0)</f>
        <v>0</v>
      </c>
      <c r="AP743" s="610" t="str">
        <f t="shared" si="154"/>
        <v xml:space="preserve"> </v>
      </c>
      <c r="AQ743" s="613" t="str">
        <f t="shared" si="153"/>
        <v xml:space="preserve"> </v>
      </c>
      <c r="AR743" s="613" t="str">
        <f t="shared" si="155"/>
        <v xml:space="preserve"> </v>
      </c>
      <c r="AS743" s="613" t="str">
        <f t="shared" si="156"/>
        <v xml:space="preserve"> </v>
      </c>
      <c r="AT743" s="613" t="str">
        <f t="shared" si="157"/>
        <v xml:space="preserve"> </v>
      </c>
      <c r="AU743" s="613" t="str">
        <f t="shared" si="158"/>
        <v xml:space="preserve"> </v>
      </c>
      <c r="AV743" s="614" t="str">
        <f t="shared" si="159"/>
        <v xml:space="preserve"> </v>
      </c>
      <c r="AW743" s="196" t="str">
        <f>IF(N743&gt;0,N743,"")</f>
        <v/>
      </c>
      <c r="AX743" s="165" t="str">
        <f>IF(AND(K743="x",AW743&gt;0),AW743,"")</f>
        <v/>
      </c>
      <c r="AY743" s="193" t="str">
        <f>IF(OR(K743="x",F743="x",AW743&lt;=0),"",AW743)</f>
        <v/>
      </c>
      <c r="AZ743" s="183" t="str">
        <f>IF(AND(F743="x",AW743&gt;0),AW743,"")</f>
        <v/>
      </c>
      <c r="BA743" s="173" t="str">
        <f>IF(V743&gt;0,V743,"")</f>
        <v/>
      </c>
      <c r="BB743" s="174" t="str">
        <f>IF(AND(K743="x",BA743&gt;0),BA743,"")</f>
        <v/>
      </c>
      <c r="BC743" s="186" t="str">
        <f>IF(OR(K743="x",F743="X",BA743&lt;=0),"",BA743)</f>
        <v/>
      </c>
      <c r="BD743" s="174" t="str">
        <f>IF(AND(F743="x",BA743&gt;0),BA743,"")</f>
        <v/>
      </c>
      <c r="BE743" s="201" t="str">
        <f>IF(W743&gt;0,W743,"")</f>
        <v/>
      </c>
      <c r="BF743" s="174" t="str">
        <f>IF(AND(K743="x",BE743&gt;0),BE743,"")</f>
        <v/>
      </c>
      <c r="BG743" s="186" t="str">
        <f>IF(OR(K743="x",F743="x",BE743&lt;=0),"",BE743)</f>
        <v/>
      </c>
      <c r="BH743" s="175" t="str">
        <f>IF(AND(F743="x",BE743&gt;0),BE743,"")</f>
        <v/>
      </c>
      <c r="BI743" s="632"/>
    </row>
    <row r="744" spans="1:61" ht="18" x14ac:dyDescent="0.35">
      <c r="A744" s="221"/>
      <c r="B744" s="222"/>
      <c r="C744" s="214">
        <v>733</v>
      </c>
      <c r="D744" s="205"/>
      <c r="E744" s="16"/>
      <c r="F744" s="17"/>
      <c r="G744" s="134"/>
      <c r="H744" s="135"/>
      <c r="I744" s="141"/>
      <c r="J744" s="25"/>
      <c r="K744" s="145"/>
      <c r="L744" s="28"/>
      <c r="M744" s="395"/>
      <c r="N744" s="158" t="str">
        <f t="shared" si="149"/>
        <v/>
      </c>
      <c r="O744" s="27"/>
      <c r="P744" s="27"/>
      <c r="Q744" s="27"/>
      <c r="R744" s="27"/>
      <c r="S744" s="27"/>
      <c r="T744" s="28"/>
      <c r="U744" s="29"/>
      <c r="V744" s="32"/>
      <c r="W744" s="318"/>
      <c r="X744" s="319"/>
      <c r="Y744" s="160">
        <f t="shared" si="148"/>
        <v>0</v>
      </c>
      <c r="Z744" s="159">
        <f t="shared" si="150"/>
        <v>0</v>
      </c>
      <c r="AA744" s="327"/>
      <c r="AB744" s="400">
        <f>IF(AND(Z744&gt;=0,F744="x"),0,IF(AND(Z744&gt;0,AC744="x"),0,IF(Z744&gt;0,0-30,0)))</f>
        <v>0</v>
      </c>
      <c r="AC744" s="371"/>
      <c r="AD744" s="226" t="str">
        <f>IF(F744="x",(0-((V744*10)+(W744*20))),"")</f>
        <v/>
      </c>
      <c r="AE744" s="368">
        <f>IF(AND(Z744&gt;0,F744="x"),0,IF(AND(Z744&gt;0,AC744="x"),Z744-60,IF(AND(Z744&gt;0,AB744=-30),Z744+AB744,0)))</f>
        <v>0</v>
      </c>
      <c r="AF744" s="339"/>
      <c r="AG744" s="338"/>
      <c r="AH744" s="336"/>
      <c r="AI744" s="161">
        <f t="shared" si="151"/>
        <v>0</v>
      </c>
      <c r="AJ744" s="162">
        <f>(X744*20)+Z744+AA744+AF744</f>
        <v>0</v>
      </c>
      <c r="AK744" s="163">
        <f t="shared" si="152"/>
        <v>0</v>
      </c>
      <c r="AL744" s="164">
        <f>IF(K744="x",AH744,0)</f>
        <v>0</v>
      </c>
      <c r="AM744" s="164">
        <f>IF(K744="x",AI744,0)</f>
        <v>0</v>
      </c>
      <c r="AN744" s="164">
        <f>IF(K744="x",AJ744,0)</f>
        <v>0</v>
      </c>
      <c r="AO744" s="164">
        <f>IF(K744="x",AK744,0)</f>
        <v>0</v>
      </c>
      <c r="AP744" s="610" t="str">
        <f t="shared" si="154"/>
        <v xml:space="preserve"> </v>
      </c>
      <c r="AQ744" s="613" t="str">
        <f t="shared" si="153"/>
        <v xml:space="preserve"> </v>
      </c>
      <c r="AR744" s="613" t="str">
        <f t="shared" si="155"/>
        <v xml:space="preserve"> </v>
      </c>
      <c r="AS744" s="613" t="str">
        <f t="shared" si="156"/>
        <v xml:space="preserve"> </v>
      </c>
      <c r="AT744" s="613" t="str">
        <f t="shared" si="157"/>
        <v xml:space="preserve"> </v>
      </c>
      <c r="AU744" s="613" t="str">
        <f t="shared" si="158"/>
        <v xml:space="preserve"> </v>
      </c>
      <c r="AV744" s="614" t="str">
        <f t="shared" si="159"/>
        <v xml:space="preserve"> </v>
      </c>
      <c r="AW744" s="196" t="str">
        <f>IF(N744&gt;0,N744,"")</f>
        <v/>
      </c>
      <c r="AX744" s="165" t="str">
        <f>IF(AND(K744="x",AW744&gt;0),AW744,"")</f>
        <v/>
      </c>
      <c r="AY744" s="193" t="str">
        <f>IF(OR(K744="x",F744="x",AW744&lt;=0),"",AW744)</f>
        <v/>
      </c>
      <c r="AZ744" s="183" t="str">
        <f>IF(AND(F744="x",AW744&gt;0),AW744,"")</f>
        <v/>
      </c>
      <c r="BA744" s="173" t="str">
        <f>IF(V744&gt;0,V744,"")</f>
        <v/>
      </c>
      <c r="BB744" s="174" t="str">
        <f>IF(AND(K744="x",BA744&gt;0),BA744,"")</f>
        <v/>
      </c>
      <c r="BC744" s="186" t="str">
        <f>IF(OR(K744="x",F744="X",BA744&lt;=0),"",BA744)</f>
        <v/>
      </c>
      <c r="BD744" s="174" t="str">
        <f>IF(AND(F744="x",BA744&gt;0),BA744,"")</f>
        <v/>
      </c>
      <c r="BE744" s="201" t="str">
        <f>IF(W744&gt;0,W744,"")</f>
        <v/>
      </c>
      <c r="BF744" s="174" t="str">
        <f>IF(AND(K744="x",BE744&gt;0),BE744,"")</f>
        <v/>
      </c>
      <c r="BG744" s="186" t="str">
        <f>IF(OR(K744="x",F744="x",BE744&lt;=0),"",BE744)</f>
        <v/>
      </c>
      <c r="BH744" s="175" t="str">
        <f>IF(AND(F744="x",BE744&gt;0),BE744,"")</f>
        <v/>
      </c>
      <c r="BI744" s="632"/>
    </row>
    <row r="745" spans="1:61" ht="18" x14ac:dyDescent="0.35">
      <c r="A745" s="221"/>
      <c r="B745" s="222"/>
      <c r="C745" s="213">
        <v>734</v>
      </c>
      <c r="D745" s="205"/>
      <c r="E745" s="16"/>
      <c r="F745" s="17"/>
      <c r="G745" s="134"/>
      <c r="H745" s="135"/>
      <c r="I745" s="141"/>
      <c r="J745" s="25"/>
      <c r="K745" s="145"/>
      <c r="L745" s="28"/>
      <c r="M745" s="395"/>
      <c r="N745" s="158" t="str">
        <f t="shared" si="149"/>
        <v/>
      </c>
      <c r="O745" s="27"/>
      <c r="P745" s="27"/>
      <c r="Q745" s="27"/>
      <c r="R745" s="27"/>
      <c r="S745" s="27"/>
      <c r="T745" s="28"/>
      <c r="U745" s="29"/>
      <c r="V745" s="32"/>
      <c r="W745" s="318"/>
      <c r="X745" s="319"/>
      <c r="Y745" s="160">
        <f t="shared" si="148"/>
        <v>0</v>
      </c>
      <c r="Z745" s="159">
        <f t="shared" si="150"/>
        <v>0</v>
      </c>
      <c r="AA745" s="327"/>
      <c r="AB745" s="400">
        <f>IF(AND(Z745&gt;=0,F745="x"),0,IF(AND(Z745&gt;0,AC745="x"),0,IF(Z745&gt;0,0-30,0)))</f>
        <v>0</v>
      </c>
      <c r="AC745" s="371"/>
      <c r="AD745" s="226" t="str">
        <f>IF(F745="x",(0-((V745*10)+(W745*20))),"")</f>
        <v/>
      </c>
      <c r="AE745" s="368">
        <f>IF(AND(Z745&gt;0,F745="x"),0,IF(AND(Z745&gt;0,AC745="x"),Z745-60,IF(AND(Z745&gt;0,AB745=-30),Z745+AB745,0)))</f>
        <v>0</v>
      </c>
      <c r="AF745" s="339"/>
      <c r="AG745" s="338"/>
      <c r="AH745" s="336"/>
      <c r="AI745" s="161">
        <f t="shared" si="151"/>
        <v>0</v>
      </c>
      <c r="AJ745" s="162">
        <f>(X745*20)+Z745+AA745+AF745</f>
        <v>0</v>
      </c>
      <c r="AK745" s="163">
        <f t="shared" si="152"/>
        <v>0</v>
      </c>
      <c r="AL745" s="164">
        <f>IF(K745="x",AH745,0)</f>
        <v>0</v>
      </c>
      <c r="AM745" s="164">
        <f>IF(K745="x",AI745,0)</f>
        <v>0</v>
      </c>
      <c r="AN745" s="164">
        <f>IF(K745="x",AJ745,0)</f>
        <v>0</v>
      </c>
      <c r="AO745" s="164">
        <f>IF(K745="x",AK745,0)</f>
        <v>0</v>
      </c>
      <c r="AP745" s="610" t="str">
        <f t="shared" si="154"/>
        <v xml:space="preserve"> </v>
      </c>
      <c r="AQ745" s="613" t="str">
        <f t="shared" si="153"/>
        <v xml:space="preserve"> </v>
      </c>
      <c r="AR745" s="613" t="str">
        <f t="shared" si="155"/>
        <v xml:space="preserve"> </v>
      </c>
      <c r="AS745" s="613" t="str">
        <f t="shared" si="156"/>
        <v xml:space="preserve"> </v>
      </c>
      <c r="AT745" s="613" t="str">
        <f t="shared" si="157"/>
        <v xml:space="preserve"> </v>
      </c>
      <c r="AU745" s="613" t="str">
        <f t="shared" si="158"/>
        <v xml:space="preserve"> </v>
      </c>
      <c r="AV745" s="614" t="str">
        <f t="shared" si="159"/>
        <v xml:space="preserve"> </v>
      </c>
      <c r="AW745" s="196" t="str">
        <f>IF(N745&gt;0,N745,"")</f>
        <v/>
      </c>
      <c r="AX745" s="165" t="str">
        <f>IF(AND(K745="x",AW745&gt;0),AW745,"")</f>
        <v/>
      </c>
      <c r="AY745" s="193" t="str">
        <f>IF(OR(K745="x",F745="x",AW745&lt;=0),"",AW745)</f>
        <v/>
      </c>
      <c r="AZ745" s="183" t="str">
        <f>IF(AND(F745="x",AW745&gt;0),AW745,"")</f>
        <v/>
      </c>
      <c r="BA745" s="173" t="str">
        <f>IF(V745&gt;0,V745,"")</f>
        <v/>
      </c>
      <c r="BB745" s="174" t="str">
        <f>IF(AND(K745="x",BA745&gt;0),BA745,"")</f>
        <v/>
      </c>
      <c r="BC745" s="186" t="str">
        <f>IF(OR(K745="x",F745="X",BA745&lt;=0),"",BA745)</f>
        <v/>
      </c>
      <c r="BD745" s="174" t="str">
        <f>IF(AND(F745="x",BA745&gt;0),BA745,"")</f>
        <v/>
      </c>
      <c r="BE745" s="201" t="str">
        <f>IF(W745&gt;0,W745,"")</f>
        <v/>
      </c>
      <c r="BF745" s="174" t="str">
        <f>IF(AND(K745="x",BE745&gt;0),BE745,"")</f>
        <v/>
      </c>
      <c r="BG745" s="186" t="str">
        <f>IF(OR(K745="x",F745="x",BE745&lt;=0),"",BE745)</f>
        <v/>
      </c>
      <c r="BH745" s="175" t="str">
        <f>IF(AND(F745="x",BE745&gt;0),BE745,"")</f>
        <v/>
      </c>
      <c r="BI745" s="632"/>
    </row>
    <row r="746" spans="1:61" ht="18" x14ac:dyDescent="0.35">
      <c r="A746" s="221"/>
      <c r="B746" s="222"/>
      <c r="C746" s="214">
        <v>735</v>
      </c>
      <c r="D746" s="205"/>
      <c r="E746" s="16"/>
      <c r="F746" s="17"/>
      <c r="G746" s="134"/>
      <c r="H746" s="135"/>
      <c r="I746" s="141"/>
      <c r="J746" s="25"/>
      <c r="K746" s="145"/>
      <c r="L746" s="28"/>
      <c r="M746" s="395"/>
      <c r="N746" s="158" t="str">
        <f t="shared" si="149"/>
        <v/>
      </c>
      <c r="O746" s="27"/>
      <c r="P746" s="27"/>
      <c r="Q746" s="27"/>
      <c r="R746" s="27"/>
      <c r="S746" s="27"/>
      <c r="T746" s="28"/>
      <c r="U746" s="29"/>
      <c r="V746" s="32"/>
      <c r="W746" s="318"/>
      <c r="X746" s="319"/>
      <c r="Y746" s="160">
        <f t="shared" si="148"/>
        <v>0</v>
      </c>
      <c r="Z746" s="159">
        <f t="shared" si="150"/>
        <v>0</v>
      </c>
      <c r="AA746" s="327"/>
      <c r="AB746" s="400">
        <f>IF(AND(Z746&gt;=0,F746="x"),0,IF(AND(Z746&gt;0,AC746="x"),0,IF(Z746&gt;0,0-30,0)))</f>
        <v>0</v>
      </c>
      <c r="AC746" s="371"/>
      <c r="AD746" s="226" t="str">
        <f>IF(F746="x",(0-((V746*10)+(W746*20))),"")</f>
        <v/>
      </c>
      <c r="AE746" s="368">
        <f>IF(AND(Z746&gt;0,F746="x"),0,IF(AND(Z746&gt;0,AC746="x"),Z746-60,IF(AND(Z746&gt;0,AB746=-30),Z746+AB746,0)))</f>
        <v>0</v>
      </c>
      <c r="AF746" s="339"/>
      <c r="AG746" s="338"/>
      <c r="AH746" s="336"/>
      <c r="AI746" s="161">
        <f t="shared" si="151"/>
        <v>0</v>
      </c>
      <c r="AJ746" s="162">
        <f>(X746*20)+Z746+AA746+AF746</f>
        <v>0</v>
      </c>
      <c r="AK746" s="163">
        <f t="shared" si="152"/>
        <v>0</v>
      </c>
      <c r="AL746" s="164">
        <f>IF(K746="x",AH746,0)</f>
        <v>0</v>
      </c>
      <c r="AM746" s="164">
        <f>IF(K746="x",AI746,0)</f>
        <v>0</v>
      </c>
      <c r="AN746" s="164">
        <f>IF(K746="x",AJ746,0)</f>
        <v>0</v>
      </c>
      <c r="AO746" s="164">
        <f>IF(K746="x",AK746,0)</f>
        <v>0</v>
      </c>
      <c r="AP746" s="610" t="str">
        <f t="shared" si="154"/>
        <v xml:space="preserve"> </v>
      </c>
      <c r="AQ746" s="613" t="str">
        <f t="shared" si="153"/>
        <v xml:space="preserve"> </v>
      </c>
      <c r="AR746" s="613" t="str">
        <f t="shared" si="155"/>
        <v xml:space="preserve"> </v>
      </c>
      <c r="AS746" s="613" t="str">
        <f t="shared" si="156"/>
        <v xml:space="preserve"> </v>
      </c>
      <c r="AT746" s="613" t="str">
        <f t="shared" si="157"/>
        <v xml:space="preserve"> </v>
      </c>
      <c r="AU746" s="613" t="str">
        <f t="shared" si="158"/>
        <v xml:space="preserve"> </v>
      </c>
      <c r="AV746" s="614" t="str">
        <f t="shared" si="159"/>
        <v xml:space="preserve"> </v>
      </c>
      <c r="AW746" s="196" t="str">
        <f>IF(N746&gt;0,N746,"")</f>
        <v/>
      </c>
      <c r="AX746" s="165" t="str">
        <f>IF(AND(K746="x",AW746&gt;0),AW746,"")</f>
        <v/>
      </c>
      <c r="AY746" s="193" t="str">
        <f>IF(OR(K746="x",F746="x",AW746&lt;=0),"",AW746)</f>
        <v/>
      </c>
      <c r="AZ746" s="183" t="str">
        <f>IF(AND(F746="x",AW746&gt;0),AW746,"")</f>
        <v/>
      </c>
      <c r="BA746" s="173" t="str">
        <f>IF(V746&gt;0,V746,"")</f>
        <v/>
      </c>
      <c r="BB746" s="174" t="str">
        <f>IF(AND(K746="x",BA746&gt;0),BA746,"")</f>
        <v/>
      </c>
      <c r="BC746" s="186" t="str">
        <f>IF(OR(K746="x",F746="X",BA746&lt;=0),"",BA746)</f>
        <v/>
      </c>
      <c r="BD746" s="174" t="str">
        <f>IF(AND(F746="x",BA746&gt;0),BA746,"")</f>
        <v/>
      </c>
      <c r="BE746" s="201" t="str">
        <f>IF(W746&gt;0,W746,"")</f>
        <v/>
      </c>
      <c r="BF746" s="174" t="str">
        <f>IF(AND(K746="x",BE746&gt;0),BE746,"")</f>
        <v/>
      </c>
      <c r="BG746" s="186" t="str">
        <f>IF(OR(K746="x",F746="x",BE746&lt;=0),"",BE746)</f>
        <v/>
      </c>
      <c r="BH746" s="175" t="str">
        <f>IF(AND(F746="x",BE746&gt;0),BE746,"")</f>
        <v/>
      </c>
      <c r="BI746" s="632"/>
    </row>
    <row r="747" spans="1:61" ht="18" x14ac:dyDescent="0.35">
      <c r="A747" s="221"/>
      <c r="B747" s="222"/>
      <c r="C747" s="213">
        <v>736</v>
      </c>
      <c r="D747" s="207"/>
      <c r="E747" s="18"/>
      <c r="F747" s="17"/>
      <c r="G747" s="134"/>
      <c r="H747" s="135"/>
      <c r="I747" s="141"/>
      <c r="J747" s="25"/>
      <c r="K747" s="145"/>
      <c r="L747" s="28"/>
      <c r="M747" s="395"/>
      <c r="N747" s="158" t="str">
        <f t="shared" si="149"/>
        <v/>
      </c>
      <c r="O747" s="27"/>
      <c r="P747" s="27"/>
      <c r="Q747" s="27"/>
      <c r="R747" s="27"/>
      <c r="S747" s="27"/>
      <c r="T747" s="28"/>
      <c r="U747" s="29"/>
      <c r="V747" s="32"/>
      <c r="W747" s="318"/>
      <c r="X747" s="319"/>
      <c r="Y747" s="160">
        <f t="shared" si="148"/>
        <v>0</v>
      </c>
      <c r="Z747" s="159">
        <f t="shared" si="150"/>
        <v>0</v>
      </c>
      <c r="AA747" s="327"/>
      <c r="AB747" s="400">
        <f>IF(AND(Z747&gt;=0,F747="x"),0,IF(AND(Z747&gt;0,AC747="x"),0,IF(Z747&gt;0,0-30,0)))</f>
        <v>0</v>
      </c>
      <c r="AC747" s="371"/>
      <c r="AD747" s="226" t="str">
        <f>IF(F747="x",(0-((V747*10)+(W747*20))),"")</f>
        <v/>
      </c>
      <c r="AE747" s="368">
        <f>IF(AND(Z747&gt;0,F747="x"),0,IF(AND(Z747&gt;0,AC747="x"),Z747-60,IF(AND(Z747&gt;0,AB747=-30),Z747+AB747,0)))</f>
        <v>0</v>
      </c>
      <c r="AF747" s="339"/>
      <c r="AG747" s="338"/>
      <c r="AH747" s="336"/>
      <c r="AI747" s="161">
        <f t="shared" si="151"/>
        <v>0</v>
      </c>
      <c r="AJ747" s="162">
        <f>(X747*20)+Z747+AA747+AF747</f>
        <v>0</v>
      </c>
      <c r="AK747" s="163">
        <f t="shared" si="152"/>
        <v>0</v>
      </c>
      <c r="AL747" s="164">
        <f>IF(K747="x",AH747,0)</f>
        <v>0</v>
      </c>
      <c r="AM747" s="164">
        <f>IF(K747="x",AI747,0)</f>
        <v>0</v>
      </c>
      <c r="AN747" s="164">
        <f>IF(K747="x",AJ747,0)</f>
        <v>0</v>
      </c>
      <c r="AO747" s="164">
        <f>IF(K747="x",AK747,0)</f>
        <v>0</v>
      </c>
      <c r="AP747" s="610" t="str">
        <f t="shared" si="154"/>
        <v xml:space="preserve"> </v>
      </c>
      <c r="AQ747" s="613" t="str">
        <f t="shared" si="153"/>
        <v xml:space="preserve"> </v>
      </c>
      <c r="AR747" s="613" t="str">
        <f t="shared" si="155"/>
        <v xml:space="preserve"> </v>
      </c>
      <c r="AS747" s="613" t="str">
        <f t="shared" si="156"/>
        <v xml:space="preserve"> </v>
      </c>
      <c r="AT747" s="613" t="str">
        <f t="shared" si="157"/>
        <v xml:space="preserve"> </v>
      </c>
      <c r="AU747" s="613" t="str">
        <f t="shared" si="158"/>
        <v xml:space="preserve"> </v>
      </c>
      <c r="AV747" s="614" t="str">
        <f t="shared" si="159"/>
        <v xml:space="preserve"> </v>
      </c>
      <c r="AW747" s="196" t="str">
        <f>IF(N747&gt;0,N747,"")</f>
        <v/>
      </c>
      <c r="AX747" s="165" t="str">
        <f>IF(AND(K747="x",AW747&gt;0),AW747,"")</f>
        <v/>
      </c>
      <c r="AY747" s="193" t="str">
        <f>IF(OR(K747="x",F747="x",AW747&lt;=0),"",AW747)</f>
        <v/>
      </c>
      <c r="AZ747" s="183" t="str">
        <f>IF(AND(F747="x",AW747&gt;0),AW747,"")</f>
        <v/>
      </c>
      <c r="BA747" s="173" t="str">
        <f>IF(V747&gt;0,V747,"")</f>
        <v/>
      </c>
      <c r="BB747" s="174" t="str">
        <f>IF(AND(K747="x",BA747&gt;0),BA747,"")</f>
        <v/>
      </c>
      <c r="BC747" s="186" t="str">
        <f>IF(OR(K747="x",F747="X",BA747&lt;=0),"",BA747)</f>
        <v/>
      </c>
      <c r="BD747" s="174" t="str">
        <f>IF(AND(F747="x",BA747&gt;0),BA747,"")</f>
        <v/>
      </c>
      <c r="BE747" s="201" t="str">
        <f>IF(W747&gt;0,W747,"")</f>
        <v/>
      </c>
      <c r="BF747" s="174" t="str">
        <f>IF(AND(K747="x",BE747&gt;0),BE747,"")</f>
        <v/>
      </c>
      <c r="BG747" s="186" t="str">
        <f>IF(OR(K747="x",F747="x",BE747&lt;=0),"",BE747)</f>
        <v/>
      </c>
      <c r="BH747" s="175" t="str">
        <f>IF(AND(F747="x",BE747&gt;0),BE747,"")</f>
        <v/>
      </c>
      <c r="BI747" s="632"/>
    </row>
    <row r="748" spans="1:61" ht="18" x14ac:dyDescent="0.35">
      <c r="A748" s="221"/>
      <c r="B748" s="222"/>
      <c r="C748" s="214">
        <v>737</v>
      </c>
      <c r="D748" s="205"/>
      <c r="E748" s="16"/>
      <c r="F748" s="17"/>
      <c r="G748" s="134"/>
      <c r="H748" s="137"/>
      <c r="I748" s="143"/>
      <c r="J748" s="80"/>
      <c r="K748" s="147"/>
      <c r="L748" s="30"/>
      <c r="M748" s="395"/>
      <c r="N748" s="158" t="str">
        <f t="shared" si="149"/>
        <v/>
      </c>
      <c r="O748" s="27"/>
      <c r="P748" s="27"/>
      <c r="Q748" s="27"/>
      <c r="R748" s="27"/>
      <c r="S748" s="27"/>
      <c r="T748" s="28"/>
      <c r="U748" s="29"/>
      <c r="V748" s="32"/>
      <c r="W748" s="318"/>
      <c r="X748" s="319"/>
      <c r="Y748" s="160">
        <f t="shared" si="148"/>
        <v>0</v>
      </c>
      <c r="Z748" s="159">
        <f t="shared" si="150"/>
        <v>0</v>
      </c>
      <c r="AA748" s="327"/>
      <c r="AB748" s="400">
        <f>IF(AND(Z748&gt;=0,F748="x"),0,IF(AND(Z748&gt;0,AC748="x"),0,IF(Z748&gt;0,0-30,0)))</f>
        <v>0</v>
      </c>
      <c r="AC748" s="371"/>
      <c r="AD748" s="226" t="str">
        <f>IF(F748="x",(0-((V748*10)+(W748*20))),"")</f>
        <v/>
      </c>
      <c r="AE748" s="368">
        <f>IF(AND(Z748&gt;0,F748="x"),0,IF(AND(Z748&gt;0,AC748="x"),Z748-60,IF(AND(Z748&gt;0,AB748=-30),Z748+AB748,0)))</f>
        <v>0</v>
      </c>
      <c r="AF748" s="339"/>
      <c r="AG748" s="338"/>
      <c r="AH748" s="336"/>
      <c r="AI748" s="161">
        <f t="shared" si="151"/>
        <v>0</v>
      </c>
      <c r="AJ748" s="162">
        <f>(X748*20)+Z748+AA748+AF748</f>
        <v>0</v>
      </c>
      <c r="AK748" s="163">
        <f t="shared" si="152"/>
        <v>0</v>
      </c>
      <c r="AL748" s="164">
        <f>IF(K748="x",AH748,0)</f>
        <v>0</v>
      </c>
      <c r="AM748" s="164">
        <f>IF(K748="x",AI748,0)</f>
        <v>0</v>
      </c>
      <c r="AN748" s="164">
        <f>IF(K748="x",AJ748,0)</f>
        <v>0</v>
      </c>
      <c r="AO748" s="164">
        <f>IF(K748="x",AK748,0)</f>
        <v>0</v>
      </c>
      <c r="AP748" s="610" t="str">
        <f t="shared" si="154"/>
        <v xml:space="preserve"> </v>
      </c>
      <c r="AQ748" s="613" t="str">
        <f t="shared" si="153"/>
        <v xml:space="preserve"> </v>
      </c>
      <c r="AR748" s="613" t="str">
        <f t="shared" si="155"/>
        <v xml:space="preserve"> </v>
      </c>
      <c r="AS748" s="613" t="str">
        <f t="shared" si="156"/>
        <v xml:space="preserve"> </v>
      </c>
      <c r="AT748" s="613" t="str">
        <f t="shared" si="157"/>
        <v xml:space="preserve"> </v>
      </c>
      <c r="AU748" s="613" t="str">
        <f t="shared" si="158"/>
        <v xml:space="preserve"> </v>
      </c>
      <c r="AV748" s="614" t="str">
        <f t="shared" si="159"/>
        <v xml:space="preserve"> </v>
      </c>
      <c r="AW748" s="196" t="str">
        <f>IF(N748&gt;0,N748,"")</f>
        <v/>
      </c>
      <c r="AX748" s="165" t="str">
        <f>IF(AND(K748="x",AW748&gt;0),AW748,"")</f>
        <v/>
      </c>
      <c r="AY748" s="193" t="str">
        <f>IF(OR(K748="x",F748="x",AW748&lt;=0),"",AW748)</f>
        <v/>
      </c>
      <c r="AZ748" s="183" t="str">
        <f>IF(AND(F748="x",AW748&gt;0),AW748,"")</f>
        <v/>
      </c>
      <c r="BA748" s="173" t="str">
        <f>IF(V748&gt;0,V748,"")</f>
        <v/>
      </c>
      <c r="BB748" s="174" t="str">
        <f>IF(AND(K748="x",BA748&gt;0),BA748,"")</f>
        <v/>
      </c>
      <c r="BC748" s="186" t="str">
        <f>IF(OR(K748="x",F748="X",BA748&lt;=0),"",BA748)</f>
        <v/>
      </c>
      <c r="BD748" s="174" t="str">
        <f>IF(AND(F748="x",BA748&gt;0),BA748,"")</f>
        <v/>
      </c>
      <c r="BE748" s="201" t="str">
        <f>IF(W748&gt;0,W748,"")</f>
        <v/>
      </c>
      <c r="BF748" s="174" t="str">
        <f>IF(AND(K748="x",BE748&gt;0),BE748,"")</f>
        <v/>
      </c>
      <c r="BG748" s="186" t="str">
        <f>IF(OR(K748="x",F748="x",BE748&lt;=0),"",BE748)</f>
        <v/>
      </c>
      <c r="BH748" s="175" t="str">
        <f>IF(AND(F748="x",BE748&gt;0),BE748,"")</f>
        <v/>
      </c>
      <c r="BI748" s="632"/>
    </row>
    <row r="749" spans="1:61" ht="18" x14ac:dyDescent="0.35">
      <c r="A749" s="221"/>
      <c r="B749" s="222"/>
      <c r="C749" s="214">
        <v>738</v>
      </c>
      <c r="D749" s="205"/>
      <c r="E749" s="16"/>
      <c r="F749" s="17"/>
      <c r="G749" s="134"/>
      <c r="H749" s="135"/>
      <c r="I749" s="141"/>
      <c r="J749" s="25"/>
      <c r="K749" s="145"/>
      <c r="L749" s="28"/>
      <c r="M749" s="395"/>
      <c r="N749" s="158" t="str">
        <f t="shared" si="149"/>
        <v/>
      </c>
      <c r="O749" s="27"/>
      <c r="P749" s="27"/>
      <c r="Q749" s="27"/>
      <c r="R749" s="27"/>
      <c r="S749" s="27"/>
      <c r="T749" s="28"/>
      <c r="U749" s="29"/>
      <c r="V749" s="32"/>
      <c r="W749" s="318"/>
      <c r="X749" s="319"/>
      <c r="Y749" s="160">
        <f t="shared" si="148"/>
        <v>0</v>
      </c>
      <c r="Z749" s="159">
        <f t="shared" si="150"/>
        <v>0</v>
      </c>
      <c r="AA749" s="327"/>
      <c r="AB749" s="400">
        <f>IF(AND(Z749&gt;=0,F749="x"),0,IF(AND(Z749&gt;0,AC749="x"),0,IF(Z749&gt;0,0-30,0)))</f>
        <v>0</v>
      </c>
      <c r="AC749" s="371"/>
      <c r="AD749" s="226" t="str">
        <f>IF(F749="x",(0-((V749*10)+(W749*20))),"")</f>
        <v/>
      </c>
      <c r="AE749" s="368">
        <f>IF(AND(Z749&gt;0,F749="x"),0,IF(AND(Z749&gt;0,AC749="x"),Z749-60,IF(AND(Z749&gt;0,AB749=-30),Z749+AB749,0)))</f>
        <v>0</v>
      </c>
      <c r="AF749" s="339"/>
      <c r="AG749" s="338"/>
      <c r="AH749" s="336"/>
      <c r="AI749" s="161">
        <f t="shared" si="151"/>
        <v>0</v>
      </c>
      <c r="AJ749" s="162">
        <f>(X749*20)+Z749+AA749+AF749</f>
        <v>0</v>
      </c>
      <c r="AK749" s="163">
        <f t="shared" si="152"/>
        <v>0</v>
      </c>
      <c r="AL749" s="164">
        <f>IF(K749="x",AH749,0)</f>
        <v>0</v>
      </c>
      <c r="AM749" s="164">
        <f>IF(K749="x",AI749,0)</f>
        <v>0</v>
      </c>
      <c r="AN749" s="164">
        <f>IF(K749="x",AJ749,0)</f>
        <v>0</v>
      </c>
      <c r="AO749" s="164">
        <f>IF(K749="x",AK749,0)</f>
        <v>0</v>
      </c>
      <c r="AP749" s="610" t="str">
        <f t="shared" si="154"/>
        <v xml:space="preserve"> </v>
      </c>
      <c r="AQ749" s="613" t="str">
        <f t="shared" si="153"/>
        <v xml:space="preserve"> </v>
      </c>
      <c r="AR749" s="613" t="str">
        <f t="shared" si="155"/>
        <v xml:space="preserve"> </v>
      </c>
      <c r="AS749" s="613" t="str">
        <f t="shared" si="156"/>
        <v xml:space="preserve"> </v>
      </c>
      <c r="AT749" s="613" t="str">
        <f t="shared" si="157"/>
        <v xml:space="preserve"> </v>
      </c>
      <c r="AU749" s="613" t="str">
        <f t="shared" si="158"/>
        <v xml:space="preserve"> </v>
      </c>
      <c r="AV749" s="614" t="str">
        <f t="shared" si="159"/>
        <v xml:space="preserve"> </v>
      </c>
      <c r="AW749" s="196" t="str">
        <f>IF(N749&gt;0,N749,"")</f>
        <v/>
      </c>
      <c r="AX749" s="165" t="str">
        <f>IF(AND(K749="x",AW749&gt;0),AW749,"")</f>
        <v/>
      </c>
      <c r="AY749" s="193" t="str">
        <f>IF(OR(K749="x",F749="x",AW749&lt;=0),"",AW749)</f>
        <v/>
      </c>
      <c r="AZ749" s="183" t="str">
        <f>IF(AND(F749="x",AW749&gt;0),AW749,"")</f>
        <v/>
      </c>
      <c r="BA749" s="173" t="str">
        <f>IF(V749&gt;0,V749,"")</f>
        <v/>
      </c>
      <c r="BB749" s="174" t="str">
        <f>IF(AND(K749="x",BA749&gt;0),BA749,"")</f>
        <v/>
      </c>
      <c r="BC749" s="186" t="str">
        <f>IF(OR(K749="x",F749="X",BA749&lt;=0),"",BA749)</f>
        <v/>
      </c>
      <c r="BD749" s="174" t="str">
        <f>IF(AND(F749="x",BA749&gt;0),BA749,"")</f>
        <v/>
      </c>
      <c r="BE749" s="201" t="str">
        <f>IF(W749&gt;0,W749,"")</f>
        <v/>
      </c>
      <c r="BF749" s="174" t="str">
        <f>IF(AND(K749="x",BE749&gt;0),BE749,"")</f>
        <v/>
      </c>
      <c r="BG749" s="186" t="str">
        <f>IF(OR(K749="x",F749="x",BE749&lt;=0),"",BE749)</f>
        <v/>
      </c>
      <c r="BH749" s="175" t="str">
        <f>IF(AND(F749="x",BE749&gt;0),BE749,"")</f>
        <v/>
      </c>
      <c r="BI749" s="632"/>
    </row>
    <row r="750" spans="1:61" ht="18" x14ac:dyDescent="0.35">
      <c r="A750" s="221"/>
      <c r="B750" s="222"/>
      <c r="C750" s="213">
        <v>739</v>
      </c>
      <c r="D750" s="205"/>
      <c r="E750" s="16"/>
      <c r="F750" s="17"/>
      <c r="G750" s="134"/>
      <c r="H750" s="135"/>
      <c r="I750" s="141"/>
      <c r="J750" s="25"/>
      <c r="K750" s="145"/>
      <c r="L750" s="28"/>
      <c r="M750" s="395"/>
      <c r="N750" s="158" t="str">
        <f t="shared" si="149"/>
        <v/>
      </c>
      <c r="O750" s="27"/>
      <c r="P750" s="27"/>
      <c r="Q750" s="27"/>
      <c r="R750" s="27"/>
      <c r="S750" s="27"/>
      <c r="T750" s="28"/>
      <c r="U750" s="29"/>
      <c r="V750" s="32"/>
      <c r="W750" s="318"/>
      <c r="X750" s="319"/>
      <c r="Y750" s="160">
        <f t="shared" si="148"/>
        <v>0</v>
      </c>
      <c r="Z750" s="159">
        <f t="shared" si="150"/>
        <v>0</v>
      </c>
      <c r="AA750" s="327"/>
      <c r="AB750" s="400">
        <f>IF(AND(Z750&gt;=0,F750="x"),0,IF(AND(Z750&gt;0,AC750="x"),0,IF(Z750&gt;0,0-30,0)))</f>
        <v>0</v>
      </c>
      <c r="AC750" s="371"/>
      <c r="AD750" s="226" t="str">
        <f>IF(F750="x",(0-((V750*10)+(W750*20))),"")</f>
        <v/>
      </c>
      <c r="AE750" s="368">
        <f>IF(AND(Z750&gt;0,F750="x"),0,IF(AND(Z750&gt;0,AC750="x"),Z750-60,IF(AND(Z750&gt;0,AB750=-30),Z750+AB750,0)))</f>
        <v>0</v>
      </c>
      <c r="AF750" s="339"/>
      <c r="AG750" s="338"/>
      <c r="AH750" s="336"/>
      <c r="AI750" s="161">
        <f t="shared" si="151"/>
        <v>0</v>
      </c>
      <c r="AJ750" s="162">
        <f>(X750*20)+Z750+AA750+AF750</f>
        <v>0</v>
      </c>
      <c r="AK750" s="163">
        <f t="shared" si="152"/>
        <v>0</v>
      </c>
      <c r="AL750" s="164">
        <f>IF(K750="x",AH750,0)</f>
        <v>0</v>
      </c>
      <c r="AM750" s="164">
        <f>IF(K750="x",AI750,0)</f>
        <v>0</v>
      </c>
      <c r="AN750" s="164">
        <f>IF(K750="x",AJ750,0)</f>
        <v>0</v>
      </c>
      <c r="AO750" s="164">
        <f>IF(K750="x",AK750,0)</f>
        <v>0</v>
      </c>
      <c r="AP750" s="610" t="str">
        <f t="shared" si="154"/>
        <v xml:space="preserve"> </v>
      </c>
      <c r="AQ750" s="613" t="str">
        <f t="shared" si="153"/>
        <v xml:space="preserve"> </v>
      </c>
      <c r="AR750" s="613" t="str">
        <f t="shared" si="155"/>
        <v xml:space="preserve"> </v>
      </c>
      <c r="AS750" s="613" t="str">
        <f t="shared" si="156"/>
        <v xml:space="preserve"> </v>
      </c>
      <c r="AT750" s="613" t="str">
        <f t="shared" si="157"/>
        <v xml:space="preserve"> </v>
      </c>
      <c r="AU750" s="613" t="str">
        <f t="shared" si="158"/>
        <v xml:space="preserve"> </v>
      </c>
      <c r="AV750" s="614" t="str">
        <f t="shared" si="159"/>
        <v xml:space="preserve"> </v>
      </c>
      <c r="AW750" s="196" t="str">
        <f>IF(N750&gt;0,N750,"")</f>
        <v/>
      </c>
      <c r="AX750" s="165" t="str">
        <f>IF(AND(K750="x",AW750&gt;0),AW750,"")</f>
        <v/>
      </c>
      <c r="AY750" s="193" t="str">
        <f>IF(OR(K750="x",F750="x",AW750&lt;=0),"",AW750)</f>
        <v/>
      </c>
      <c r="AZ750" s="183" t="str">
        <f>IF(AND(F750="x",AW750&gt;0),AW750,"")</f>
        <v/>
      </c>
      <c r="BA750" s="173" t="str">
        <f>IF(V750&gt;0,V750,"")</f>
        <v/>
      </c>
      <c r="BB750" s="174" t="str">
        <f>IF(AND(K750="x",BA750&gt;0),BA750,"")</f>
        <v/>
      </c>
      <c r="BC750" s="186" t="str">
        <f>IF(OR(K750="x",F750="X",BA750&lt;=0),"",BA750)</f>
        <v/>
      </c>
      <c r="BD750" s="174" t="str">
        <f>IF(AND(F750="x",BA750&gt;0),BA750,"")</f>
        <v/>
      </c>
      <c r="BE750" s="201" t="str">
        <f>IF(W750&gt;0,W750,"")</f>
        <v/>
      </c>
      <c r="BF750" s="174" t="str">
        <f>IF(AND(K750="x",BE750&gt;0),BE750,"")</f>
        <v/>
      </c>
      <c r="BG750" s="186" t="str">
        <f>IF(OR(K750="x",F750="x",BE750&lt;=0),"",BE750)</f>
        <v/>
      </c>
      <c r="BH750" s="175" t="str">
        <f>IF(AND(F750="x",BE750&gt;0),BE750,"")</f>
        <v/>
      </c>
      <c r="BI750" s="632"/>
    </row>
    <row r="751" spans="1:61" ht="18" x14ac:dyDescent="0.35">
      <c r="A751" s="221"/>
      <c r="B751" s="222"/>
      <c r="C751" s="214">
        <v>740</v>
      </c>
      <c r="D751" s="207"/>
      <c r="E751" s="18"/>
      <c r="F751" s="17"/>
      <c r="G751" s="134"/>
      <c r="H751" s="135"/>
      <c r="I751" s="141"/>
      <c r="J751" s="25"/>
      <c r="K751" s="145"/>
      <c r="L751" s="28"/>
      <c r="M751" s="395"/>
      <c r="N751" s="158" t="str">
        <f t="shared" si="149"/>
        <v/>
      </c>
      <c r="O751" s="27"/>
      <c r="P751" s="27"/>
      <c r="Q751" s="27"/>
      <c r="R751" s="27"/>
      <c r="S751" s="27"/>
      <c r="T751" s="28"/>
      <c r="U751" s="29"/>
      <c r="V751" s="32"/>
      <c r="W751" s="318"/>
      <c r="X751" s="319"/>
      <c r="Y751" s="160">
        <f t="shared" si="148"/>
        <v>0</v>
      </c>
      <c r="Z751" s="159">
        <f t="shared" si="150"/>
        <v>0</v>
      </c>
      <c r="AA751" s="327"/>
      <c r="AB751" s="400">
        <f>IF(AND(Z751&gt;=0,F751="x"),0,IF(AND(Z751&gt;0,AC751="x"),0,IF(Z751&gt;0,0-30,0)))</f>
        <v>0</v>
      </c>
      <c r="AC751" s="371"/>
      <c r="AD751" s="226" t="str">
        <f>IF(F751="x",(0-((V751*10)+(W751*20))),"")</f>
        <v/>
      </c>
      <c r="AE751" s="368">
        <f>IF(AND(Z751&gt;0,F751="x"),0,IF(AND(Z751&gt;0,AC751="x"),Z751-60,IF(AND(Z751&gt;0,AB751=-30),Z751+AB751,0)))</f>
        <v>0</v>
      </c>
      <c r="AF751" s="339"/>
      <c r="AG751" s="338"/>
      <c r="AH751" s="336"/>
      <c r="AI751" s="161">
        <f t="shared" si="151"/>
        <v>0</v>
      </c>
      <c r="AJ751" s="162">
        <f>(X751*20)+Z751+AA751+AF751</f>
        <v>0</v>
      </c>
      <c r="AK751" s="163">
        <f t="shared" si="152"/>
        <v>0</v>
      </c>
      <c r="AL751" s="164">
        <f>IF(K751="x",AH751,0)</f>
        <v>0</v>
      </c>
      <c r="AM751" s="164">
        <f>IF(K751="x",AI751,0)</f>
        <v>0</v>
      </c>
      <c r="AN751" s="164">
        <f>IF(K751="x",AJ751,0)</f>
        <v>0</v>
      </c>
      <c r="AO751" s="164">
        <f>IF(K751="x",AK751,0)</f>
        <v>0</v>
      </c>
      <c r="AP751" s="610" t="str">
        <f t="shared" si="154"/>
        <v xml:space="preserve"> </v>
      </c>
      <c r="AQ751" s="613" t="str">
        <f t="shared" si="153"/>
        <v xml:space="preserve"> </v>
      </c>
      <c r="AR751" s="613" t="str">
        <f t="shared" si="155"/>
        <v xml:space="preserve"> </v>
      </c>
      <c r="AS751" s="613" t="str">
        <f t="shared" si="156"/>
        <v xml:space="preserve"> </v>
      </c>
      <c r="AT751" s="613" t="str">
        <f t="shared" si="157"/>
        <v xml:space="preserve"> </v>
      </c>
      <c r="AU751" s="613" t="str">
        <f t="shared" si="158"/>
        <v xml:space="preserve"> </v>
      </c>
      <c r="AV751" s="614" t="str">
        <f t="shared" si="159"/>
        <v xml:space="preserve"> </v>
      </c>
      <c r="AW751" s="196" t="str">
        <f>IF(N751&gt;0,N751,"")</f>
        <v/>
      </c>
      <c r="AX751" s="165" t="str">
        <f>IF(AND(K751="x",AW751&gt;0),AW751,"")</f>
        <v/>
      </c>
      <c r="AY751" s="193" t="str">
        <f>IF(OR(K751="x",F751="x",AW751&lt;=0),"",AW751)</f>
        <v/>
      </c>
      <c r="AZ751" s="183" t="str">
        <f>IF(AND(F751="x",AW751&gt;0),AW751,"")</f>
        <v/>
      </c>
      <c r="BA751" s="173" t="str">
        <f>IF(V751&gt;0,V751,"")</f>
        <v/>
      </c>
      <c r="BB751" s="174" t="str">
        <f>IF(AND(K751="x",BA751&gt;0),BA751,"")</f>
        <v/>
      </c>
      <c r="BC751" s="186" t="str">
        <f>IF(OR(K751="x",F751="X",BA751&lt;=0),"",BA751)</f>
        <v/>
      </c>
      <c r="BD751" s="174" t="str">
        <f>IF(AND(F751="x",BA751&gt;0),BA751,"")</f>
        <v/>
      </c>
      <c r="BE751" s="201" t="str">
        <f>IF(W751&gt;0,W751,"")</f>
        <v/>
      </c>
      <c r="BF751" s="174" t="str">
        <f>IF(AND(K751="x",BE751&gt;0),BE751,"")</f>
        <v/>
      </c>
      <c r="BG751" s="186" t="str">
        <f>IF(OR(K751="x",F751="x",BE751&lt;=0),"",BE751)</f>
        <v/>
      </c>
      <c r="BH751" s="175" t="str">
        <f>IF(AND(F751="x",BE751&gt;0),BE751,"")</f>
        <v/>
      </c>
      <c r="BI751" s="632"/>
    </row>
    <row r="752" spans="1:61" ht="18" x14ac:dyDescent="0.35">
      <c r="A752" s="221"/>
      <c r="B752" s="222"/>
      <c r="C752" s="213">
        <v>741</v>
      </c>
      <c r="D752" s="205"/>
      <c r="E752" s="16"/>
      <c r="F752" s="17"/>
      <c r="G752" s="134"/>
      <c r="H752" s="135"/>
      <c r="I752" s="141"/>
      <c r="J752" s="25"/>
      <c r="K752" s="145"/>
      <c r="L752" s="28"/>
      <c r="M752" s="395"/>
      <c r="N752" s="158" t="str">
        <f t="shared" si="149"/>
        <v/>
      </c>
      <c r="O752" s="27"/>
      <c r="P752" s="27"/>
      <c r="Q752" s="27"/>
      <c r="R752" s="27"/>
      <c r="S752" s="27"/>
      <c r="T752" s="28"/>
      <c r="U752" s="29"/>
      <c r="V752" s="32"/>
      <c r="W752" s="318"/>
      <c r="X752" s="319"/>
      <c r="Y752" s="160">
        <f t="shared" si="148"/>
        <v>0</v>
      </c>
      <c r="Z752" s="159">
        <f t="shared" si="150"/>
        <v>0</v>
      </c>
      <c r="AA752" s="327"/>
      <c r="AB752" s="400">
        <f>IF(AND(Z752&gt;=0,F752="x"),0,IF(AND(Z752&gt;0,AC752="x"),0,IF(Z752&gt;0,0-30,0)))</f>
        <v>0</v>
      </c>
      <c r="AC752" s="371"/>
      <c r="AD752" s="226" t="str">
        <f>IF(F752="x",(0-((V752*10)+(W752*20))),"")</f>
        <v/>
      </c>
      <c r="AE752" s="368">
        <f>IF(AND(Z752&gt;0,F752="x"),0,IF(AND(Z752&gt;0,AC752="x"),Z752-60,IF(AND(Z752&gt;0,AB752=-30),Z752+AB752,0)))</f>
        <v>0</v>
      </c>
      <c r="AF752" s="339"/>
      <c r="AG752" s="338"/>
      <c r="AH752" s="336"/>
      <c r="AI752" s="161">
        <f t="shared" si="151"/>
        <v>0</v>
      </c>
      <c r="AJ752" s="162">
        <f>(X752*20)+Z752+AA752+AF752</f>
        <v>0</v>
      </c>
      <c r="AK752" s="163">
        <f t="shared" si="152"/>
        <v>0</v>
      </c>
      <c r="AL752" s="164">
        <f>IF(K752="x",AH752,0)</f>
        <v>0</v>
      </c>
      <c r="AM752" s="164">
        <f>IF(K752="x",AI752,0)</f>
        <v>0</v>
      </c>
      <c r="AN752" s="164">
        <f>IF(K752="x",AJ752,0)</f>
        <v>0</v>
      </c>
      <c r="AO752" s="164">
        <f>IF(K752="x",AK752,0)</f>
        <v>0</v>
      </c>
      <c r="AP752" s="610" t="str">
        <f t="shared" si="154"/>
        <v xml:space="preserve"> </v>
      </c>
      <c r="AQ752" s="613" t="str">
        <f t="shared" si="153"/>
        <v xml:space="preserve"> </v>
      </c>
      <c r="AR752" s="613" t="str">
        <f t="shared" si="155"/>
        <v xml:space="preserve"> </v>
      </c>
      <c r="AS752" s="613" t="str">
        <f t="shared" si="156"/>
        <v xml:space="preserve"> </v>
      </c>
      <c r="AT752" s="613" t="str">
        <f t="shared" si="157"/>
        <v xml:space="preserve"> </v>
      </c>
      <c r="AU752" s="613" t="str">
        <f t="shared" si="158"/>
        <v xml:space="preserve"> </v>
      </c>
      <c r="AV752" s="614" t="str">
        <f t="shared" si="159"/>
        <v xml:space="preserve"> </v>
      </c>
      <c r="AW752" s="196" t="str">
        <f>IF(N752&gt;0,N752,"")</f>
        <v/>
      </c>
      <c r="AX752" s="165" t="str">
        <f>IF(AND(K752="x",AW752&gt;0),AW752,"")</f>
        <v/>
      </c>
      <c r="AY752" s="193" t="str">
        <f>IF(OR(K752="x",F752="x",AW752&lt;=0),"",AW752)</f>
        <v/>
      </c>
      <c r="AZ752" s="183" t="str">
        <f>IF(AND(F752="x",AW752&gt;0),AW752,"")</f>
        <v/>
      </c>
      <c r="BA752" s="173" t="str">
        <f>IF(V752&gt;0,V752,"")</f>
        <v/>
      </c>
      <c r="BB752" s="174" t="str">
        <f>IF(AND(K752="x",BA752&gt;0),BA752,"")</f>
        <v/>
      </c>
      <c r="BC752" s="186" t="str">
        <f>IF(OR(K752="x",F752="X",BA752&lt;=0),"",BA752)</f>
        <v/>
      </c>
      <c r="BD752" s="174" t="str">
        <f>IF(AND(F752="x",BA752&gt;0),BA752,"")</f>
        <v/>
      </c>
      <c r="BE752" s="201" t="str">
        <f>IF(W752&gt;0,W752,"")</f>
        <v/>
      </c>
      <c r="BF752" s="174" t="str">
        <f>IF(AND(K752="x",BE752&gt;0),BE752,"")</f>
        <v/>
      </c>
      <c r="BG752" s="186" t="str">
        <f>IF(OR(K752="x",F752="x",BE752&lt;=0),"",BE752)</f>
        <v/>
      </c>
      <c r="BH752" s="175" t="str">
        <f>IF(AND(F752="x",BE752&gt;0),BE752,"")</f>
        <v/>
      </c>
      <c r="BI752" s="632"/>
    </row>
    <row r="753" spans="1:140" ht="18" x14ac:dyDescent="0.35">
      <c r="A753" s="221"/>
      <c r="B753" s="222"/>
      <c r="C753" s="214">
        <v>742</v>
      </c>
      <c r="D753" s="205"/>
      <c r="E753" s="16"/>
      <c r="F753" s="17"/>
      <c r="G753" s="134"/>
      <c r="H753" s="135"/>
      <c r="I753" s="141"/>
      <c r="J753" s="25"/>
      <c r="K753" s="145"/>
      <c r="L753" s="28"/>
      <c r="M753" s="395"/>
      <c r="N753" s="158" t="str">
        <f t="shared" si="149"/>
        <v/>
      </c>
      <c r="O753" s="27"/>
      <c r="P753" s="27"/>
      <c r="Q753" s="27"/>
      <c r="R753" s="27"/>
      <c r="S753" s="27"/>
      <c r="T753" s="28"/>
      <c r="U753" s="29"/>
      <c r="V753" s="32"/>
      <c r="W753" s="318"/>
      <c r="X753" s="319"/>
      <c r="Y753" s="160">
        <f t="shared" si="148"/>
        <v>0</v>
      </c>
      <c r="Z753" s="159">
        <f t="shared" si="150"/>
        <v>0</v>
      </c>
      <c r="AA753" s="327"/>
      <c r="AB753" s="400">
        <f>IF(AND(Z753&gt;=0,F753="x"),0,IF(AND(Z753&gt;0,AC753="x"),0,IF(Z753&gt;0,0-30,0)))</f>
        <v>0</v>
      </c>
      <c r="AC753" s="371"/>
      <c r="AD753" s="226" t="str">
        <f>IF(F753="x",(0-((V753*10)+(W753*20))),"")</f>
        <v/>
      </c>
      <c r="AE753" s="368">
        <f>IF(AND(Z753&gt;0,F753="x"),0,IF(AND(Z753&gt;0,AC753="x"),Z753-60,IF(AND(Z753&gt;0,AB753=-30),Z753+AB753,0)))</f>
        <v>0</v>
      </c>
      <c r="AF753" s="339"/>
      <c r="AG753" s="338"/>
      <c r="AH753" s="336"/>
      <c r="AI753" s="161">
        <f t="shared" si="151"/>
        <v>0</v>
      </c>
      <c r="AJ753" s="162">
        <f>(X753*20)+Z753+AA753+AF753</f>
        <v>0</v>
      </c>
      <c r="AK753" s="163">
        <f t="shared" si="152"/>
        <v>0</v>
      </c>
      <c r="AL753" s="164">
        <f>IF(K753="x",AH753,0)</f>
        <v>0</v>
      </c>
      <c r="AM753" s="164">
        <f>IF(K753="x",AI753,0)</f>
        <v>0</v>
      </c>
      <c r="AN753" s="164">
        <f>IF(K753="x",AJ753,0)</f>
        <v>0</v>
      </c>
      <c r="AO753" s="164">
        <f>IF(K753="x",AK753,0)</f>
        <v>0</v>
      </c>
      <c r="AP753" s="610" t="str">
        <f t="shared" si="154"/>
        <v xml:space="preserve"> </v>
      </c>
      <c r="AQ753" s="613" t="str">
        <f t="shared" si="153"/>
        <v xml:space="preserve"> </v>
      </c>
      <c r="AR753" s="613" t="str">
        <f t="shared" si="155"/>
        <v xml:space="preserve"> </v>
      </c>
      <c r="AS753" s="613" t="str">
        <f t="shared" si="156"/>
        <v xml:space="preserve"> </v>
      </c>
      <c r="AT753" s="613" t="str">
        <f t="shared" si="157"/>
        <v xml:space="preserve"> </v>
      </c>
      <c r="AU753" s="613" t="str">
        <f t="shared" si="158"/>
        <v xml:space="preserve"> </v>
      </c>
      <c r="AV753" s="614" t="str">
        <f t="shared" si="159"/>
        <v xml:space="preserve"> </v>
      </c>
      <c r="AW753" s="196" t="str">
        <f>IF(N753&gt;0,N753,"")</f>
        <v/>
      </c>
      <c r="AX753" s="165" t="str">
        <f>IF(AND(K753="x",AW753&gt;0),AW753,"")</f>
        <v/>
      </c>
      <c r="AY753" s="193" t="str">
        <f>IF(OR(K753="x",F753="x",AW753&lt;=0),"",AW753)</f>
        <v/>
      </c>
      <c r="AZ753" s="183" t="str">
        <f>IF(AND(F753="x",AW753&gt;0),AW753,"")</f>
        <v/>
      </c>
      <c r="BA753" s="173" t="str">
        <f>IF(V753&gt;0,V753,"")</f>
        <v/>
      </c>
      <c r="BB753" s="174" t="str">
        <f>IF(AND(K753="x",BA753&gt;0),BA753,"")</f>
        <v/>
      </c>
      <c r="BC753" s="186" t="str">
        <f>IF(OR(K753="x",F753="X",BA753&lt;=0),"",BA753)</f>
        <v/>
      </c>
      <c r="BD753" s="174" t="str">
        <f>IF(AND(F753="x",BA753&gt;0),BA753,"")</f>
        <v/>
      </c>
      <c r="BE753" s="201" t="str">
        <f>IF(W753&gt;0,W753,"")</f>
        <v/>
      </c>
      <c r="BF753" s="174" t="str">
        <f>IF(AND(K753="x",BE753&gt;0),BE753,"")</f>
        <v/>
      </c>
      <c r="BG753" s="186" t="str">
        <f>IF(OR(K753="x",F753="x",BE753&lt;=0),"",BE753)</f>
        <v/>
      </c>
      <c r="BH753" s="175" t="str">
        <f>IF(AND(F753="x",BE753&gt;0),BE753,"")</f>
        <v/>
      </c>
      <c r="BI753" s="632"/>
    </row>
    <row r="754" spans="1:140" ht="18" x14ac:dyDescent="0.35">
      <c r="A754" s="221"/>
      <c r="B754" s="222"/>
      <c r="C754" s="214">
        <v>743</v>
      </c>
      <c r="D754" s="205"/>
      <c r="E754" s="16"/>
      <c r="F754" s="17"/>
      <c r="G754" s="134"/>
      <c r="H754" s="135"/>
      <c r="I754" s="141"/>
      <c r="J754" s="25"/>
      <c r="K754" s="145"/>
      <c r="L754" s="28"/>
      <c r="M754" s="395"/>
      <c r="N754" s="158" t="str">
        <f t="shared" si="149"/>
        <v/>
      </c>
      <c r="O754" s="27"/>
      <c r="P754" s="27"/>
      <c r="Q754" s="27"/>
      <c r="R754" s="27"/>
      <c r="S754" s="27"/>
      <c r="T754" s="28"/>
      <c r="U754" s="29"/>
      <c r="V754" s="32"/>
      <c r="W754" s="318"/>
      <c r="X754" s="319"/>
      <c r="Y754" s="160">
        <f t="shared" si="148"/>
        <v>0</v>
      </c>
      <c r="Z754" s="159">
        <f t="shared" si="150"/>
        <v>0</v>
      </c>
      <c r="AA754" s="327"/>
      <c r="AB754" s="400">
        <f>IF(AND(Z754&gt;=0,F754="x"),0,IF(AND(Z754&gt;0,AC754="x"),0,IF(Z754&gt;0,0-30,0)))</f>
        <v>0</v>
      </c>
      <c r="AC754" s="371"/>
      <c r="AD754" s="226" t="str">
        <f>IF(F754="x",(0-((V754*10)+(W754*20))),"")</f>
        <v/>
      </c>
      <c r="AE754" s="368">
        <f>IF(AND(Z754&gt;0,F754="x"),0,IF(AND(Z754&gt;0,AC754="x"),Z754-60,IF(AND(Z754&gt;0,AB754=-30),Z754+AB754,0)))</f>
        <v>0</v>
      </c>
      <c r="AF754" s="339"/>
      <c r="AG754" s="338"/>
      <c r="AH754" s="336"/>
      <c r="AI754" s="161">
        <f t="shared" si="151"/>
        <v>0</v>
      </c>
      <c r="AJ754" s="162">
        <f>(X754*20)+Z754+AA754+AF754</f>
        <v>0</v>
      </c>
      <c r="AK754" s="163">
        <f t="shared" si="152"/>
        <v>0</v>
      </c>
      <c r="AL754" s="164">
        <f>IF(K754="x",AH754,0)</f>
        <v>0</v>
      </c>
      <c r="AM754" s="164">
        <f>IF(K754="x",AI754,0)</f>
        <v>0</v>
      </c>
      <c r="AN754" s="164">
        <f>IF(K754="x",AJ754,0)</f>
        <v>0</v>
      </c>
      <c r="AO754" s="164">
        <f>IF(K754="x",AK754,0)</f>
        <v>0</v>
      </c>
      <c r="AP754" s="610" t="str">
        <f t="shared" si="154"/>
        <v xml:space="preserve"> </v>
      </c>
      <c r="AQ754" s="613" t="str">
        <f t="shared" si="153"/>
        <v xml:space="preserve"> </v>
      </c>
      <c r="AR754" s="613" t="str">
        <f t="shared" si="155"/>
        <v xml:space="preserve"> </v>
      </c>
      <c r="AS754" s="613" t="str">
        <f t="shared" si="156"/>
        <v xml:space="preserve"> </v>
      </c>
      <c r="AT754" s="613" t="str">
        <f t="shared" si="157"/>
        <v xml:space="preserve"> </v>
      </c>
      <c r="AU754" s="613" t="str">
        <f t="shared" si="158"/>
        <v xml:space="preserve"> </v>
      </c>
      <c r="AV754" s="614" t="str">
        <f t="shared" si="159"/>
        <v xml:space="preserve"> </v>
      </c>
      <c r="AW754" s="196" t="str">
        <f>IF(N754&gt;0,N754,"")</f>
        <v/>
      </c>
      <c r="AX754" s="165" t="str">
        <f>IF(AND(K754="x",AW754&gt;0),AW754,"")</f>
        <v/>
      </c>
      <c r="AY754" s="193" t="str">
        <f>IF(OR(K754="x",F754="x",AW754&lt;=0),"",AW754)</f>
        <v/>
      </c>
      <c r="AZ754" s="183" t="str">
        <f>IF(AND(F754="x",AW754&gt;0),AW754,"")</f>
        <v/>
      </c>
      <c r="BA754" s="173" t="str">
        <f>IF(V754&gt;0,V754,"")</f>
        <v/>
      </c>
      <c r="BB754" s="174" t="str">
        <f>IF(AND(K754="x",BA754&gt;0),BA754,"")</f>
        <v/>
      </c>
      <c r="BC754" s="186" t="str">
        <f>IF(OR(K754="x",F754="X",BA754&lt;=0),"",BA754)</f>
        <v/>
      </c>
      <c r="BD754" s="174" t="str">
        <f>IF(AND(F754="x",BA754&gt;0),BA754,"")</f>
        <v/>
      </c>
      <c r="BE754" s="201" t="str">
        <f>IF(W754&gt;0,W754,"")</f>
        <v/>
      </c>
      <c r="BF754" s="174" t="str">
        <f>IF(AND(K754="x",BE754&gt;0),BE754,"")</f>
        <v/>
      </c>
      <c r="BG754" s="186" t="str">
        <f>IF(OR(K754="x",F754="x",BE754&lt;=0),"",BE754)</f>
        <v/>
      </c>
      <c r="BH754" s="175" t="str">
        <f>IF(AND(F754="x",BE754&gt;0),BE754,"")</f>
        <v/>
      </c>
      <c r="BI754" s="632"/>
    </row>
    <row r="755" spans="1:140" ht="18" x14ac:dyDescent="0.35">
      <c r="A755" s="221"/>
      <c r="B755" s="222"/>
      <c r="C755" s="213">
        <v>744</v>
      </c>
      <c r="D755" s="207"/>
      <c r="E755" s="18"/>
      <c r="F755" s="17"/>
      <c r="G755" s="134"/>
      <c r="H755" s="135"/>
      <c r="I755" s="141"/>
      <c r="J755" s="25"/>
      <c r="K755" s="145"/>
      <c r="L755" s="28"/>
      <c r="M755" s="395"/>
      <c r="N755" s="158" t="str">
        <f t="shared" si="149"/>
        <v/>
      </c>
      <c r="O755" s="27"/>
      <c r="P755" s="27"/>
      <c r="Q755" s="27"/>
      <c r="R755" s="27"/>
      <c r="S755" s="27"/>
      <c r="T755" s="28"/>
      <c r="U755" s="29"/>
      <c r="V755" s="32"/>
      <c r="W755" s="318"/>
      <c r="X755" s="319"/>
      <c r="Y755" s="160">
        <f t="shared" si="148"/>
        <v>0</v>
      </c>
      <c r="Z755" s="159">
        <f t="shared" si="150"/>
        <v>0</v>
      </c>
      <c r="AA755" s="327"/>
      <c r="AB755" s="400">
        <f>IF(AND(Z755&gt;=0,F755="x"),0,IF(AND(Z755&gt;0,AC755="x"),0,IF(Z755&gt;0,0-30,0)))</f>
        <v>0</v>
      </c>
      <c r="AC755" s="371"/>
      <c r="AD755" s="226" t="str">
        <f>IF(F755="x",(0-((V755*10)+(W755*20))),"")</f>
        <v/>
      </c>
      <c r="AE755" s="368">
        <f>IF(AND(Z755&gt;0,F755="x"),0,IF(AND(Z755&gt;0,AC755="x"),Z755-60,IF(AND(Z755&gt;0,AB755=-30),Z755+AB755,0)))</f>
        <v>0</v>
      </c>
      <c r="AF755" s="339"/>
      <c r="AG755" s="338"/>
      <c r="AH755" s="336"/>
      <c r="AI755" s="161">
        <f t="shared" si="151"/>
        <v>0</v>
      </c>
      <c r="AJ755" s="162">
        <f>(X755*20)+Z755+AA755+AF755</f>
        <v>0</v>
      </c>
      <c r="AK755" s="163">
        <f t="shared" si="152"/>
        <v>0</v>
      </c>
      <c r="AL755" s="164">
        <f>IF(K755="x",AH755,0)</f>
        <v>0</v>
      </c>
      <c r="AM755" s="164">
        <f>IF(K755="x",AI755,0)</f>
        <v>0</v>
      </c>
      <c r="AN755" s="164">
        <f>IF(K755="x",AJ755,0)</f>
        <v>0</v>
      </c>
      <c r="AO755" s="164">
        <f>IF(K755="x",AK755,0)</f>
        <v>0</v>
      </c>
      <c r="AP755" s="610" t="str">
        <f t="shared" si="154"/>
        <v xml:space="preserve"> </v>
      </c>
      <c r="AQ755" s="613" t="str">
        <f t="shared" si="153"/>
        <v xml:space="preserve"> </v>
      </c>
      <c r="AR755" s="613" t="str">
        <f t="shared" si="155"/>
        <v xml:space="preserve"> </v>
      </c>
      <c r="AS755" s="613" t="str">
        <f t="shared" si="156"/>
        <v xml:space="preserve"> </v>
      </c>
      <c r="AT755" s="613" t="str">
        <f t="shared" si="157"/>
        <v xml:space="preserve"> </v>
      </c>
      <c r="AU755" s="613" t="str">
        <f t="shared" si="158"/>
        <v xml:space="preserve"> </v>
      </c>
      <c r="AV755" s="614" t="str">
        <f t="shared" si="159"/>
        <v xml:space="preserve"> </v>
      </c>
      <c r="AW755" s="196" t="str">
        <f>IF(N755&gt;0,N755,"")</f>
        <v/>
      </c>
      <c r="AX755" s="165" t="str">
        <f>IF(AND(K755="x",AW755&gt;0),AW755,"")</f>
        <v/>
      </c>
      <c r="AY755" s="193" t="str">
        <f>IF(OR(K755="x",F755="x",AW755&lt;=0),"",AW755)</f>
        <v/>
      </c>
      <c r="AZ755" s="183" t="str">
        <f>IF(AND(F755="x",AW755&gt;0),AW755,"")</f>
        <v/>
      </c>
      <c r="BA755" s="173" t="str">
        <f>IF(V755&gt;0,V755,"")</f>
        <v/>
      </c>
      <c r="BB755" s="174" t="str">
        <f>IF(AND(K755="x",BA755&gt;0),BA755,"")</f>
        <v/>
      </c>
      <c r="BC755" s="186" t="str">
        <f>IF(OR(K755="x",F755="X",BA755&lt;=0),"",BA755)</f>
        <v/>
      </c>
      <c r="BD755" s="174" t="str">
        <f>IF(AND(F755="x",BA755&gt;0),BA755,"")</f>
        <v/>
      </c>
      <c r="BE755" s="201" t="str">
        <f>IF(W755&gt;0,W755,"")</f>
        <v/>
      </c>
      <c r="BF755" s="174" t="str">
        <f>IF(AND(K755="x",BE755&gt;0),BE755,"")</f>
        <v/>
      </c>
      <c r="BG755" s="186" t="str">
        <f>IF(OR(K755="x",F755="x",BE755&lt;=0),"",BE755)</f>
        <v/>
      </c>
      <c r="BH755" s="175" t="str">
        <f>IF(AND(F755="x",BE755&gt;0),BE755,"")</f>
        <v/>
      </c>
      <c r="BI755" s="632"/>
    </row>
    <row r="756" spans="1:140" ht="18" x14ac:dyDescent="0.35">
      <c r="A756" s="221"/>
      <c r="B756" s="222"/>
      <c r="C756" s="214">
        <v>745</v>
      </c>
      <c r="D756" s="205"/>
      <c r="E756" s="16"/>
      <c r="F756" s="17"/>
      <c r="G756" s="134"/>
      <c r="H756" s="135"/>
      <c r="I756" s="141"/>
      <c r="J756" s="25"/>
      <c r="K756" s="145"/>
      <c r="L756" s="28"/>
      <c r="M756" s="395"/>
      <c r="N756" s="158" t="str">
        <f t="shared" si="149"/>
        <v/>
      </c>
      <c r="O756" s="27"/>
      <c r="P756" s="27"/>
      <c r="Q756" s="27"/>
      <c r="R756" s="27"/>
      <c r="S756" s="27"/>
      <c r="T756" s="28"/>
      <c r="U756" s="29"/>
      <c r="V756" s="32"/>
      <c r="W756" s="318"/>
      <c r="X756" s="319"/>
      <c r="Y756" s="160">
        <f t="shared" si="148"/>
        <v>0</v>
      </c>
      <c r="Z756" s="159">
        <f t="shared" si="150"/>
        <v>0</v>
      </c>
      <c r="AA756" s="327"/>
      <c r="AB756" s="400">
        <f>IF(AND(Z756&gt;=0,F756="x"),0,IF(AND(Z756&gt;0,AC756="x"),0,IF(Z756&gt;0,0-30,0)))</f>
        <v>0</v>
      </c>
      <c r="AC756" s="371"/>
      <c r="AD756" s="226" t="str">
        <f>IF(F756="x",(0-((V756*10)+(W756*20))),"")</f>
        <v/>
      </c>
      <c r="AE756" s="368">
        <f>IF(AND(Z756&gt;0,F756="x"),0,IF(AND(Z756&gt;0,AC756="x"),Z756-60,IF(AND(Z756&gt;0,AB756=-30),Z756+AB756,0)))</f>
        <v>0</v>
      </c>
      <c r="AF756" s="339"/>
      <c r="AG756" s="338"/>
      <c r="AH756" s="336"/>
      <c r="AI756" s="161">
        <f t="shared" si="151"/>
        <v>0</v>
      </c>
      <c r="AJ756" s="162">
        <f>(X756*20)+Z756+AA756+AF756</f>
        <v>0</v>
      </c>
      <c r="AK756" s="163">
        <f t="shared" si="152"/>
        <v>0</v>
      </c>
      <c r="AL756" s="164">
        <f>IF(K756="x",AH756,0)</f>
        <v>0</v>
      </c>
      <c r="AM756" s="164">
        <f>IF(K756="x",AI756,0)</f>
        <v>0</v>
      </c>
      <c r="AN756" s="164">
        <f>IF(K756="x",AJ756,0)</f>
        <v>0</v>
      </c>
      <c r="AO756" s="164">
        <f>IF(K756="x",AK756,0)</f>
        <v>0</v>
      </c>
      <c r="AP756" s="610" t="str">
        <f t="shared" si="154"/>
        <v xml:space="preserve"> </v>
      </c>
      <c r="AQ756" s="613" t="str">
        <f t="shared" si="153"/>
        <v xml:space="preserve"> </v>
      </c>
      <c r="AR756" s="613" t="str">
        <f t="shared" si="155"/>
        <v xml:space="preserve"> </v>
      </c>
      <c r="AS756" s="613" t="str">
        <f t="shared" si="156"/>
        <v xml:space="preserve"> </v>
      </c>
      <c r="AT756" s="613" t="str">
        <f t="shared" si="157"/>
        <v xml:space="preserve"> </v>
      </c>
      <c r="AU756" s="613" t="str">
        <f t="shared" si="158"/>
        <v xml:space="preserve"> </v>
      </c>
      <c r="AV756" s="614" t="str">
        <f t="shared" si="159"/>
        <v xml:space="preserve"> </v>
      </c>
      <c r="AW756" s="196" t="str">
        <f>IF(N756&gt;0,N756,"")</f>
        <v/>
      </c>
      <c r="AX756" s="165" t="str">
        <f>IF(AND(K756="x",AW756&gt;0),AW756,"")</f>
        <v/>
      </c>
      <c r="AY756" s="193" t="str">
        <f>IF(OR(K756="x",F756="x",AW756&lt;=0),"",AW756)</f>
        <v/>
      </c>
      <c r="AZ756" s="183" t="str">
        <f>IF(AND(F756="x",AW756&gt;0),AW756,"")</f>
        <v/>
      </c>
      <c r="BA756" s="173" t="str">
        <f>IF(V756&gt;0,V756,"")</f>
        <v/>
      </c>
      <c r="BB756" s="174" t="str">
        <f>IF(AND(K756="x",BA756&gt;0),BA756,"")</f>
        <v/>
      </c>
      <c r="BC756" s="186" t="str">
        <f>IF(OR(K756="x",F756="X",BA756&lt;=0),"",BA756)</f>
        <v/>
      </c>
      <c r="BD756" s="174" t="str">
        <f>IF(AND(F756="x",BA756&gt;0),BA756,"")</f>
        <v/>
      </c>
      <c r="BE756" s="201" t="str">
        <f>IF(W756&gt;0,W756,"")</f>
        <v/>
      </c>
      <c r="BF756" s="174" t="str">
        <f>IF(AND(K756="x",BE756&gt;0),BE756,"")</f>
        <v/>
      </c>
      <c r="BG756" s="186" t="str">
        <f>IF(OR(K756="x",F756="x",BE756&lt;=0),"",BE756)</f>
        <v/>
      </c>
      <c r="BH756" s="175" t="str">
        <f>IF(AND(F756="x",BE756&gt;0),BE756,"")</f>
        <v/>
      </c>
      <c r="BI756" s="632"/>
    </row>
    <row r="757" spans="1:140" ht="18" x14ac:dyDescent="0.35">
      <c r="A757" s="221"/>
      <c r="B757" s="222"/>
      <c r="C757" s="213">
        <v>746</v>
      </c>
      <c r="D757" s="205"/>
      <c r="E757" s="22"/>
      <c r="F757" s="17"/>
      <c r="G757" s="134"/>
      <c r="H757" s="135"/>
      <c r="I757" s="141"/>
      <c r="J757" s="25"/>
      <c r="K757" s="145"/>
      <c r="L757" s="28"/>
      <c r="M757" s="395"/>
      <c r="N757" s="158" t="str">
        <f t="shared" si="149"/>
        <v/>
      </c>
      <c r="O757" s="27"/>
      <c r="P757" s="27"/>
      <c r="Q757" s="27"/>
      <c r="R757" s="27"/>
      <c r="S757" s="27"/>
      <c r="T757" s="28"/>
      <c r="U757" s="29"/>
      <c r="V757" s="32"/>
      <c r="W757" s="318"/>
      <c r="X757" s="319"/>
      <c r="Y757" s="160">
        <f t="shared" si="148"/>
        <v>0</v>
      </c>
      <c r="Z757" s="159">
        <f t="shared" si="150"/>
        <v>0</v>
      </c>
      <c r="AA757" s="327"/>
      <c r="AB757" s="400">
        <f>IF(AND(Z757&gt;=0,F757="x"),0,IF(AND(Z757&gt;0,AC757="x"),0,IF(Z757&gt;0,0-30,0)))</f>
        <v>0</v>
      </c>
      <c r="AC757" s="371"/>
      <c r="AD757" s="226" t="str">
        <f>IF(F757="x",(0-((V757*10)+(W757*20))),"")</f>
        <v/>
      </c>
      <c r="AE757" s="368">
        <f>IF(AND(Z757&gt;0,F757="x"),0,IF(AND(Z757&gt;0,AC757="x"),Z757-60,IF(AND(Z757&gt;0,AB757=-30),Z757+AB757,0)))</f>
        <v>0</v>
      </c>
      <c r="AF757" s="339"/>
      <c r="AG757" s="338"/>
      <c r="AH757" s="336"/>
      <c r="AI757" s="161">
        <f t="shared" si="151"/>
        <v>0</v>
      </c>
      <c r="AJ757" s="162">
        <f>(X757*20)+Z757+AA757+AF757</f>
        <v>0</v>
      </c>
      <c r="AK757" s="163">
        <f t="shared" si="152"/>
        <v>0</v>
      </c>
      <c r="AL757" s="164">
        <f>IF(K757="x",AH757,0)</f>
        <v>0</v>
      </c>
      <c r="AM757" s="164">
        <f>IF(K757="x",AI757,0)</f>
        <v>0</v>
      </c>
      <c r="AN757" s="164">
        <f>IF(K757="x",AJ757,0)</f>
        <v>0</v>
      </c>
      <c r="AO757" s="164">
        <f>IF(K757="x",AK757,0)</f>
        <v>0</v>
      </c>
      <c r="AP757" s="610" t="str">
        <f t="shared" si="154"/>
        <v xml:space="preserve"> </v>
      </c>
      <c r="AQ757" s="613" t="str">
        <f t="shared" si="153"/>
        <v xml:space="preserve"> </v>
      </c>
      <c r="AR757" s="613" t="str">
        <f t="shared" si="155"/>
        <v xml:space="preserve"> </v>
      </c>
      <c r="AS757" s="613" t="str">
        <f t="shared" si="156"/>
        <v xml:space="preserve"> </v>
      </c>
      <c r="AT757" s="613" t="str">
        <f t="shared" si="157"/>
        <v xml:space="preserve"> </v>
      </c>
      <c r="AU757" s="613" t="str">
        <f t="shared" si="158"/>
        <v xml:space="preserve"> </v>
      </c>
      <c r="AV757" s="614" t="str">
        <f t="shared" si="159"/>
        <v xml:space="preserve"> </v>
      </c>
      <c r="AW757" s="196" t="str">
        <f>IF(N757&gt;0,N757,"")</f>
        <v/>
      </c>
      <c r="AX757" s="165" t="str">
        <f>IF(AND(K757="x",AW757&gt;0),AW757,"")</f>
        <v/>
      </c>
      <c r="AY757" s="193" t="str">
        <f>IF(OR(K757="x",F757="x",AW757&lt;=0),"",AW757)</f>
        <v/>
      </c>
      <c r="AZ757" s="183" t="str">
        <f>IF(AND(F757="x",AW757&gt;0),AW757,"")</f>
        <v/>
      </c>
      <c r="BA757" s="173" t="str">
        <f>IF(V757&gt;0,V757,"")</f>
        <v/>
      </c>
      <c r="BB757" s="174" t="str">
        <f>IF(AND(K757="x",BA757&gt;0),BA757,"")</f>
        <v/>
      </c>
      <c r="BC757" s="186" t="str">
        <f>IF(OR(K757="x",F757="X",BA757&lt;=0),"",BA757)</f>
        <v/>
      </c>
      <c r="BD757" s="174" t="str">
        <f>IF(AND(F757="x",BA757&gt;0),BA757,"")</f>
        <v/>
      </c>
      <c r="BE757" s="201" t="str">
        <f>IF(W757&gt;0,W757,"")</f>
        <v/>
      </c>
      <c r="BF757" s="174" t="str">
        <f>IF(AND(K757="x",BE757&gt;0),BE757,"")</f>
        <v/>
      </c>
      <c r="BG757" s="186" t="str">
        <f>IF(OR(K757="x",F757="x",BE757&lt;=0),"",BE757)</f>
        <v/>
      </c>
      <c r="BH757" s="175" t="str">
        <f>IF(AND(F757="x",BE757&gt;0),BE757,"")</f>
        <v/>
      </c>
      <c r="BI757" s="632"/>
    </row>
    <row r="758" spans="1:140" ht="18" x14ac:dyDescent="0.35">
      <c r="A758" s="221"/>
      <c r="B758" s="222"/>
      <c r="C758" s="214">
        <v>747</v>
      </c>
      <c r="D758" s="205"/>
      <c r="E758" s="16"/>
      <c r="F758" s="17"/>
      <c r="G758" s="134"/>
      <c r="H758" s="135"/>
      <c r="I758" s="141"/>
      <c r="J758" s="25"/>
      <c r="K758" s="145"/>
      <c r="L758" s="28"/>
      <c r="M758" s="395"/>
      <c r="N758" s="158" t="str">
        <f t="shared" si="149"/>
        <v/>
      </c>
      <c r="O758" s="27"/>
      <c r="P758" s="27"/>
      <c r="Q758" s="27"/>
      <c r="R758" s="27"/>
      <c r="S758" s="27"/>
      <c r="T758" s="28"/>
      <c r="U758" s="29"/>
      <c r="V758" s="32"/>
      <c r="W758" s="318"/>
      <c r="X758" s="319"/>
      <c r="Y758" s="160">
        <f t="shared" si="148"/>
        <v>0</v>
      </c>
      <c r="Z758" s="159">
        <f t="shared" si="150"/>
        <v>0</v>
      </c>
      <c r="AA758" s="327"/>
      <c r="AB758" s="400">
        <f>IF(AND(Z758&gt;=0,F758="x"),0,IF(AND(Z758&gt;0,AC758="x"),0,IF(Z758&gt;0,0-30,0)))</f>
        <v>0</v>
      </c>
      <c r="AC758" s="371"/>
      <c r="AD758" s="226" t="str">
        <f>IF(F758="x",(0-((V758*10)+(W758*20))),"")</f>
        <v/>
      </c>
      <c r="AE758" s="368">
        <f>IF(AND(Z758&gt;0,F758="x"),0,IF(AND(Z758&gt;0,AC758="x"),Z758-60,IF(AND(Z758&gt;0,AB758=-30),Z758+AB758,0)))</f>
        <v>0</v>
      </c>
      <c r="AF758" s="339"/>
      <c r="AG758" s="338"/>
      <c r="AH758" s="336"/>
      <c r="AI758" s="161">
        <f t="shared" si="151"/>
        <v>0</v>
      </c>
      <c r="AJ758" s="162">
        <f>(X758*20)+Z758+AA758+AF758</f>
        <v>0</v>
      </c>
      <c r="AK758" s="163">
        <f t="shared" si="152"/>
        <v>0</v>
      </c>
      <c r="AL758" s="164">
        <f>IF(K758="x",AH758,0)</f>
        <v>0</v>
      </c>
      <c r="AM758" s="164">
        <f>IF(K758="x",AI758,0)</f>
        <v>0</v>
      </c>
      <c r="AN758" s="164">
        <f>IF(K758="x",AJ758,0)</f>
        <v>0</v>
      </c>
      <c r="AO758" s="164">
        <f>IF(K758="x",AK758,0)</f>
        <v>0</v>
      </c>
      <c r="AP758" s="610" t="str">
        <f t="shared" si="154"/>
        <v xml:space="preserve"> </v>
      </c>
      <c r="AQ758" s="613" t="str">
        <f t="shared" si="153"/>
        <v xml:space="preserve"> </v>
      </c>
      <c r="AR758" s="613" t="str">
        <f t="shared" si="155"/>
        <v xml:space="preserve"> </v>
      </c>
      <c r="AS758" s="613" t="str">
        <f t="shared" si="156"/>
        <v xml:space="preserve"> </v>
      </c>
      <c r="AT758" s="613" t="str">
        <f t="shared" si="157"/>
        <v xml:space="preserve"> </v>
      </c>
      <c r="AU758" s="613" t="str">
        <f t="shared" si="158"/>
        <v xml:space="preserve"> </v>
      </c>
      <c r="AV758" s="614" t="str">
        <f t="shared" si="159"/>
        <v xml:space="preserve"> </v>
      </c>
      <c r="AW758" s="196" t="str">
        <f>IF(N758&gt;0,N758,"")</f>
        <v/>
      </c>
      <c r="AX758" s="165" t="str">
        <f>IF(AND(K758="x",AW758&gt;0),AW758,"")</f>
        <v/>
      </c>
      <c r="AY758" s="193" t="str">
        <f>IF(OR(K758="x",F758="x",AW758&lt;=0),"",AW758)</f>
        <v/>
      </c>
      <c r="AZ758" s="183" t="str">
        <f>IF(AND(F758="x",AW758&gt;0),AW758,"")</f>
        <v/>
      </c>
      <c r="BA758" s="173" t="str">
        <f>IF(V758&gt;0,V758,"")</f>
        <v/>
      </c>
      <c r="BB758" s="174" t="str">
        <f>IF(AND(K758="x",BA758&gt;0),BA758,"")</f>
        <v/>
      </c>
      <c r="BC758" s="186" t="str">
        <f>IF(OR(K758="x",F758="X",BA758&lt;=0),"",BA758)</f>
        <v/>
      </c>
      <c r="BD758" s="174" t="str">
        <f>IF(AND(F758="x",BA758&gt;0),BA758,"")</f>
        <v/>
      </c>
      <c r="BE758" s="201" t="str">
        <f>IF(W758&gt;0,W758,"")</f>
        <v/>
      </c>
      <c r="BF758" s="174" t="str">
        <f>IF(AND(K758="x",BE758&gt;0),BE758,"")</f>
        <v/>
      </c>
      <c r="BG758" s="186" t="str">
        <f>IF(OR(K758="x",F758="x",BE758&lt;=0),"",BE758)</f>
        <v/>
      </c>
      <c r="BH758" s="175" t="str">
        <f>IF(AND(F758="x",BE758&gt;0),BE758,"")</f>
        <v/>
      </c>
      <c r="BI758" s="632"/>
    </row>
    <row r="759" spans="1:140" ht="18" x14ac:dyDescent="0.35">
      <c r="A759" s="221"/>
      <c r="B759" s="222"/>
      <c r="C759" s="214">
        <v>748</v>
      </c>
      <c r="D759" s="205"/>
      <c r="E759" s="16"/>
      <c r="F759" s="17"/>
      <c r="G759" s="134"/>
      <c r="H759" s="135"/>
      <c r="I759" s="141"/>
      <c r="J759" s="25"/>
      <c r="K759" s="145"/>
      <c r="L759" s="28"/>
      <c r="M759" s="395"/>
      <c r="N759" s="158" t="str">
        <f t="shared" si="149"/>
        <v/>
      </c>
      <c r="O759" s="27"/>
      <c r="P759" s="27"/>
      <c r="Q759" s="27"/>
      <c r="R759" s="27"/>
      <c r="S759" s="27"/>
      <c r="T759" s="28"/>
      <c r="U759" s="29"/>
      <c r="V759" s="32"/>
      <c r="W759" s="318"/>
      <c r="X759" s="319"/>
      <c r="Y759" s="160">
        <f t="shared" si="148"/>
        <v>0</v>
      </c>
      <c r="Z759" s="159">
        <f t="shared" si="150"/>
        <v>0</v>
      </c>
      <c r="AA759" s="327"/>
      <c r="AB759" s="400">
        <f>IF(AND(Z759&gt;=0,F759="x"),0,IF(AND(Z759&gt;0,AC759="x"),0,IF(Z759&gt;0,0-30,0)))</f>
        <v>0</v>
      </c>
      <c r="AC759" s="371"/>
      <c r="AD759" s="226" t="str">
        <f>IF(F759="x",(0-((V759*10)+(W759*20))),"")</f>
        <v/>
      </c>
      <c r="AE759" s="368">
        <f>IF(AND(Z759&gt;0,F759="x"),0,IF(AND(Z759&gt;0,AC759="x"),Z759-60,IF(AND(Z759&gt;0,AB759=-30),Z759+AB759,0)))</f>
        <v>0</v>
      </c>
      <c r="AF759" s="339"/>
      <c r="AG759" s="338"/>
      <c r="AH759" s="336"/>
      <c r="AI759" s="161">
        <f t="shared" si="151"/>
        <v>0</v>
      </c>
      <c r="AJ759" s="162">
        <f>(X759*20)+Z759+AA759+AF759</f>
        <v>0</v>
      </c>
      <c r="AK759" s="163">
        <f t="shared" si="152"/>
        <v>0</v>
      </c>
      <c r="AL759" s="164">
        <f>IF(K759="x",AH759,0)</f>
        <v>0</v>
      </c>
      <c r="AM759" s="164">
        <f>IF(K759="x",AI759,0)</f>
        <v>0</v>
      </c>
      <c r="AN759" s="164">
        <f>IF(K759="x",AJ759,0)</f>
        <v>0</v>
      </c>
      <c r="AO759" s="164">
        <f>IF(K759="x",AK759,0)</f>
        <v>0</v>
      </c>
      <c r="AP759" s="610" t="str">
        <f t="shared" si="154"/>
        <v xml:space="preserve"> </v>
      </c>
      <c r="AQ759" s="613" t="str">
        <f t="shared" si="153"/>
        <v xml:space="preserve"> </v>
      </c>
      <c r="AR759" s="613" t="str">
        <f t="shared" si="155"/>
        <v xml:space="preserve"> </v>
      </c>
      <c r="AS759" s="613" t="str">
        <f t="shared" si="156"/>
        <v xml:space="preserve"> </v>
      </c>
      <c r="AT759" s="613" t="str">
        <f t="shared" si="157"/>
        <v xml:space="preserve"> </v>
      </c>
      <c r="AU759" s="613" t="str">
        <f t="shared" si="158"/>
        <v xml:space="preserve"> </v>
      </c>
      <c r="AV759" s="614" t="str">
        <f t="shared" si="159"/>
        <v xml:space="preserve"> </v>
      </c>
      <c r="AW759" s="196" t="str">
        <f>IF(N759&gt;0,N759,"")</f>
        <v/>
      </c>
      <c r="AX759" s="165" t="str">
        <f>IF(AND(K759="x",AW759&gt;0),AW759,"")</f>
        <v/>
      </c>
      <c r="AY759" s="193" t="str">
        <f>IF(OR(K759="x",F759="x",AW759&lt;=0),"",AW759)</f>
        <v/>
      </c>
      <c r="AZ759" s="183" t="str">
        <f>IF(AND(F759="x",AW759&gt;0),AW759,"")</f>
        <v/>
      </c>
      <c r="BA759" s="173" t="str">
        <f>IF(V759&gt;0,V759,"")</f>
        <v/>
      </c>
      <c r="BB759" s="174" t="str">
        <f>IF(AND(K759="x",BA759&gt;0),BA759,"")</f>
        <v/>
      </c>
      <c r="BC759" s="186" t="str">
        <f>IF(OR(K759="x",F759="X",BA759&lt;=0),"",BA759)</f>
        <v/>
      </c>
      <c r="BD759" s="174" t="str">
        <f>IF(AND(F759="x",BA759&gt;0),BA759,"")</f>
        <v/>
      </c>
      <c r="BE759" s="201" t="str">
        <f>IF(W759&gt;0,W759,"")</f>
        <v/>
      </c>
      <c r="BF759" s="174" t="str">
        <f>IF(AND(K759="x",BE759&gt;0),BE759,"")</f>
        <v/>
      </c>
      <c r="BG759" s="186" t="str">
        <f>IF(OR(K759="x",F759="x",BE759&lt;=0),"",BE759)</f>
        <v/>
      </c>
      <c r="BH759" s="175" t="str">
        <f>IF(AND(F759="x",BE759&gt;0),BE759,"")</f>
        <v/>
      </c>
      <c r="BI759" s="632"/>
    </row>
    <row r="760" spans="1:140" ht="18" x14ac:dyDescent="0.35">
      <c r="A760" s="221"/>
      <c r="B760" s="222"/>
      <c r="C760" s="213">
        <v>749</v>
      </c>
      <c r="D760" s="209"/>
      <c r="E760" s="19"/>
      <c r="F760" s="17"/>
      <c r="G760" s="138"/>
      <c r="H760" s="137"/>
      <c r="I760" s="143"/>
      <c r="J760" s="80"/>
      <c r="K760" s="147"/>
      <c r="L760" s="30"/>
      <c r="M760" s="396"/>
      <c r="N760" s="158" t="str">
        <f t="shared" si="149"/>
        <v/>
      </c>
      <c r="O760" s="27"/>
      <c r="P760" s="27"/>
      <c r="Q760" s="27"/>
      <c r="R760" s="27"/>
      <c r="S760" s="27"/>
      <c r="T760" s="30"/>
      <c r="U760" s="31"/>
      <c r="V760" s="32"/>
      <c r="W760" s="320"/>
      <c r="X760" s="318"/>
      <c r="Y760" s="160">
        <f t="shared" si="148"/>
        <v>0</v>
      </c>
      <c r="Z760" s="159">
        <f t="shared" si="150"/>
        <v>0</v>
      </c>
      <c r="AA760" s="328"/>
      <c r="AB760" s="400">
        <f>IF(AND(Z760&gt;=0,F760="x"),0,IF(AND(Z760&gt;0,AC760="x"),0,IF(Z760&gt;0,0-30,0)))</f>
        <v>0</v>
      </c>
      <c r="AC760" s="371"/>
      <c r="AD760" s="226" t="str">
        <f>IF(F760="x",(0-((V760*10)+(W760*20))),"")</f>
        <v/>
      </c>
      <c r="AE760" s="368">
        <f>IF(AND(Z760&gt;0,F760="x"),0,IF(AND(Z760&gt;0,AC760="x"),Z760-60,IF(AND(Z760&gt;0,AB760=-30),Z760+AB760,0)))</f>
        <v>0</v>
      </c>
      <c r="AF760" s="340"/>
      <c r="AG760" s="341"/>
      <c r="AH760" s="339"/>
      <c r="AI760" s="161">
        <f t="shared" si="151"/>
        <v>0</v>
      </c>
      <c r="AJ760" s="162">
        <f>(X760*20)+Z760+AA760+AF760</f>
        <v>0</v>
      </c>
      <c r="AK760" s="163">
        <f t="shared" si="152"/>
        <v>0</v>
      </c>
      <c r="AL760" s="164">
        <f>IF(K760="x",AH760,0)</f>
        <v>0</v>
      </c>
      <c r="AM760" s="164">
        <f>IF(K760="x",AI760,0)</f>
        <v>0</v>
      </c>
      <c r="AN760" s="164">
        <f>IF(K760="x",AJ760,0)</f>
        <v>0</v>
      </c>
      <c r="AO760" s="164">
        <f>IF(K760="x",AK760,0)</f>
        <v>0</v>
      </c>
      <c r="AP760" s="610" t="str">
        <f t="shared" si="154"/>
        <v xml:space="preserve"> </v>
      </c>
      <c r="AQ760" s="613" t="str">
        <f t="shared" si="153"/>
        <v xml:space="preserve"> </v>
      </c>
      <c r="AR760" s="613" t="str">
        <f t="shared" si="155"/>
        <v xml:space="preserve"> </v>
      </c>
      <c r="AS760" s="613" t="str">
        <f t="shared" si="156"/>
        <v xml:space="preserve"> </v>
      </c>
      <c r="AT760" s="613" t="str">
        <f t="shared" si="157"/>
        <v xml:space="preserve"> </v>
      </c>
      <c r="AU760" s="613" t="str">
        <f t="shared" si="158"/>
        <v xml:space="preserve"> </v>
      </c>
      <c r="AV760" s="614" t="str">
        <f t="shared" si="159"/>
        <v xml:space="preserve"> </v>
      </c>
      <c r="AW760" s="196" t="str">
        <f>IF(N760&gt;0,N760,"")</f>
        <v/>
      </c>
      <c r="AX760" s="165" t="str">
        <f>IF(AND(K760="x",AW760&gt;0),AW760,"")</f>
        <v/>
      </c>
      <c r="AY760" s="193" t="str">
        <f>IF(OR(K760="x",F760="x",AW760&lt;=0),"",AW760)</f>
        <v/>
      </c>
      <c r="AZ760" s="183" t="str">
        <f>IF(AND(F760="x",AW760&gt;0),AW760,"")</f>
        <v/>
      </c>
      <c r="BA760" s="173" t="str">
        <f>IF(V760&gt;0,V760,"")</f>
        <v/>
      </c>
      <c r="BB760" s="174" t="str">
        <f>IF(AND(K760="x",BA760&gt;0),BA760,"")</f>
        <v/>
      </c>
      <c r="BC760" s="186" t="str">
        <f>IF(OR(K760="x",F760="X",BA760&lt;=0),"",BA760)</f>
        <v/>
      </c>
      <c r="BD760" s="174" t="str">
        <f>IF(AND(F760="x",BA760&gt;0),BA760,"")</f>
        <v/>
      </c>
      <c r="BE760" s="201" t="str">
        <f>IF(W760&gt;0,W760,"")</f>
        <v/>
      </c>
      <c r="BF760" s="174" t="str">
        <f>IF(AND(K760="x",BE760&gt;0),BE760,"")</f>
        <v/>
      </c>
      <c r="BG760" s="186" t="str">
        <f>IF(OR(K760="x",F760="x",BE760&lt;=0),"",BE760)</f>
        <v/>
      </c>
      <c r="BH760" s="175" t="str">
        <f>IF(AND(F760="x",BE760&gt;0),BE760,"")</f>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149"/>
        <v/>
      </c>
      <c r="O761" s="27"/>
      <c r="P761" s="27"/>
      <c r="Q761" s="27"/>
      <c r="R761" s="27"/>
      <c r="S761" s="27"/>
      <c r="T761" s="27"/>
      <c r="U761" s="28"/>
      <c r="V761" s="32"/>
      <c r="W761" s="318"/>
      <c r="X761" s="318"/>
      <c r="Y761" s="160">
        <f t="shared" si="148"/>
        <v>0</v>
      </c>
      <c r="Z761" s="159">
        <f t="shared" si="150"/>
        <v>0</v>
      </c>
      <c r="AA761" s="327"/>
      <c r="AB761" s="400">
        <f>IF(AND(Z761&gt;=0,F761="x"),0,IF(AND(Z761&gt;0,AC761="x"),0,IF(Z761&gt;0,0-30,0)))</f>
        <v>0</v>
      </c>
      <c r="AC761" s="371"/>
      <c r="AD761" s="226" t="str">
        <f>IF(F761="x",(0-((V761*10)+(W761*20))),"")</f>
        <v/>
      </c>
      <c r="AE761" s="368">
        <f>IF(AND(Z761&gt;0,F761="x"),0,IF(AND(Z761&gt;0,AC761="x"),Z761-60,IF(AND(Z761&gt;0,AB761=-30),Z761+AB761,0)))</f>
        <v>0</v>
      </c>
      <c r="AF761" s="339"/>
      <c r="AG761" s="342"/>
      <c r="AH761" s="339"/>
      <c r="AI761" s="161">
        <f t="shared" si="151"/>
        <v>0</v>
      </c>
      <c r="AJ761" s="162">
        <f>(X761*20)+Z761+AA761+AF761</f>
        <v>0</v>
      </c>
      <c r="AK761" s="163">
        <f t="shared" si="152"/>
        <v>0</v>
      </c>
      <c r="AL761" s="164">
        <f>IF(K761="x",AH761,0)</f>
        <v>0</v>
      </c>
      <c r="AM761" s="164">
        <f>IF(K761="x",AI761,0)</f>
        <v>0</v>
      </c>
      <c r="AN761" s="164">
        <f>IF(K761="x",AJ761,0)</f>
        <v>0</v>
      </c>
      <c r="AO761" s="164">
        <f>IF(K761="x",AK761,0)</f>
        <v>0</v>
      </c>
      <c r="AP761" s="610" t="str">
        <f t="shared" si="154"/>
        <v xml:space="preserve"> </v>
      </c>
      <c r="AQ761" s="613" t="str">
        <f t="shared" si="153"/>
        <v xml:space="preserve"> </v>
      </c>
      <c r="AR761" s="613" t="str">
        <f t="shared" si="155"/>
        <v xml:space="preserve"> </v>
      </c>
      <c r="AS761" s="613" t="str">
        <f t="shared" si="156"/>
        <v xml:space="preserve"> </v>
      </c>
      <c r="AT761" s="613" t="str">
        <f t="shared" si="157"/>
        <v xml:space="preserve"> </v>
      </c>
      <c r="AU761" s="613" t="str">
        <f t="shared" si="158"/>
        <v xml:space="preserve"> </v>
      </c>
      <c r="AV761" s="614" t="str">
        <f t="shared" si="159"/>
        <v xml:space="preserve"> </v>
      </c>
      <c r="AW761" s="196" t="str">
        <f>IF(N761&gt;0,N761,"")</f>
        <v/>
      </c>
      <c r="AX761" s="165" t="str">
        <f>IF(AND(K761="x",AW761&gt;0),AW761,"")</f>
        <v/>
      </c>
      <c r="AY761" s="193" t="str">
        <f>IF(OR(K761="x",F761="x",AW761&lt;=0),"",AW761)</f>
        <v/>
      </c>
      <c r="AZ761" s="183" t="str">
        <f>IF(AND(F761="x",AW761&gt;0),AW761,"")</f>
        <v/>
      </c>
      <c r="BA761" s="173" t="str">
        <f>IF(V761&gt;0,V761,"")</f>
        <v/>
      </c>
      <c r="BB761" s="174" t="str">
        <f>IF(AND(K761="x",BA761&gt;0),BA761,"")</f>
        <v/>
      </c>
      <c r="BC761" s="186" t="str">
        <f>IF(OR(K761="x",F761="X",BA761&lt;=0),"",BA761)</f>
        <v/>
      </c>
      <c r="BD761" s="174" t="str">
        <f>IF(AND(F761="x",BA761&gt;0),BA761,"")</f>
        <v/>
      </c>
      <c r="BE761" s="201" t="str">
        <f>IF(W761&gt;0,W761,"")</f>
        <v/>
      </c>
      <c r="BF761" s="174" t="str">
        <f>IF(AND(K761="x",BE761&gt;0),BE761,"")</f>
        <v/>
      </c>
      <c r="BG761" s="186" t="str">
        <f>IF(OR(K761="x",F761="x",BE761&lt;=0),"",BE761)</f>
        <v/>
      </c>
      <c r="BH761" s="175" t="str">
        <f>IF(AND(F761="x",BE761&gt;0),BE761,"")</f>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149"/>
        <v/>
      </c>
      <c r="O762" s="321"/>
      <c r="P762" s="315"/>
      <c r="Q762" s="315"/>
      <c r="R762" s="315"/>
      <c r="S762" s="315"/>
      <c r="T762" s="315"/>
      <c r="U762" s="316"/>
      <c r="V762" s="167"/>
      <c r="W762" s="313"/>
      <c r="X762" s="313"/>
      <c r="Y762" s="160">
        <f t="shared" si="148"/>
        <v>0</v>
      </c>
      <c r="Z762" s="159">
        <f t="shared" si="150"/>
        <v>0</v>
      </c>
      <c r="AA762" s="327"/>
      <c r="AB762" s="400">
        <f>IF(AND(Z762&gt;=0,F762="x"),0,IF(AND(Z762&gt;0,AC762="x"),0,IF(Z762&gt;0,0-30,0)))</f>
        <v>0</v>
      </c>
      <c r="AC762" s="371"/>
      <c r="AD762" s="226" t="str">
        <f>IF(F762="x",(0-((V762*10)+(W762*20))),"")</f>
        <v/>
      </c>
      <c r="AE762" s="368">
        <f>IF(AND(Z762&gt;0,F762="x"),0,IF(AND(Z762&gt;0,AC762="x"),Z762-60,IF(AND(Z762&gt;0,AB762=-30),Z762+AB762,0)))</f>
        <v>0</v>
      </c>
      <c r="AF762" s="339"/>
      <c r="AG762" s="338"/>
      <c r="AH762" s="336"/>
      <c r="AI762" s="161">
        <f t="shared" si="151"/>
        <v>0</v>
      </c>
      <c r="AJ762" s="162">
        <f>(X762*20)+Z762+AA762+AF762</f>
        <v>0</v>
      </c>
      <c r="AK762" s="163">
        <f t="shared" si="152"/>
        <v>0</v>
      </c>
      <c r="AL762" s="164">
        <f>IF(K762="x",AH762,0)</f>
        <v>0</v>
      </c>
      <c r="AM762" s="164">
        <f>IF(K762="x",AI762,0)</f>
        <v>0</v>
      </c>
      <c r="AN762" s="164">
        <f>IF(K762="x",AJ762,0)</f>
        <v>0</v>
      </c>
      <c r="AO762" s="164">
        <f>IF(K762="x",AK762,0)</f>
        <v>0</v>
      </c>
      <c r="AP762" s="610" t="str">
        <f t="shared" si="154"/>
        <v xml:space="preserve"> </v>
      </c>
      <c r="AQ762" s="613" t="str">
        <f t="shared" si="153"/>
        <v xml:space="preserve"> </v>
      </c>
      <c r="AR762" s="613" t="str">
        <f t="shared" si="155"/>
        <v xml:space="preserve"> </v>
      </c>
      <c r="AS762" s="613" t="str">
        <f t="shared" si="156"/>
        <v xml:space="preserve"> </v>
      </c>
      <c r="AT762" s="613" t="str">
        <f t="shared" si="157"/>
        <v xml:space="preserve"> </v>
      </c>
      <c r="AU762" s="613" t="str">
        <f t="shared" si="158"/>
        <v xml:space="preserve"> </v>
      </c>
      <c r="AV762" s="614" t="str">
        <f t="shared" si="159"/>
        <v xml:space="preserve"> </v>
      </c>
      <c r="AW762" s="196" t="str">
        <f>IF(N762&gt;0,N762,"")</f>
        <v/>
      </c>
      <c r="AX762" s="165" t="str">
        <f>IF(AND(K762="x",AW762&gt;0),AW762,"")</f>
        <v/>
      </c>
      <c r="AY762" s="193" t="str">
        <f>IF(OR(K762="x",F762="x",AW762&lt;=0),"",AW762)</f>
        <v/>
      </c>
      <c r="AZ762" s="183" t="str">
        <f>IF(AND(F762="x",AW762&gt;0),AW762,"")</f>
        <v/>
      </c>
      <c r="BA762" s="173" t="str">
        <f>IF(V762&gt;0,V762,"")</f>
        <v/>
      </c>
      <c r="BB762" s="174" t="str">
        <f>IF(AND(K762="x",BA762&gt;0),BA762,"")</f>
        <v/>
      </c>
      <c r="BC762" s="186" t="str">
        <f>IF(OR(K762="x",F762="X",BA762&lt;=0),"",BA762)</f>
        <v/>
      </c>
      <c r="BD762" s="174" t="str">
        <f>IF(AND(F762="x",BA762&gt;0),BA762,"")</f>
        <v/>
      </c>
      <c r="BE762" s="201" t="str">
        <f>IF(W762&gt;0,W762,"")</f>
        <v/>
      </c>
      <c r="BF762" s="174" t="str">
        <f>IF(AND(K762="x",BE762&gt;0),BE762,"")</f>
        <v/>
      </c>
      <c r="BG762" s="186" t="str">
        <f>IF(OR(K762="x",F762="x",BE762&lt;=0),"",BE762)</f>
        <v/>
      </c>
      <c r="BH762" s="175" t="str">
        <f>IF(AND(F762="x",BE762&gt;0),BE762,"")</f>
        <v/>
      </c>
      <c r="BI762" s="632"/>
    </row>
    <row r="763" spans="1:140" ht="18" x14ac:dyDescent="0.35">
      <c r="A763" s="219"/>
      <c r="B763" s="220"/>
      <c r="C763" s="213">
        <v>752</v>
      </c>
      <c r="D763" s="204"/>
      <c r="E763" s="33"/>
      <c r="F763" s="34"/>
      <c r="G763" s="131"/>
      <c r="H763" s="133"/>
      <c r="I763" s="140"/>
      <c r="J763" s="78"/>
      <c r="K763" s="144"/>
      <c r="L763" s="119"/>
      <c r="M763" s="394"/>
      <c r="N763" s="158" t="str">
        <f t="shared" si="149"/>
        <v/>
      </c>
      <c r="O763" s="315"/>
      <c r="P763" s="315"/>
      <c r="Q763" s="315"/>
      <c r="R763" s="315"/>
      <c r="S763" s="315"/>
      <c r="T763" s="316"/>
      <c r="U763" s="317"/>
      <c r="V763" s="167"/>
      <c r="W763" s="313"/>
      <c r="X763" s="313"/>
      <c r="Y763" s="160">
        <f t="shared" si="148"/>
        <v>0</v>
      </c>
      <c r="Z763" s="159">
        <f t="shared" si="150"/>
        <v>0</v>
      </c>
      <c r="AA763" s="326"/>
      <c r="AB763" s="400">
        <f>IF(AND(Z763&gt;=0,F763="x"),0,IF(AND(Z763&gt;0,AC763="x"),0,IF(Z763&gt;0,0-30,0)))</f>
        <v>0</v>
      </c>
      <c r="AC763" s="370"/>
      <c r="AD763" s="226" t="str">
        <f>IF(F763="x",(0-((V763*10)+(W763*20))),"")</f>
        <v/>
      </c>
      <c r="AE763" s="368">
        <f>IF(AND(Z763&gt;0,F763="x"),0,IF(AND(Z763&gt;0,AC763="x"),Z763-60,IF(AND(Z763&gt;0,AB763=-30),Z763+AB763,0)))</f>
        <v>0</v>
      </c>
      <c r="AF763" s="331"/>
      <c r="AG763" s="333"/>
      <c r="AH763" s="334"/>
      <c r="AI763" s="161">
        <f t="shared" si="151"/>
        <v>0</v>
      </c>
      <c r="AJ763" s="162">
        <f>(X763*20)+Z763+AA763+AF763</f>
        <v>0</v>
      </c>
      <c r="AK763" s="163">
        <f t="shared" si="152"/>
        <v>0</v>
      </c>
      <c r="AL763" s="164">
        <f>IF(K763="x",AH763,0)</f>
        <v>0</v>
      </c>
      <c r="AM763" s="164">
        <f>IF(K763="x",AI763,0)</f>
        <v>0</v>
      </c>
      <c r="AN763" s="164">
        <f>IF(K763="x",AJ763,0)</f>
        <v>0</v>
      </c>
      <c r="AO763" s="164">
        <f>IF(K763="x",AK763,0)</f>
        <v>0</v>
      </c>
      <c r="AP763" s="610" t="str">
        <f t="shared" si="154"/>
        <v xml:space="preserve"> </v>
      </c>
      <c r="AQ763" s="613" t="str">
        <f t="shared" si="153"/>
        <v xml:space="preserve"> </v>
      </c>
      <c r="AR763" s="613" t="str">
        <f t="shared" si="155"/>
        <v xml:space="preserve"> </v>
      </c>
      <c r="AS763" s="613" t="str">
        <f t="shared" si="156"/>
        <v xml:space="preserve"> </v>
      </c>
      <c r="AT763" s="613" t="str">
        <f t="shared" si="157"/>
        <v xml:space="preserve"> </v>
      </c>
      <c r="AU763" s="613" t="str">
        <f t="shared" si="158"/>
        <v xml:space="preserve"> </v>
      </c>
      <c r="AV763" s="614" t="str">
        <f t="shared" si="159"/>
        <v xml:space="preserve"> </v>
      </c>
      <c r="AW763" s="196" t="str">
        <f>IF(N763&gt;0,N763,"")</f>
        <v/>
      </c>
      <c r="AX763" s="165" t="str">
        <f>IF(AND(K763="x",AW763&gt;0),AW763,"")</f>
        <v/>
      </c>
      <c r="AY763" s="193" t="str">
        <f>IF(OR(K763="x",F763="x",AW763&lt;=0),"",AW763)</f>
        <v/>
      </c>
      <c r="AZ763" s="183" t="str">
        <f>IF(AND(F763="x",AW763&gt;0),AW763,"")</f>
        <v/>
      </c>
      <c r="BA763" s="173" t="str">
        <f>IF(V763&gt;0,V763,"")</f>
        <v/>
      </c>
      <c r="BB763" s="174" t="str">
        <f>IF(AND(K763="x",BA763&gt;0),BA763,"")</f>
        <v/>
      </c>
      <c r="BC763" s="186" t="str">
        <f>IF(OR(K763="x",F763="X",BA763&lt;=0),"",BA763)</f>
        <v/>
      </c>
      <c r="BD763" s="174" t="str">
        <f>IF(AND(F763="x",BA763&gt;0),BA763,"")</f>
        <v/>
      </c>
      <c r="BE763" s="201" t="str">
        <f>IF(W763&gt;0,W763,"")</f>
        <v/>
      </c>
      <c r="BF763" s="174" t="str">
        <f>IF(AND(K763="x",BE763&gt;0),BE763,"")</f>
        <v/>
      </c>
      <c r="BG763" s="186" t="str">
        <f>IF(OR(K763="x",F763="x",BE763&lt;=0),"",BE763)</f>
        <v/>
      </c>
      <c r="BH763" s="175" t="str">
        <f>IF(AND(F763="x",BE763&gt;0),BE763,"")</f>
        <v/>
      </c>
      <c r="BI763" s="632"/>
    </row>
    <row r="764" spans="1:140" ht="18" x14ac:dyDescent="0.35">
      <c r="A764" s="219"/>
      <c r="B764" s="220"/>
      <c r="C764" s="213">
        <v>753</v>
      </c>
      <c r="D764" s="204"/>
      <c r="E764" s="33"/>
      <c r="F764" s="34"/>
      <c r="G764" s="134"/>
      <c r="H764" s="135"/>
      <c r="I764" s="141"/>
      <c r="J764" s="25"/>
      <c r="K764" s="145"/>
      <c r="L764" s="28"/>
      <c r="M764" s="395"/>
      <c r="N764" s="158" t="str">
        <f t="shared" si="149"/>
        <v/>
      </c>
      <c r="O764" s="315"/>
      <c r="P764" s="315"/>
      <c r="Q764" s="315"/>
      <c r="R764" s="315"/>
      <c r="S764" s="315"/>
      <c r="T764" s="316"/>
      <c r="U764" s="317"/>
      <c r="V764" s="167"/>
      <c r="W764" s="313"/>
      <c r="X764" s="313"/>
      <c r="Y764" s="160">
        <f t="shared" si="148"/>
        <v>0</v>
      </c>
      <c r="Z764" s="159">
        <f t="shared" si="150"/>
        <v>0</v>
      </c>
      <c r="AA764" s="326"/>
      <c r="AB764" s="400">
        <f>IF(AND(Z764&gt;=0,F764="x"),0,IF(AND(Z764&gt;0,AC764="x"),0,IF(Z764&gt;0,0-30,0)))</f>
        <v>0</v>
      </c>
      <c r="AC764" s="370"/>
      <c r="AD764" s="226" t="str">
        <f>IF(F764="x",(0-((V764*10)+(W764*20))),"")</f>
        <v/>
      </c>
      <c r="AE764" s="368">
        <f>IF(AND(Z764&gt;0,F764="x"),0,IF(AND(Z764&gt;0,AC764="x"),Z764-60,IF(AND(Z764&gt;0,AB764=-30),Z764+AB764,0)))</f>
        <v>0</v>
      </c>
      <c r="AF764" s="331"/>
      <c r="AG764" s="333"/>
      <c r="AH764" s="334"/>
      <c r="AI764" s="161">
        <f t="shared" si="151"/>
        <v>0</v>
      </c>
      <c r="AJ764" s="162">
        <f>(X764*20)+Z764+AA764+AF764</f>
        <v>0</v>
      </c>
      <c r="AK764" s="163">
        <f t="shared" si="152"/>
        <v>0</v>
      </c>
      <c r="AL764" s="164">
        <f>IF(K764="x",AH764,0)</f>
        <v>0</v>
      </c>
      <c r="AM764" s="164">
        <f>IF(K764="x",AI764,0)</f>
        <v>0</v>
      </c>
      <c r="AN764" s="164">
        <f>IF(K764="x",AJ764,0)</f>
        <v>0</v>
      </c>
      <c r="AO764" s="164">
        <f>IF(K764="x",AK764,0)</f>
        <v>0</v>
      </c>
      <c r="AP764" s="610" t="str">
        <f t="shared" si="154"/>
        <v xml:space="preserve"> </v>
      </c>
      <c r="AQ764" s="613" t="str">
        <f t="shared" si="153"/>
        <v xml:space="preserve"> </v>
      </c>
      <c r="AR764" s="613" t="str">
        <f t="shared" si="155"/>
        <v xml:space="preserve"> </v>
      </c>
      <c r="AS764" s="613" t="str">
        <f t="shared" si="156"/>
        <v xml:space="preserve"> </v>
      </c>
      <c r="AT764" s="613" t="str">
        <f t="shared" si="157"/>
        <v xml:space="preserve"> </v>
      </c>
      <c r="AU764" s="613" t="str">
        <f t="shared" si="158"/>
        <v xml:space="preserve"> </v>
      </c>
      <c r="AV764" s="614" t="str">
        <f t="shared" si="159"/>
        <v xml:space="preserve"> </v>
      </c>
      <c r="AW764" s="196" t="str">
        <f>IF(N764&gt;0,N764,"")</f>
        <v/>
      </c>
      <c r="AX764" s="165" t="str">
        <f>IF(AND(K764="x",AW764&gt;0),AW764,"")</f>
        <v/>
      </c>
      <c r="AY764" s="193" t="str">
        <f>IF(OR(K764="x",F764="x",AW764&lt;=0),"",AW764)</f>
        <v/>
      </c>
      <c r="AZ764" s="183" t="str">
        <f>IF(AND(F764="x",AW764&gt;0),AW764,"")</f>
        <v/>
      </c>
      <c r="BA764" s="173" t="str">
        <f>IF(V764&gt;0,V764,"")</f>
        <v/>
      </c>
      <c r="BB764" s="174" t="str">
        <f>IF(AND(K764="x",BA764&gt;0),BA764,"")</f>
        <v/>
      </c>
      <c r="BC764" s="186" t="str">
        <f>IF(OR(K764="x",F764="X",BA764&lt;=0),"",BA764)</f>
        <v/>
      </c>
      <c r="BD764" s="174" t="str">
        <f>IF(AND(F764="x",BA764&gt;0),BA764,"")</f>
        <v/>
      </c>
      <c r="BE764" s="201" t="str">
        <f>IF(W764&gt;0,W764,"")</f>
        <v/>
      </c>
      <c r="BF764" s="174" t="str">
        <f>IF(AND(K764="x",BE764&gt;0),BE764,"")</f>
        <v/>
      </c>
      <c r="BG764" s="186" t="str">
        <f>IF(OR(K764="x",F764="x",BE764&lt;=0),"",BE764)</f>
        <v/>
      </c>
      <c r="BH764" s="175" t="str">
        <f>IF(AND(F764="x",BE764&gt;0),BE764,"")</f>
        <v/>
      </c>
      <c r="BI764" s="632"/>
    </row>
    <row r="765" spans="1:140" ht="18" x14ac:dyDescent="0.35">
      <c r="A765" s="219"/>
      <c r="B765" s="220"/>
      <c r="C765" s="213">
        <v>754</v>
      </c>
      <c r="D765" s="204"/>
      <c r="E765" s="33"/>
      <c r="F765" s="34"/>
      <c r="G765" s="134"/>
      <c r="H765" s="135"/>
      <c r="I765" s="141"/>
      <c r="J765" s="25"/>
      <c r="K765" s="145"/>
      <c r="L765" s="28"/>
      <c r="M765" s="395"/>
      <c r="N765" s="158" t="str">
        <f t="shared" si="149"/>
        <v/>
      </c>
      <c r="O765" s="315"/>
      <c r="P765" s="315"/>
      <c r="Q765" s="315"/>
      <c r="R765" s="315"/>
      <c r="S765" s="315"/>
      <c r="T765" s="316"/>
      <c r="U765" s="317"/>
      <c r="V765" s="167"/>
      <c r="W765" s="313"/>
      <c r="X765" s="313"/>
      <c r="Y765" s="160">
        <f t="shared" si="148"/>
        <v>0</v>
      </c>
      <c r="Z765" s="159">
        <f t="shared" si="150"/>
        <v>0</v>
      </c>
      <c r="AA765" s="326"/>
      <c r="AB765" s="400">
        <f>IF(AND(Z765&gt;=0,F765="x"),0,IF(AND(Z765&gt;0,AC765="x"),0,IF(Z765&gt;0,0-30,0)))</f>
        <v>0</v>
      </c>
      <c r="AC765" s="370"/>
      <c r="AD765" s="226" t="str">
        <f>IF(F765="x",(0-((V765*10)+(W765*20))),"")</f>
        <v/>
      </c>
      <c r="AE765" s="368">
        <f>IF(AND(Z765&gt;0,F765="x"),0,IF(AND(Z765&gt;0,AC765="x"),Z765-60,IF(AND(Z765&gt;0,AB765=-30),Z765+AB765,0)))</f>
        <v>0</v>
      </c>
      <c r="AF765" s="331"/>
      <c r="AG765" s="333"/>
      <c r="AH765" s="334"/>
      <c r="AI765" s="161">
        <f t="shared" si="151"/>
        <v>0</v>
      </c>
      <c r="AJ765" s="162">
        <f>(X765*20)+Z765+AA765+AF765</f>
        <v>0</v>
      </c>
      <c r="AK765" s="163">
        <f t="shared" si="152"/>
        <v>0</v>
      </c>
      <c r="AL765" s="164">
        <f>IF(K765="x",AH765,0)</f>
        <v>0</v>
      </c>
      <c r="AM765" s="164">
        <f>IF(K765="x",AI765,0)</f>
        <v>0</v>
      </c>
      <c r="AN765" s="164">
        <f>IF(K765="x",AJ765,0)</f>
        <v>0</v>
      </c>
      <c r="AO765" s="164">
        <f>IF(K765="x",AK765,0)</f>
        <v>0</v>
      </c>
      <c r="AP765" s="610" t="str">
        <f t="shared" si="154"/>
        <v xml:space="preserve"> </v>
      </c>
      <c r="AQ765" s="613" t="str">
        <f t="shared" si="153"/>
        <v xml:space="preserve"> </v>
      </c>
      <c r="AR765" s="613" t="str">
        <f t="shared" si="155"/>
        <v xml:space="preserve"> </v>
      </c>
      <c r="AS765" s="613" t="str">
        <f t="shared" si="156"/>
        <v xml:space="preserve"> </v>
      </c>
      <c r="AT765" s="613" t="str">
        <f t="shared" si="157"/>
        <v xml:space="preserve"> </v>
      </c>
      <c r="AU765" s="613" t="str">
        <f t="shared" si="158"/>
        <v xml:space="preserve"> </v>
      </c>
      <c r="AV765" s="614" t="str">
        <f t="shared" si="159"/>
        <v xml:space="preserve"> </v>
      </c>
      <c r="AW765" s="196" t="str">
        <f>IF(N765&gt;0,N765,"")</f>
        <v/>
      </c>
      <c r="AX765" s="165" t="str">
        <f>IF(AND(K765="x",AW765&gt;0),AW765,"")</f>
        <v/>
      </c>
      <c r="AY765" s="193" t="str">
        <f>IF(OR(K765="x",F765="x",AW765&lt;=0),"",AW765)</f>
        <v/>
      </c>
      <c r="AZ765" s="183" t="str">
        <f>IF(AND(F765="x",AW765&gt;0),AW765,"")</f>
        <v/>
      </c>
      <c r="BA765" s="173" t="str">
        <f>IF(V765&gt;0,V765,"")</f>
        <v/>
      </c>
      <c r="BB765" s="174" t="str">
        <f>IF(AND(K765="x",BA765&gt;0),BA765,"")</f>
        <v/>
      </c>
      <c r="BC765" s="186" t="str">
        <f>IF(OR(K765="x",F765="X",BA765&lt;=0),"",BA765)</f>
        <v/>
      </c>
      <c r="BD765" s="174" t="str">
        <f>IF(AND(F765="x",BA765&gt;0),BA765,"")</f>
        <v/>
      </c>
      <c r="BE765" s="201" t="str">
        <f>IF(W765&gt;0,W765,"")</f>
        <v/>
      </c>
      <c r="BF765" s="174" t="str">
        <f>IF(AND(K765="x",BE765&gt;0),BE765,"")</f>
        <v/>
      </c>
      <c r="BG765" s="186" t="str">
        <f>IF(OR(K765="x",F765="x",BE765&lt;=0),"",BE765)</f>
        <v/>
      </c>
      <c r="BH765" s="175" t="str">
        <f>IF(AND(F765="x",BE765&gt;0),BE765,"")</f>
        <v/>
      </c>
      <c r="BI765" s="632"/>
    </row>
    <row r="766" spans="1:140" ht="18" x14ac:dyDescent="0.35">
      <c r="A766" s="221"/>
      <c r="B766" s="222"/>
      <c r="C766" s="214">
        <v>755</v>
      </c>
      <c r="D766" s="205"/>
      <c r="E766" s="16"/>
      <c r="F766" s="17"/>
      <c r="G766" s="134"/>
      <c r="H766" s="135"/>
      <c r="I766" s="141"/>
      <c r="J766" s="25"/>
      <c r="K766" s="145"/>
      <c r="L766" s="28"/>
      <c r="M766" s="395"/>
      <c r="N766" s="158" t="str">
        <f t="shared" si="149"/>
        <v/>
      </c>
      <c r="O766" s="27"/>
      <c r="P766" s="27"/>
      <c r="Q766" s="27"/>
      <c r="R766" s="27"/>
      <c r="S766" s="27"/>
      <c r="T766" s="28"/>
      <c r="U766" s="29"/>
      <c r="V766" s="167"/>
      <c r="W766" s="313"/>
      <c r="X766" s="313"/>
      <c r="Y766" s="160">
        <f t="shared" si="148"/>
        <v>0</v>
      </c>
      <c r="Z766" s="159">
        <f t="shared" si="150"/>
        <v>0</v>
      </c>
      <c r="AA766" s="327"/>
      <c r="AB766" s="400">
        <f>IF(AND(Z766&gt;=0,F766="x"),0,IF(AND(Z766&gt;0,AC766="x"),0,IF(Z766&gt;0,0-30,0)))</f>
        <v>0</v>
      </c>
      <c r="AC766" s="371"/>
      <c r="AD766" s="226" t="str">
        <f>IF(F766="x",(0-((V766*10)+(W766*20))),"")</f>
        <v/>
      </c>
      <c r="AE766" s="368">
        <f>IF(AND(Z766&gt;0,F766="x"),0,IF(AND(Z766&gt;0,AC766="x"),Z766-60,IF(AND(Z766&gt;0,AB766=-30),Z766+AB766,0)))</f>
        <v>0</v>
      </c>
      <c r="AF766" s="339"/>
      <c r="AG766" s="338"/>
      <c r="AH766" s="336"/>
      <c r="AI766" s="161">
        <f t="shared" si="151"/>
        <v>0</v>
      </c>
      <c r="AJ766" s="162">
        <f>(X766*20)+Z766+AA766+AF766</f>
        <v>0</v>
      </c>
      <c r="AK766" s="163">
        <f t="shared" si="152"/>
        <v>0</v>
      </c>
      <c r="AL766" s="164">
        <f>IF(K766="x",AH766,0)</f>
        <v>0</v>
      </c>
      <c r="AM766" s="164">
        <f>IF(K766="x",AI766,0)</f>
        <v>0</v>
      </c>
      <c r="AN766" s="164">
        <f>IF(K766="x",AJ766,0)</f>
        <v>0</v>
      </c>
      <c r="AO766" s="164">
        <f>IF(K766="x",AK766,0)</f>
        <v>0</v>
      </c>
      <c r="AP766" s="610" t="str">
        <f t="shared" si="154"/>
        <v xml:space="preserve"> </v>
      </c>
      <c r="AQ766" s="613" t="str">
        <f t="shared" si="153"/>
        <v xml:space="preserve"> </v>
      </c>
      <c r="AR766" s="613" t="str">
        <f t="shared" si="155"/>
        <v xml:space="preserve"> </v>
      </c>
      <c r="AS766" s="613" t="str">
        <f t="shared" si="156"/>
        <v xml:space="preserve"> </v>
      </c>
      <c r="AT766" s="613" t="str">
        <f t="shared" si="157"/>
        <v xml:space="preserve"> </v>
      </c>
      <c r="AU766" s="613" t="str">
        <f t="shared" si="158"/>
        <v xml:space="preserve"> </v>
      </c>
      <c r="AV766" s="614" t="str">
        <f t="shared" si="159"/>
        <v xml:space="preserve"> </v>
      </c>
      <c r="AW766" s="196" t="str">
        <f>IF(N766&gt;0,N766,"")</f>
        <v/>
      </c>
      <c r="AX766" s="165" t="str">
        <f>IF(AND(K766="x",AW766&gt;0),AW766,"")</f>
        <v/>
      </c>
      <c r="AY766" s="193" t="str">
        <f>IF(OR(K766="x",F766="x",AW766&lt;=0),"",AW766)</f>
        <v/>
      </c>
      <c r="AZ766" s="183" t="str">
        <f>IF(AND(F766="x",AW766&gt;0),AW766,"")</f>
        <v/>
      </c>
      <c r="BA766" s="173" t="str">
        <f>IF(V766&gt;0,V766,"")</f>
        <v/>
      </c>
      <c r="BB766" s="174" t="str">
        <f>IF(AND(K766="x",BA766&gt;0),BA766,"")</f>
        <v/>
      </c>
      <c r="BC766" s="186" t="str">
        <f>IF(OR(K766="x",F766="X",BA766&lt;=0),"",BA766)</f>
        <v/>
      </c>
      <c r="BD766" s="174" t="str">
        <f>IF(AND(F766="x",BA766&gt;0),BA766,"")</f>
        <v/>
      </c>
      <c r="BE766" s="201" t="str">
        <f>IF(W766&gt;0,W766,"")</f>
        <v/>
      </c>
      <c r="BF766" s="174" t="str">
        <f>IF(AND(K766="x",BE766&gt;0),BE766,"")</f>
        <v/>
      </c>
      <c r="BG766" s="186" t="str">
        <f>IF(OR(K766="x",F766="x",BE766&lt;=0),"",BE766)</f>
        <v/>
      </c>
      <c r="BH766" s="175" t="str">
        <f>IF(AND(F766="x",BE766&gt;0),BE766,"")</f>
        <v/>
      </c>
      <c r="BI766" s="632"/>
    </row>
    <row r="767" spans="1:140" ht="18" x14ac:dyDescent="0.35">
      <c r="A767" s="221"/>
      <c r="B767" s="222"/>
      <c r="C767" s="213">
        <v>756</v>
      </c>
      <c r="D767" s="205"/>
      <c r="E767" s="16"/>
      <c r="F767" s="17"/>
      <c r="G767" s="134"/>
      <c r="H767" s="135"/>
      <c r="I767" s="141"/>
      <c r="J767" s="25"/>
      <c r="K767" s="145"/>
      <c r="L767" s="28"/>
      <c r="M767" s="395"/>
      <c r="N767" s="158" t="str">
        <f t="shared" si="149"/>
        <v/>
      </c>
      <c r="O767" s="27"/>
      <c r="P767" s="27"/>
      <c r="Q767" s="27"/>
      <c r="R767" s="27"/>
      <c r="S767" s="27"/>
      <c r="T767" s="28"/>
      <c r="U767" s="29"/>
      <c r="V767" s="32"/>
      <c r="W767" s="318"/>
      <c r="X767" s="319"/>
      <c r="Y767" s="160">
        <f t="shared" si="148"/>
        <v>0</v>
      </c>
      <c r="Z767" s="159">
        <f t="shared" si="150"/>
        <v>0</v>
      </c>
      <c r="AA767" s="327"/>
      <c r="AB767" s="400">
        <f>IF(AND(Z767&gt;=0,F767="x"),0,IF(AND(Z767&gt;0,AC767="x"),0,IF(Z767&gt;0,0-30,0)))</f>
        <v>0</v>
      </c>
      <c r="AC767" s="371"/>
      <c r="AD767" s="226" t="str">
        <f>IF(F767="x",(0-((V767*10)+(W767*20))),"")</f>
        <v/>
      </c>
      <c r="AE767" s="368">
        <f>IF(AND(Z767&gt;0,F767="x"),0,IF(AND(Z767&gt;0,AC767="x"),Z767-60,IF(AND(Z767&gt;0,AB767=-30),Z767+AB767,0)))</f>
        <v>0</v>
      </c>
      <c r="AF767" s="339"/>
      <c r="AG767" s="338"/>
      <c r="AH767" s="336"/>
      <c r="AI767" s="161">
        <f t="shared" si="151"/>
        <v>0</v>
      </c>
      <c r="AJ767" s="162">
        <f>(X767*20)+Z767+AA767+AF767</f>
        <v>0</v>
      </c>
      <c r="AK767" s="163">
        <f t="shared" si="152"/>
        <v>0</v>
      </c>
      <c r="AL767" s="164">
        <f>IF(K767="x",AH767,0)</f>
        <v>0</v>
      </c>
      <c r="AM767" s="164">
        <f>IF(K767="x",AI767,0)</f>
        <v>0</v>
      </c>
      <c r="AN767" s="164">
        <f>IF(K767="x",AJ767,0)</f>
        <v>0</v>
      </c>
      <c r="AO767" s="164">
        <f>IF(K767="x",AK767,0)</f>
        <v>0</v>
      </c>
      <c r="AP767" s="610" t="str">
        <f t="shared" si="154"/>
        <v xml:space="preserve"> </v>
      </c>
      <c r="AQ767" s="613" t="str">
        <f t="shared" si="153"/>
        <v xml:space="preserve"> </v>
      </c>
      <c r="AR767" s="613" t="str">
        <f t="shared" si="155"/>
        <v xml:space="preserve"> </v>
      </c>
      <c r="AS767" s="613" t="str">
        <f t="shared" si="156"/>
        <v xml:space="preserve"> </v>
      </c>
      <c r="AT767" s="613" t="str">
        <f t="shared" si="157"/>
        <v xml:space="preserve"> </v>
      </c>
      <c r="AU767" s="613" t="str">
        <f t="shared" si="158"/>
        <v xml:space="preserve"> </v>
      </c>
      <c r="AV767" s="614" t="str">
        <f t="shared" si="159"/>
        <v xml:space="preserve"> </v>
      </c>
      <c r="AW767" s="196" t="str">
        <f>IF(N767&gt;0,N767,"")</f>
        <v/>
      </c>
      <c r="AX767" s="165" t="str">
        <f>IF(AND(K767="x",AW767&gt;0),AW767,"")</f>
        <v/>
      </c>
      <c r="AY767" s="193" t="str">
        <f>IF(OR(K767="x",F767="x",AW767&lt;=0),"",AW767)</f>
        <v/>
      </c>
      <c r="AZ767" s="183" t="str">
        <f>IF(AND(F767="x",AW767&gt;0),AW767,"")</f>
        <v/>
      </c>
      <c r="BA767" s="173" t="str">
        <f>IF(V767&gt;0,V767,"")</f>
        <v/>
      </c>
      <c r="BB767" s="174" t="str">
        <f>IF(AND(K767="x",BA767&gt;0),BA767,"")</f>
        <v/>
      </c>
      <c r="BC767" s="186" t="str">
        <f>IF(OR(K767="x",F767="X",BA767&lt;=0),"",BA767)</f>
        <v/>
      </c>
      <c r="BD767" s="174" t="str">
        <f>IF(AND(F767="x",BA767&gt;0),BA767,"")</f>
        <v/>
      </c>
      <c r="BE767" s="201" t="str">
        <f>IF(W767&gt;0,W767,"")</f>
        <v/>
      </c>
      <c r="BF767" s="174" t="str">
        <f>IF(AND(K767="x",BE767&gt;0),BE767,"")</f>
        <v/>
      </c>
      <c r="BG767" s="186" t="str">
        <f>IF(OR(K767="x",F767="x",BE767&lt;=0),"",BE767)</f>
        <v/>
      </c>
      <c r="BH767" s="175" t="str">
        <f>IF(AND(F767="x",BE767&gt;0),BE767,"")</f>
        <v/>
      </c>
      <c r="BI767" s="632"/>
    </row>
    <row r="768" spans="1:140" ht="18" x14ac:dyDescent="0.35">
      <c r="A768" s="221"/>
      <c r="B768" s="222"/>
      <c r="C768" s="214">
        <v>757</v>
      </c>
      <c r="D768" s="205"/>
      <c r="E768" s="16"/>
      <c r="F768" s="17"/>
      <c r="G768" s="134"/>
      <c r="H768" s="135"/>
      <c r="I768" s="141"/>
      <c r="J768" s="25"/>
      <c r="K768" s="145"/>
      <c r="L768" s="28"/>
      <c r="M768" s="395"/>
      <c r="N768" s="158" t="str">
        <f t="shared" si="149"/>
        <v/>
      </c>
      <c r="O768" s="27"/>
      <c r="P768" s="27"/>
      <c r="Q768" s="27"/>
      <c r="R768" s="27"/>
      <c r="S768" s="27"/>
      <c r="T768" s="28"/>
      <c r="U768" s="29"/>
      <c r="V768" s="32"/>
      <c r="W768" s="318"/>
      <c r="X768" s="319"/>
      <c r="Y768" s="160">
        <f t="shared" si="148"/>
        <v>0</v>
      </c>
      <c r="Z768" s="159">
        <f t="shared" si="150"/>
        <v>0</v>
      </c>
      <c r="AA768" s="327"/>
      <c r="AB768" s="400">
        <f>IF(AND(Z768&gt;=0,F768="x"),0,IF(AND(Z768&gt;0,AC768="x"),0,IF(Z768&gt;0,0-30,0)))</f>
        <v>0</v>
      </c>
      <c r="AC768" s="371"/>
      <c r="AD768" s="226" t="str">
        <f>IF(F768="x",(0-((V768*10)+(W768*20))),"")</f>
        <v/>
      </c>
      <c r="AE768" s="368">
        <f>IF(AND(Z768&gt;0,F768="x"),0,IF(AND(Z768&gt;0,AC768="x"),Z768-60,IF(AND(Z768&gt;0,AB768=-30),Z768+AB768,0)))</f>
        <v>0</v>
      </c>
      <c r="AF768" s="339"/>
      <c r="AG768" s="338"/>
      <c r="AH768" s="336"/>
      <c r="AI768" s="161">
        <f t="shared" si="151"/>
        <v>0</v>
      </c>
      <c r="AJ768" s="162">
        <f>(X768*20)+Z768+AA768+AF768</f>
        <v>0</v>
      </c>
      <c r="AK768" s="163">
        <f t="shared" si="152"/>
        <v>0</v>
      </c>
      <c r="AL768" s="164">
        <f>IF(K768="x",AH768,0)</f>
        <v>0</v>
      </c>
      <c r="AM768" s="164">
        <f>IF(K768="x",AI768,0)</f>
        <v>0</v>
      </c>
      <c r="AN768" s="164">
        <f>IF(K768="x",AJ768,0)</f>
        <v>0</v>
      </c>
      <c r="AO768" s="164">
        <f>IF(K768="x",AK768,0)</f>
        <v>0</v>
      </c>
      <c r="AP768" s="610" t="str">
        <f t="shared" si="154"/>
        <v xml:space="preserve"> </v>
      </c>
      <c r="AQ768" s="613" t="str">
        <f t="shared" si="153"/>
        <v xml:space="preserve"> </v>
      </c>
      <c r="AR768" s="613" t="str">
        <f t="shared" si="155"/>
        <v xml:space="preserve"> </v>
      </c>
      <c r="AS768" s="613" t="str">
        <f t="shared" si="156"/>
        <v xml:space="preserve"> </v>
      </c>
      <c r="AT768" s="613" t="str">
        <f t="shared" si="157"/>
        <v xml:space="preserve"> </v>
      </c>
      <c r="AU768" s="613" t="str">
        <f t="shared" si="158"/>
        <v xml:space="preserve"> </v>
      </c>
      <c r="AV768" s="614" t="str">
        <f t="shared" si="159"/>
        <v xml:space="preserve"> </v>
      </c>
      <c r="AW768" s="196" t="str">
        <f>IF(N768&gt;0,N768,"")</f>
        <v/>
      </c>
      <c r="AX768" s="165" t="str">
        <f>IF(AND(K768="x",AW768&gt;0),AW768,"")</f>
        <v/>
      </c>
      <c r="AY768" s="193" t="str">
        <f>IF(OR(K768="x",F768="x",AW768&lt;=0),"",AW768)</f>
        <v/>
      </c>
      <c r="AZ768" s="183" t="str">
        <f>IF(AND(F768="x",AW768&gt;0),AW768,"")</f>
        <v/>
      </c>
      <c r="BA768" s="173" t="str">
        <f>IF(V768&gt;0,V768,"")</f>
        <v/>
      </c>
      <c r="BB768" s="174" t="str">
        <f>IF(AND(K768="x",BA768&gt;0),BA768,"")</f>
        <v/>
      </c>
      <c r="BC768" s="186" t="str">
        <f>IF(OR(K768="x",F768="X",BA768&lt;=0),"",BA768)</f>
        <v/>
      </c>
      <c r="BD768" s="174" t="str">
        <f>IF(AND(F768="x",BA768&gt;0),BA768,"")</f>
        <v/>
      </c>
      <c r="BE768" s="201" t="str">
        <f>IF(W768&gt;0,W768,"")</f>
        <v/>
      </c>
      <c r="BF768" s="174" t="str">
        <f>IF(AND(K768="x",BE768&gt;0),BE768,"")</f>
        <v/>
      </c>
      <c r="BG768" s="186" t="str">
        <f>IF(OR(K768="x",F768="x",BE768&lt;=0),"",BE768)</f>
        <v/>
      </c>
      <c r="BH768" s="175" t="str">
        <f>IF(AND(F768="x",BE768&gt;0),BE768,"")</f>
        <v/>
      </c>
      <c r="BI768" s="632"/>
    </row>
    <row r="769" spans="1:61" ht="18" x14ac:dyDescent="0.35">
      <c r="A769" s="221"/>
      <c r="B769" s="222"/>
      <c r="C769" s="214">
        <v>758</v>
      </c>
      <c r="D769" s="207"/>
      <c r="E769" s="18"/>
      <c r="F769" s="17"/>
      <c r="G769" s="134"/>
      <c r="H769" s="135"/>
      <c r="I769" s="141"/>
      <c r="J769" s="25"/>
      <c r="K769" s="145"/>
      <c r="L769" s="28"/>
      <c r="M769" s="395"/>
      <c r="N769" s="158" t="str">
        <f t="shared" si="149"/>
        <v/>
      </c>
      <c r="O769" s="27"/>
      <c r="P769" s="27"/>
      <c r="Q769" s="27"/>
      <c r="R769" s="27"/>
      <c r="S769" s="27"/>
      <c r="T769" s="28"/>
      <c r="U769" s="29"/>
      <c r="V769" s="32"/>
      <c r="W769" s="318"/>
      <c r="X769" s="319"/>
      <c r="Y769" s="160">
        <f t="shared" si="148"/>
        <v>0</v>
      </c>
      <c r="Z769" s="159">
        <f t="shared" si="150"/>
        <v>0</v>
      </c>
      <c r="AA769" s="327"/>
      <c r="AB769" s="400">
        <f>IF(AND(Z769&gt;=0,F769="x"),0,IF(AND(Z769&gt;0,AC769="x"),0,IF(Z769&gt;0,0-30,0)))</f>
        <v>0</v>
      </c>
      <c r="AC769" s="371"/>
      <c r="AD769" s="226" t="str">
        <f>IF(F769="x",(0-((V769*10)+(W769*20))),"")</f>
        <v/>
      </c>
      <c r="AE769" s="368">
        <f>IF(AND(Z769&gt;0,F769="x"),0,IF(AND(Z769&gt;0,AC769="x"),Z769-60,IF(AND(Z769&gt;0,AB769=-30),Z769+AB769,0)))</f>
        <v>0</v>
      </c>
      <c r="AF769" s="339"/>
      <c r="AG769" s="338"/>
      <c r="AH769" s="336"/>
      <c r="AI769" s="161">
        <f t="shared" si="151"/>
        <v>0</v>
      </c>
      <c r="AJ769" s="162">
        <f>(X769*20)+Z769+AA769+AF769</f>
        <v>0</v>
      </c>
      <c r="AK769" s="163">
        <f t="shared" si="152"/>
        <v>0</v>
      </c>
      <c r="AL769" s="164">
        <f>IF(K769="x",AH769,0)</f>
        <v>0</v>
      </c>
      <c r="AM769" s="164">
        <f>IF(K769="x",AI769,0)</f>
        <v>0</v>
      </c>
      <c r="AN769" s="164">
        <f>IF(K769="x",AJ769,0)</f>
        <v>0</v>
      </c>
      <c r="AO769" s="164">
        <f>IF(K769="x",AK769,0)</f>
        <v>0</v>
      </c>
      <c r="AP769" s="610" t="str">
        <f t="shared" si="154"/>
        <v xml:space="preserve"> </v>
      </c>
      <c r="AQ769" s="613" t="str">
        <f t="shared" si="153"/>
        <v xml:space="preserve"> </v>
      </c>
      <c r="AR769" s="613" t="str">
        <f t="shared" si="155"/>
        <v xml:space="preserve"> </v>
      </c>
      <c r="AS769" s="613" t="str">
        <f t="shared" si="156"/>
        <v xml:space="preserve"> </v>
      </c>
      <c r="AT769" s="613" t="str">
        <f t="shared" si="157"/>
        <v xml:space="preserve"> </v>
      </c>
      <c r="AU769" s="613" t="str">
        <f t="shared" si="158"/>
        <v xml:space="preserve"> </v>
      </c>
      <c r="AV769" s="614" t="str">
        <f t="shared" si="159"/>
        <v xml:space="preserve"> </v>
      </c>
      <c r="AW769" s="196" t="str">
        <f>IF(N769&gt;0,N769,"")</f>
        <v/>
      </c>
      <c r="AX769" s="165" t="str">
        <f>IF(AND(K769="x",AW769&gt;0),AW769,"")</f>
        <v/>
      </c>
      <c r="AY769" s="193" t="str">
        <f>IF(OR(K769="x",F769="x",AW769&lt;=0),"",AW769)</f>
        <v/>
      </c>
      <c r="AZ769" s="183" t="str">
        <f>IF(AND(F769="x",AW769&gt;0),AW769,"")</f>
        <v/>
      </c>
      <c r="BA769" s="173" t="str">
        <f>IF(V769&gt;0,V769,"")</f>
        <v/>
      </c>
      <c r="BB769" s="174" t="str">
        <f>IF(AND(K769="x",BA769&gt;0),BA769,"")</f>
        <v/>
      </c>
      <c r="BC769" s="186" t="str">
        <f>IF(OR(K769="x",F769="X",BA769&lt;=0),"",BA769)</f>
        <v/>
      </c>
      <c r="BD769" s="174" t="str">
        <f>IF(AND(F769="x",BA769&gt;0),BA769,"")</f>
        <v/>
      </c>
      <c r="BE769" s="201" t="str">
        <f>IF(W769&gt;0,W769,"")</f>
        <v/>
      </c>
      <c r="BF769" s="174" t="str">
        <f>IF(AND(K769="x",BE769&gt;0),BE769,"")</f>
        <v/>
      </c>
      <c r="BG769" s="186" t="str">
        <f>IF(OR(K769="x",F769="x",BE769&lt;=0),"",BE769)</f>
        <v/>
      </c>
      <c r="BH769" s="175" t="str">
        <f>IF(AND(F769="x",BE769&gt;0),BE769,"")</f>
        <v/>
      </c>
      <c r="BI769" s="632"/>
    </row>
    <row r="770" spans="1:61" ht="18" x14ac:dyDescent="0.35">
      <c r="A770" s="221"/>
      <c r="B770" s="222"/>
      <c r="C770" s="213">
        <v>759</v>
      </c>
      <c r="D770" s="208"/>
      <c r="E770" s="16"/>
      <c r="F770" s="17"/>
      <c r="G770" s="134"/>
      <c r="H770" s="135"/>
      <c r="I770" s="141"/>
      <c r="J770" s="25"/>
      <c r="K770" s="145"/>
      <c r="L770" s="28"/>
      <c r="M770" s="395"/>
      <c r="N770" s="158" t="str">
        <f t="shared" si="149"/>
        <v/>
      </c>
      <c r="O770" s="27"/>
      <c r="P770" s="27"/>
      <c r="Q770" s="27"/>
      <c r="R770" s="27"/>
      <c r="S770" s="27"/>
      <c r="T770" s="28"/>
      <c r="U770" s="29"/>
      <c r="V770" s="32"/>
      <c r="W770" s="318"/>
      <c r="X770" s="319"/>
      <c r="Y770" s="160">
        <f t="shared" si="148"/>
        <v>0</v>
      </c>
      <c r="Z770" s="159">
        <f t="shared" si="150"/>
        <v>0</v>
      </c>
      <c r="AA770" s="327"/>
      <c r="AB770" s="400">
        <f>IF(AND(Z770&gt;=0,F770="x"),0,IF(AND(Z770&gt;0,AC770="x"),0,IF(Z770&gt;0,0-30,0)))</f>
        <v>0</v>
      </c>
      <c r="AC770" s="371"/>
      <c r="AD770" s="226" t="str">
        <f>IF(F770="x",(0-((V770*10)+(W770*20))),"")</f>
        <v/>
      </c>
      <c r="AE770" s="368">
        <f>IF(AND(Z770&gt;0,F770="x"),0,IF(AND(Z770&gt;0,AC770="x"),Z770-60,IF(AND(Z770&gt;0,AB770=-30),Z770+AB770,0)))</f>
        <v>0</v>
      </c>
      <c r="AF770" s="339"/>
      <c r="AG770" s="338"/>
      <c r="AH770" s="336"/>
      <c r="AI770" s="161">
        <f t="shared" si="151"/>
        <v>0</v>
      </c>
      <c r="AJ770" s="162">
        <f>(X770*20)+Z770+AA770+AF770</f>
        <v>0</v>
      </c>
      <c r="AK770" s="163">
        <f t="shared" si="152"/>
        <v>0</v>
      </c>
      <c r="AL770" s="164">
        <f>IF(K770="x",AH770,0)</f>
        <v>0</v>
      </c>
      <c r="AM770" s="164">
        <f>IF(K770="x",AI770,0)</f>
        <v>0</v>
      </c>
      <c r="AN770" s="164">
        <f>IF(K770="x",AJ770,0)</f>
        <v>0</v>
      </c>
      <c r="AO770" s="164">
        <f>IF(K770="x",AK770,0)</f>
        <v>0</v>
      </c>
      <c r="AP770" s="610" t="str">
        <f t="shared" si="154"/>
        <v xml:space="preserve"> </v>
      </c>
      <c r="AQ770" s="613" t="str">
        <f t="shared" si="153"/>
        <v xml:space="preserve"> </v>
      </c>
      <c r="AR770" s="613" t="str">
        <f t="shared" si="155"/>
        <v xml:space="preserve"> </v>
      </c>
      <c r="AS770" s="613" t="str">
        <f t="shared" si="156"/>
        <v xml:space="preserve"> </v>
      </c>
      <c r="AT770" s="613" t="str">
        <f t="shared" si="157"/>
        <v xml:space="preserve"> </v>
      </c>
      <c r="AU770" s="613" t="str">
        <f t="shared" si="158"/>
        <v xml:space="preserve"> </v>
      </c>
      <c r="AV770" s="614" t="str">
        <f t="shared" si="159"/>
        <v xml:space="preserve"> </v>
      </c>
      <c r="AW770" s="196" t="str">
        <f>IF(N770&gt;0,N770,"")</f>
        <v/>
      </c>
      <c r="AX770" s="165" t="str">
        <f>IF(AND(K770="x",AW770&gt;0),AW770,"")</f>
        <v/>
      </c>
      <c r="AY770" s="193" t="str">
        <f>IF(OR(K770="x",F770="x",AW770&lt;=0),"",AW770)</f>
        <v/>
      </c>
      <c r="AZ770" s="183" t="str">
        <f>IF(AND(F770="x",AW770&gt;0),AW770,"")</f>
        <v/>
      </c>
      <c r="BA770" s="173" t="str">
        <f>IF(V770&gt;0,V770,"")</f>
        <v/>
      </c>
      <c r="BB770" s="174" t="str">
        <f>IF(AND(K770="x",BA770&gt;0),BA770,"")</f>
        <v/>
      </c>
      <c r="BC770" s="186" t="str">
        <f>IF(OR(K770="x",F770="X",BA770&lt;=0),"",BA770)</f>
        <v/>
      </c>
      <c r="BD770" s="174" t="str">
        <f>IF(AND(F770="x",BA770&gt;0),BA770,"")</f>
        <v/>
      </c>
      <c r="BE770" s="201" t="str">
        <f>IF(W770&gt;0,W770,"")</f>
        <v/>
      </c>
      <c r="BF770" s="174" t="str">
        <f>IF(AND(K770="x",BE770&gt;0),BE770,"")</f>
        <v/>
      </c>
      <c r="BG770" s="186" t="str">
        <f>IF(OR(K770="x",F770="x",BE770&lt;=0),"",BE770)</f>
        <v/>
      </c>
      <c r="BH770" s="175" t="str">
        <f>IF(AND(F770="x",BE770&gt;0),BE770,"")</f>
        <v/>
      </c>
      <c r="BI770" s="632"/>
    </row>
    <row r="771" spans="1:61" ht="18" x14ac:dyDescent="0.35">
      <c r="A771" s="221"/>
      <c r="B771" s="222"/>
      <c r="C771" s="214">
        <v>760</v>
      </c>
      <c r="D771" s="205"/>
      <c r="E771" s="16"/>
      <c r="F771" s="17"/>
      <c r="G771" s="134"/>
      <c r="H771" s="137"/>
      <c r="I771" s="143"/>
      <c r="J771" s="80"/>
      <c r="K771" s="147"/>
      <c r="L771" s="30"/>
      <c r="M771" s="395"/>
      <c r="N771" s="158" t="str">
        <f t="shared" si="149"/>
        <v/>
      </c>
      <c r="O771" s="27"/>
      <c r="P771" s="27"/>
      <c r="Q771" s="27"/>
      <c r="R771" s="27"/>
      <c r="S771" s="27"/>
      <c r="T771" s="28"/>
      <c r="U771" s="29"/>
      <c r="V771" s="32"/>
      <c r="W771" s="318"/>
      <c r="X771" s="319"/>
      <c r="Y771" s="160">
        <f t="shared" si="148"/>
        <v>0</v>
      </c>
      <c r="Z771" s="159">
        <f t="shared" si="150"/>
        <v>0</v>
      </c>
      <c r="AA771" s="327"/>
      <c r="AB771" s="400">
        <f>IF(AND(Z771&gt;=0,F771="x"),0,IF(AND(Z771&gt;0,AC771="x"),0,IF(Z771&gt;0,0-30,0)))</f>
        <v>0</v>
      </c>
      <c r="AC771" s="371"/>
      <c r="AD771" s="226" t="str">
        <f>IF(F771="x",(0-((V771*10)+(W771*20))),"")</f>
        <v/>
      </c>
      <c r="AE771" s="368">
        <f>IF(AND(Z771&gt;0,F771="x"),0,IF(AND(Z771&gt;0,AC771="x"),Z771-60,IF(AND(Z771&gt;0,AB771=-30),Z771+AB771,0)))</f>
        <v>0</v>
      </c>
      <c r="AF771" s="339"/>
      <c r="AG771" s="338"/>
      <c r="AH771" s="336"/>
      <c r="AI771" s="161">
        <f t="shared" si="151"/>
        <v>0</v>
      </c>
      <c r="AJ771" s="162">
        <f>(X771*20)+Z771+AA771+AF771</f>
        <v>0</v>
      </c>
      <c r="AK771" s="163">
        <f t="shared" si="152"/>
        <v>0</v>
      </c>
      <c r="AL771" s="164">
        <f>IF(K771="x",AH771,0)</f>
        <v>0</v>
      </c>
      <c r="AM771" s="164">
        <f>IF(K771="x",AI771,0)</f>
        <v>0</v>
      </c>
      <c r="AN771" s="164">
        <f>IF(K771="x",AJ771,0)</f>
        <v>0</v>
      </c>
      <c r="AO771" s="164">
        <f>IF(K771="x",AK771,0)</f>
        <v>0</v>
      </c>
      <c r="AP771" s="610" t="str">
        <f t="shared" si="154"/>
        <v xml:space="preserve"> </v>
      </c>
      <c r="AQ771" s="613" t="str">
        <f t="shared" si="153"/>
        <v xml:space="preserve"> </v>
      </c>
      <c r="AR771" s="613" t="str">
        <f t="shared" si="155"/>
        <v xml:space="preserve"> </v>
      </c>
      <c r="AS771" s="613" t="str">
        <f t="shared" si="156"/>
        <v xml:space="preserve"> </v>
      </c>
      <c r="AT771" s="613" t="str">
        <f t="shared" si="157"/>
        <v xml:space="preserve"> </v>
      </c>
      <c r="AU771" s="613" t="str">
        <f t="shared" si="158"/>
        <v xml:space="preserve"> </v>
      </c>
      <c r="AV771" s="614" t="str">
        <f t="shared" si="159"/>
        <v xml:space="preserve"> </v>
      </c>
      <c r="AW771" s="196" t="str">
        <f>IF(N771&gt;0,N771,"")</f>
        <v/>
      </c>
      <c r="AX771" s="165" t="str">
        <f>IF(AND(K771="x",AW771&gt;0),AW771,"")</f>
        <v/>
      </c>
      <c r="AY771" s="193" t="str">
        <f>IF(OR(K771="x",F771="x",AW771&lt;=0),"",AW771)</f>
        <v/>
      </c>
      <c r="AZ771" s="183" t="str">
        <f>IF(AND(F771="x",AW771&gt;0),AW771,"")</f>
        <v/>
      </c>
      <c r="BA771" s="173" t="str">
        <f>IF(V771&gt;0,V771,"")</f>
        <v/>
      </c>
      <c r="BB771" s="174" t="str">
        <f>IF(AND(K771="x",BA771&gt;0),BA771,"")</f>
        <v/>
      </c>
      <c r="BC771" s="186" t="str">
        <f>IF(OR(K771="x",F771="X",BA771&lt;=0),"",BA771)</f>
        <v/>
      </c>
      <c r="BD771" s="174" t="str">
        <f>IF(AND(F771="x",BA771&gt;0),BA771,"")</f>
        <v/>
      </c>
      <c r="BE771" s="201" t="str">
        <f>IF(W771&gt;0,W771,"")</f>
        <v/>
      </c>
      <c r="BF771" s="174" t="str">
        <f>IF(AND(K771="x",BE771&gt;0),BE771,"")</f>
        <v/>
      </c>
      <c r="BG771" s="186" t="str">
        <f>IF(OR(K771="x",F771="x",BE771&lt;=0),"",BE771)</f>
        <v/>
      </c>
      <c r="BH771" s="175" t="str">
        <f>IF(AND(F771="x",BE771&gt;0),BE771,"")</f>
        <v/>
      </c>
      <c r="BI771" s="632"/>
    </row>
    <row r="772" spans="1:61" ht="18" x14ac:dyDescent="0.35">
      <c r="A772" s="221"/>
      <c r="B772" s="222"/>
      <c r="C772" s="213">
        <v>761</v>
      </c>
      <c r="D772" s="205"/>
      <c r="E772" s="16"/>
      <c r="F772" s="17"/>
      <c r="G772" s="134"/>
      <c r="H772" s="135"/>
      <c r="I772" s="141"/>
      <c r="J772" s="25"/>
      <c r="K772" s="145"/>
      <c r="L772" s="28"/>
      <c r="M772" s="395"/>
      <c r="N772" s="158" t="str">
        <f t="shared" si="149"/>
        <v/>
      </c>
      <c r="O772" s="27"/>
      <c r="P772" s="27"/>
      <c r="Q772" s="27"/>
      <c r="R772" s="27"/>
      <c r="S772" s="27"/>
      <c r="T772" s="28"/>
      <c r="U772" s="29"/>
      <c r="V772" s="32"/>
      <c r="W772" s="318"/>
      <c r="X772" s="319"/>
      <c r="Y772" s="160">
        <f t="shared" si="148"/>
        <v>0</v>
      </c>
      <c r="Z772" s="159">
        <f t="shared" si="150"/>
        <v>0</v>
      </c>
      <c r="AA772" s="327"/>
      <c r="AB772" s="400">
        <f>IF(AND(Z772&gt;=0,F772="x"),0,IF(AND(Z772&gt;0,AC772="x"),0,IF(Z772&gt;0,0-30,0)))</f>
        <v>0</v>
      </c>
      <c r="AC772" s="371"/>
      <c r="AD772" s="226" t="str">
        <f>IF(F772="x",(0-((V772*10)+(W772*20))),"")</f>
        <v/>
      </c>
      <c r="AE772" s="368">
        <f>IF(AND(Z772&gt;0,F772="x"),0,IF(AND(Z772&gt;0,AC772="x"),Z772-60,IF(AND(Z772&gt;0,AB772=-30),Z772+AB772,0)))</f>
        <v>0</v>
      </c>
      <c r="AF772" s="339"/>
      <c r="AG772" s="338"/>
      <c r="AH772" s="336"/>
      <c r="AI772" s="161">
        <f t="shared" si="151"/>
        <v>0</v>
      </c>
      <c r="AJ772" s="162">
        <f>(X772*20)+Z772+AA772+AF772</f>
        <v>0</v>
      </c>
      <c r="AK772" s="163">
        <f t="shared" si="152"/>
        <v>0</v>
      </c>
      <c r="AL772" s="164">
        <f>IF(K772="x",AH772,0)</f>
        <v>0</v>
      </c>
      <c r="AM772" s="164">
        <f>IF(K772="x",AI772,0)</f>
        <v>0</v>
      </c>
      <c r="AN772" s="164">
        <f>IF(K772="x",AJ772,0)</f>
        <v>0</v>
      </c>
      <c r="AO772" s="164">
        <f>IF(K772="x",AK772,0)</f>
        <v>0</v>
      </c>
      <c r="AP772" s="610" t="str">
        <f t="shared" si="154"/>
        <v xml:space="preserve"> </v>
      </c>
      <c r="AQ772" s="613" t="str">
        <f t="shared" si="153"/>
        <v xml:space="preserve"> </v>
      </c>
      <c r="AR772" s="613" t="str">
        <f t="shared" si="155"/>
        <v xml:space="preserve"> </v>
      </c>
      <c r="AS772" s="613" t="str">
        <f t="shared" si="156"/>
        <v xml:space="preserve"> </v>
      </c>
      <c r="AT772" s="613" t="str">
        <f t="shared" si="157"/>
        <v xml:space="preserve"> </v>
      </c>
      <c r="AU772" s="613" t="str">
        <f t="shared" si="158"/>
        <v xml:space="preserve"> </v>
      </c>
      <c r="AV772" s="614" t="str">
        <f t="shared" si="159"/>
        <v xml:space="preserve"> </v>
      </c>
      <c r="AW772" s="196" t="str">
        <f>IF(N772&gt;0,N772,"")</f>
        <v/>
      </c>
      <c r="AX772" s="165" t="str">
        <f>IF(AND(K772="x",AW772&gt;0),AW772,"")</f>
        <v/>
      </c>
      <c r="AY772" s="193" t="str">
        <f>IF(OR(K772="x",F772="x",AW772&lt;=0),"",AW772)</f>
        <v/>
      </c>
      <c r="AZ772" s="183" t="str">
        <f>IF(AND(F772="x",AW772&gt;0),AW772,"")</f>
        <v/>
      </c>
      <c r="BA772" s="173" t="str">
        <f>IF(V772&gt;0,V772,"")</f>
        <v/>
      </c>
      <c r="BB772" s="174" t="str">
        <f>IF(AND(K772="x",BA772&gt;0),BA772,"")</f>
        <v/>
      </c>
      <c r="BC772" s="186" t="str">
        <f>IF(OR(K772="x",F772="X",BA772&lt;=0),"",BA772)</f>
        <v/>
      </c>
      <c r="BD772" s="174" t="str">
        <f>IF(AND(F772="x",BA772&gt;0),BA772,"")</f>
        <v/>
      </c>
      <c r="BE772" s="201" t="str">
        <f>IF(W772&gt;0,W772,"")</f>
        <v/>
      </c>
      <c r="BF772" s="174" t="str">
        <f>IF(AND(K772="x",BE772&gt;0),BE772,"")</f>
        <v/>
      </c>
      <c r="BG772" s="186" t="str">
        <f>IF(OR(K772="x",F772="x",BE772&lt;=0),"",BE772)</f>
        <v/>
      </c>
      <c r="BH772" s="175" t="str">
        <f>IF(AND(F772="x",BE772&gt;0),BE772,"")</f>
        <v/>
      </c>
      <c r="BI772" s="632"/>
    </row>
    <row r="773" spans="1:61" ht="18" x14ac:dyDescent="0.35">
      <c r="A773" s="221"/>
      <c r="B773" s="222"/>
      <c r="C773" s="214">
        <v>762</v>
      </c>
      <c r="D773" s="207"/>
      <c r="E773" s="18"/>
      <c r="F773" s="17"/>
      <c r="G773" s="134"/>
      <c r="H773" s="135"/>
      <c r="I773" s="141"/>
      <c r="J773" s="25"/>
      <c r="K773" s="145"/>
      <c r="L773" s="28"/>
      <c r="M773" s="395"/>
      <c r="N773" s="158" t="str">
        <f t="shared" si="149"/>
        <v/>
      </c>
      <c r="O773" s="27"/>
      <c r="P773" s="27"/>
      <c r="Q773" s="27"/>
      <c r="R773" s="27"/>
      <c r="S773" s="27"/>
      <c r="T773" s="28"/>
      <c r="U773" s="29"/>
      <c r="V773" s="32"/>
      <c r="W773" s="318"/>
      <c r="X773" s="319"/>
      <c r="Y773" s="160">
        <f t="shared" si="148"/>
        <v>0</v>
      </c>
      <c r="Z773" s="159">
        <f t="shared" si="150"/>
        <v>0</v>
      </c>
      <c r="AA773" s="327"/>
      <c r="AB773" s="400">
        <f>IF(AND(Z773&gt;=0,F773="x"),0,IF(AND(Z773&gt;0,AC773="x"),0,IF(Z773&gt;0,0-30,0)))</f>
        <v>0</v>
      </c>
      <c r="AC773" s="371"/>
      <c r="AD773" s="226" t="str">
        <f>IF(F773="x",(0-((V773*10)+(W773*20))),"")</f>
        <v/>
      </c>
      <c r="AE773" s="368">
        <f>IF(AND(Z773&gt;0,F773="x"),0,IF(AND(Z773&gt;0,AC773="x"),Z773-60,IF(AND(Z773&gt;0,AB773=-30),Z773+AB773,0)))</f>
        <v>0</v>
      </c>
      <c r="AF773" s="339"/>
      <c r="AG773" s="338"/>
      <c r="AH773" s="336"/>
      <c r="AI773" s="161">
        <f t="shared" si="151"/>
        <v>0</v>
      </c>
      <c r="AJ773" s="162">
        <f>(X773*20)+Z773+AA773+AF773</f>
        <v>0</v>
      </c>
      <c r="AK773" s="163">
        <f t="shared" si="152"/>
        <v>0</v>
      </c>
      <c r="AL773" s="164">
        <f>IF(K773="x",AH773,0)</f>
        <v>0</v>
      </c>
      <c r="AM773" s="164">
        <f>IF(K773="x",AI773,0)</f>
        <v>0</v>
      </c>
      <c r="AN773" s="164">
        <f>IF(K773="x",AJ773,0)</f>
        <v>0</v>
      </c>
      <c r="AO773" s="164">
        <f>IF(K773="x",AK773,0)</f>
        <v>0</v>
      </c>
      <c r="AP773" s="610" t="str">
        <f t="shared" si="154"/>
        <v xml:space="preserve"> </v>
      </c>
      <c r="AQ773" s="613" t="str">
        <f t="shared" si="153"/>
        <v xml:space="preserve"> </v>
      </c>
      <c r="AR773" s="613" t="str">
        <f t="shared" si="155"/>
        <v xml:space="preserve"> </v>
      </c>
      <c r="AS773" s="613" t="str">
        <f t="shared" si="156"/>
        <v xml:space="preserve"> </v>
      </c>
      <c r="AT773" s="613" t="str">
        <f t="shared" si="157"/>
        <v xml:space="preserve"> </v>
      </c>
      <c r="AU773" s="613" t="str">
        <f t="shared" si="158"/>
        <v xml:space="preserve"> </v>
      </c>
      <c r="AV773" s="614" t="str">
        <f t="shared" si="159"/>
        <v xml:space="preserve"> </v>
      </c>
      <c r="AW773" s="196" t="str">
        <f>IF(N773&gt;0,N773,"")</f>
        <v/>
      </c>
      <c r="AX773" s="165" t="str">
        <f>IF(AND(K773="x",AW773&gt;0),AW773,"")</f>
        <v/>
      </c>
      <c r="AY773" s="193" t="str">
        <f>IF(OR(K773="x",F773="x",AW773&lt;=0),"",AW773)</f>
        <v/>
      </c>
      <c r="AZ773" s="183" t="str">
        <f>IF(AND(F773="x",AW773&gt;0),AW773,"")</f>
        <v/>
      </c>
      <c r="BA773" s="173" t="str">
        <f>IF(V773&gt;0,V773,"")</f>
        <v/>
      </c>
      <c r="BB773" s="174" t="str">
        <f>IF(AND(K773="x",BA773&gt;0),BA773,"")</f>
        <v/>
      </c>
      <c r="BC773" s="186" t="str">
        <f>IF(OR(K773="x",F773="X",BA773&lt;=0),"",BA773)</f>
        <v/>
      </c>
      <c r="BD773" s="174" t="str">
        <f>IF(AND(F773="x",BA773&gt;0),BA773,"")</f>
        <v/>
      </c>
      <c r="BE773" s="201" t="str">
        <f>IF(W773&gt;0,W773,"")</f>
        <v/>
      </c>
      <c r="BF773" s="174" t="str">
        <f>IF(AND(K773="x",BE773&gt;0),BE773,"")</f>
        <v/>
      </c>
      <c r="BG773" s="186" t="str">
        <f>IF(OR(K773="x",F773="x",BE773&lt;=0),"",BE773)</f>
        <v/>
      </c>
      <c r="BH773" s="175" t="str">
        <f>IF(AND(F773="x",BE773&gt;0),BE773,"")</f>
        <v/>
      </c>
      <c r="BI773" s="632"/>
    </row>
    <row r="774" spans="1:61" ht="18" x14ac:dyDescent="0.35">
      <c r="A774" s="221"/>
      <c r="B774" s="222"/>
      <c r="C774" s="214">
        <v>763</v>
      </c>
      <c r="D774" s="205"/>
      <c r="E774" s="16"/>
      <c r="F774" s="17"/>
      <c r="G774" s="134"/>
      <c r="H774" s="135"/>
      <c r="I774" s="141"/>
      <c r="J774" s="25"/>
      <c r="K774" s="145"/>
      <c r="L774" s="28"/>
      <c r="M774" s="395"/>
      <c r="N774" s="158" t="str">
        <f t="shared" si="149"/>
        <v/>
      </c>
      <c r="O774" s="27"/>
      <c r="P774" s="27"/>
      <c r="Q774" s="27"/>
      <c r="R774" s="27"/>
      <c r="S774" s="27"/>
      <c r="T774" s="28"/>
      <c r="U774" s="29"/>
      <c r="V774" s="32"/>
      <c r="W774" s="318"/>
      <c r="X774" s="319"/>
      <c r="Y774" s="160">
        <f t="shared" si="148"/>
        <v>0</v>
      </c>
      <c r="Z774" s="159">
        <f t="shared" si="150"/>
        <v>0</v>
      </c>
      <c r="AA774" s="327"/>
      <c r="AB774" s="400">
        <f>IF(AND(Z774&gt;=0,F774="x"),0,IF(AND(Z774&gt;0,AC774="x"),0,IF(Z774&gt;0,0-30,0)))</f>
        <v>0</v>
      </c>
      <c r="AC774" s="371"/>
      <c r="AD774" s="226" t="str">
        <f>IF(F774="x",(0-((V774*10)+(W774*20))),"")</f>
        <v/>
      </c>
      <c r="AE774" s="368">
        <f>IF(AND(Z774&gt;0,F774="x"),0,IF(AND(Z774&gt;0,AC774="x"),Z774-60,IF(AND(Z774&gt;0,AB774=-30),Z774+AB774,0)))</f>
        <v>0</v>
      </c>
      <c r="AF774" s="339"/>
      <c r="AG774" s="338"/>
      <c r="AH774" s="336"/>
      <c r="AI774" s="161">
        <f t="shared" si="151"/>
        <v>0</v>
      </c>
      <c r="AJ774" s="162">
        <f>(X774*20)+Z774+AA774+AF774</f>
        <v>0</v>
      </c>
      <c r="AK774" s="163">
        <f t="shared" si="152"/>
        <v>0</v>
      </c>
      <c r="AL774" s="164">
        <f>IF(K774="x",AH774,0)</f>
        <v>0</v>
      </c>
      <c r="AM774" s="164">
        <f>IF(K774="x",AI774,0)</f>
        <v>0</v>
      </c>
      <c r="AN774" s="164">
        <f>IF(K774="x",AJ774,0)</f>
        <v>0</v>
      </c>
      <c r="AO774" s="164">
        <f>IF(K774="x",AK774,0)</f>
        <v>0</v>
      </c>
      <c r="AP774" s="610" t="str">
        <f t="shared" si="154"/>
        <v xml:space="preserve"> </v>
      </c>
      <c r="AQ774" s="613" t="str">
        <f t="shared" si="153"/>
        <v xml:space="preserve"> </v>
      </c>
      <c r="AR774" s="613" t="str">
        <f t="shared" si="155"/>
        <v xml:space="preserve"> </v>
      </c>
      <c r="AS774" s="613" t="str">
        <f t="shared" si="156"/>
        <v xml:space="preserve"> </v>
      </c>
      <c r="AT774" s="613" t="str">
        <f t="shared" si="157"/>
        <v xml:space="preserve"> </v>
      </c>
      <c r="AU774" s="613" t="str">
        <f t="shared" si="158"/>
        <v xml:space="preserve"> </v>
      </c>
      <c r="AV774" s="614" t="str">
        <f t="shared" si="159"/>
        <v xml:space="preserve"> </v>
      </c>
      <c r="AW774" s="196" t="str">
        <f>IF(N774&gt;0,N774,"")</f>
        <v/>
      </c>
      <c r="AX774" s="165" t="str">
        <f>IF(AND(K774="x",AW774&gt;0),AW774,"")</f>
        <v/>
      </c>
      <c r="AY774" s="193" t="str">
        <f>IF(OR(K774="x",F774="x",AW774&lt;=0),"",AW774)</f>
        <v/>
      </c>
      <c r="AZ774" s="183" t="str">
        <f>IF(AND(F774="x",AW774&gt;0),AW774,"")</f>
        <v/>
      </c>
      <c r="BA774" s="173" t="str">
        <f>IF(V774&gt;0,V774,"")</f>
        <v/>
      </c>
      <c r="BB774" s="174" t="str">
        <f>IF(AND(K774="x",BA774&gt;0),BA774,"")</f>
        <v/>
      </c>
      <c r="BC774" s="186" t="str">
        <f>IF(OR(K774="x",F774="X",BA774&lt;=0),"",BA774)</f>
        <v/>
      </c>
      <c r="BD774" s="174" t="str">
        <f>IF(AND(F774="x",BA774&gt;0),BA774,"")</f>
        <v/>
      </c>
      <c r="BE774" s="201" t="str">
        <f>IF(W774&gt;0,W774,"")</f>
        <v/>
      </c>
      <c r="BF774" s="174" t="str">
        <f>IF(AND(K774="x",BE774&gt;0),BE774,"")</f>
        <v/>
      </c>
      <c r="BG774" s="186" t="str">
        <f>IF(OR(K774="x",F774="x",BE774&lt;=0),"",BE774)</f>
        <v/>
      </c>
      <c r="BH774" s="175" t="str">
        <f>IF(AND(F774="x",BE774&gt;0),BE774,"")</f>
        <v/>
      </c>
      <c r="BI774" s="632"/>
    </row>
    <row r="775" spans="1:61" ht="18" x14ac:dyDescent="0.35">
      <c r="A775" s="221"/>
      <c r="B775" s="222"/>
      <c r="C775" s="213">
        <v>764</v>
      </c>
      <c r="D775" s="205"/>
      <c r="E775" s="16"/>
      <c r="F775" s="17"/>
      <c r="G775" s="134"/>
      <c r="H775" s="135"/>
      <c r="I775" s="141"/>
      <c r="J775" s="25"/>
      <c r="K775" s="145"/>
      <c r="L775" s="28"/>
      <c r="M775" s="395"/>
      <c r="N775" s="158" t="str">
        <f t="shared" si="149"/>
        <v/>
      </c>
      <c r="O775" s="27"/>
      <c r="P775" s="27"/>
      <c r="Q775" s="27"/>
      <c r="R775" s="27"/>
      <c r="S775" s="27"/>
      <c r="T775" s="28"/>
      <c r="U775" s="29"/>
      <c r="V775" s="32"/>
      <c r="W775" s="318"/>
      <c r="X775" s="319"/>
      <c r="Y775" s="160">
        <f t="shared" si="148"/>
        <v>0</v>
      </c>
      <c r="Z775" s="159">
        <f t="shared" si="150"/>
        <v>0</v>
      </c>
      <c r="AA775" s="327"/>
      <c r="AB775" s="400">
        <f>IF(AND(Z775&gt;=0,F775="x"),0,IF(AND(Z775&gt;0,AC775="x"),0,IF(Z775&gt;0,0-30,0)))</f>
        <v>0</v>
      </c>
      <c r="AC775" s="371"/>
      <c r="AD775" s="226" t="str">
        <f>IF(F775="x",(0-((V775*10)+(W775*20))),"")</f>
        <v/>
      </c>
      <c r="AE775" s="368">
        <f>IF(AND(Z775&gt;0,F775="x"),0,IF(AND(Z775&gt;0,AC775="x"),Z775-60,IF(AND(Z775&gt;0,AB775=-30),Z775+AB775,0)))</f>
        <v>0</v>
      </c>
      <c r="AF775" s="339"/>
      <c r="AG775" s="338"/>
      <c r="AH775" s="336"/>
      <c r="AI775" s="161">
        <f t="shared" si="151"/>
        <v>0</v>
      </c>
      <c r="AJ775" s="162">
        <f>(X775*20)+Z775+AA775+AF775</f>
        <v>0</v>
      </c>
      <c r="AK775" s="163">
        <f t="shared" si="152"/>
        <v>0</v>
      </c>
      <c r="AL775" s="164">
        <f>IF(K775="x",AH775,0)</f>
        <v>0</v>
      </c>
      <c r="AM775" s="164">
        <f>IF(K775="x",AI775,0)</f>
        <v>0</v>
      </c>
      <c r="AN775" s="164">
        <f>IF(K775="x",AJ775,0)</f>
        <v>0</v>
      </c>
      <c r="AO775" s="164">
        <f>IF(K775="x",AK775,0)</f>
        <v>0</v>
      </c>
      <c r="AP775" s="610" t="str">
        <f t="shared" si="154"/>
        <v xml:space="preserve"> </v>
      </c>
      <c r="AQ775" s="613" t="str">
        <f t="shared" si="153"/>
        <v xml:space="preserve"> </v>
      </c>
      <c r="AR775" s="613" t="str">
        <f t="shared" si="155"/>
        <v xml:space="preserve"> </v>
      </c>
      <c r="AS775" s="613" t="str">
        <f t="shared" si="156"/>
        <v xml:space="preserve"> </v>
      </c>
      <c r="AT775" s="613" t="str">
        <f t="shared" si="157"/>
        <v xml:space="preserve"> </v>
      </c>
      <c r="AU775" s="613" t="str">
        <f t="shared" si="158"/>
        <v xml:space="preserve"> </v>
      </c>
      <c r="AV775" s="614" t="str">
        <f t="shared" si="159"/>
        <v xml:space="preserve"> </v>
      </c>
      <c r="AW775" s="196" t="str">
        <f>IF(N775&gt;0,N775,"")</f>
        <v/>
      </c>
      <c r="AX775" s="165" t="str">
        <f>IF(AND(K775="x",AW775&gt;0),AW775,"")</f>
        <v/>
      </c>
      <c r="AY775" s="193" t="str">
        <f>IF(OR(K775="x",F775="x",AW775&lt;=0),"",AW775)</f>
        <v/>
      </c>
      <c r="AZ775" s="183" t="str">
        <f>IF(AND(F775="x",AW775&gt;0),AW775,"")</f>
        <v/>
      </c>
      <c r="BA775" s="173" t="str">
        <f>IF(V775&gt;0,V775,"")</f>
        <v/>
      </c>
      <c r="BB775" s="174" t="str">
        <f>IF(AND(K775="x",BA775&gt;0),BA775,"")</f>
        <v/>
      </c>
      <c r="BC775" s="186" t="str">
        <f>IF(OR(K775="x",F775="X",BA775&lt;=0),"",BA775)</f>
        <v/>
      </c>
      <c r="BD775" s="174" t="str">
        <f>IF(AND(F775="x",BA775&gt;0),BA775,"")</f>
        <v/>
      </c>
      <c r="BE775" s="201" t="str">
        <f>IF(W775&gt;0,W775,"")</f>
        <v/>
      </c>
      <c r="BF775" s="174" t="str">
        <f>IF(AND(K775="x",BE775&gt;0),BE775,"")</f>
        <v/>
      </c>
      <c r="BG775" s="186" t="str">
        <f>IF(OR(K775="x",F775="x",BE775&lt;=0),"",BE775)</f>
        <v/>
      </c>
      <c r="BH775" s="175" t="str">
        <f>IF(AND(F775="x",BE775&gt;0),BE775,"")</f>
        <v/>
      </c>
      <c r="BI775" s="632"/>
    </row>
    <row r="776" spans="1:61" ht="18" x14ac:dyDescent="0.35">
      <c r="A776" s="221"/>
      <c r="B776" s="222"/>
      <c r="C776" s="214">
        <v>765</v>
      </c>
      <c r="D776" s="205"/>
      <c r="E776" s="16"/>
      <c r="F776" s="17"/>
      <c r="G776" s="134"/>
      <c r="H776" s="135"/>
      <c r="I776" s="141"/>
      <c r="J776" s="25"/>
      <c r="K776" s="145"/>
      <c r="L776" s="28"/>
      <c r="M776" s="395"/>
      <c r="N776" s="158" t="str">
        <f t="shared" si="149"/>
        <v/>
      </c>
      <c r="O776" s="27"/>
      <c r="P776" s="27"/>
      <c r="Q776" s="27"/>
      <c r="R776" s="27"/>
      <c r="S776" s="27"/>
      <c r="T776" s="28"/>
      <c r="U776" s="29"/>
      <c r="V776" s="32"/>
      <c r="W776" s="318"/>
      <c r="X776" s="319"/>
      <c r="Y776" s="160">
        <f t="shared" si="148"/>
        <v>0</v>
      </c>
      <c r="Z776" s="159">
        <f t="shared" si="150"/>
        <v>0</v>
      </c>
      <c r="AA776" s="327"/>
      <c r="AB776" s="400">
        <f>IF(AND(Z776&gt;=0,F776="x"),0,IF(AND(Z776&gt;0,AC776="x"),0,IF(Z776&gt;0,0-30,0)))</f>
        <v>0</v>
      </c>
      <c r="AC776" s="371"/>
      <c r="AD776" s="226" t="str">
        <f>IF(F776="x",(0-((V776*10)+(W776*20))),"")</f>
        <v/>
      </c>
      <c r="AE776" s="368">
        <f>IF(AND(Z776&gt;0,F776="x"),0,IF(AND(Z776&gt;0,AC776="x"),Z776-60,IF(AND(Z776&gt;0,AB776=-30),Z776+AB776,0)))</f>
        <v>0</v>
      </c>
      <c r="AF776" s="339"/>
      <c r="AG776" s="338"/>
      <c r="AH776" s="336"/>
      <c r="AI776" s="161">
        <f t="shared" si="151"/>
        <v>0</v>
      </c>
      <c r="AJ776" s="162">
        <f>(X776*20)+Z776+AA776+AF776</f>
        <v>0</v>
      </c>
      <c r="AK776" s="163">
        <f t="shared" si="152"/>
        <v>0</v>
      </c>
      <c r="AL776" s="164">
        <f>IF(K776="x",AH776,0)</f>
        <v>0</v>
      </c>
      <c r="AM776" s="164">
        <f>IF(K776="x",AI776,0)</f>
        <v>0</v>
      </c>
      <c r="AN776" s="164">
        <f>IF(K776="x",AJ776,0)</f>
        <v>0</v>
      </c>
      <c r="AO776" s="164">
        <f>IF(K776="x",AK776,0)</f>
        <v>0</v>
      </c>
      <c r="AP776" s="610" t="str">
        <f t="shared" si="154"/>
        <v xml:space="preserve"> </v>
      </c>
      <c r="AQ776" s="613" t="str">
        <f t="shared" si="153"/>
        <v xml:space="preserve"> </v>
      </c>
      <c r="AR776" s="613" t="str">
        <f t="shared" si="155"/>
        <v xml:space="preserve"> </v>
      </c>
      <c r="AS776" s="613" t="str">
        <f t="shared" si="156"/>
        <v xml:space="preserve"> </v>
      </c>
      <c r="AT776" s="613" t="str">
        <f t="shared" si="157"/>
        <v xml:space="preserve"> </v>
      </c>
      <c r="AU776" s="613" t="str">
        <f t="shared" si="158"/>
        <v xml:space="preserve"> </v>
      </c>
      <c r="AV776" s="614" t="str">
        <f t="shared" si="159"/>
        <v xml:space="preserve"> </v>
      </c>
      <c r="AW776" s="196" t="str">
        <f>IF(N776&gt;0,N776,"")</f>
        <v/>
      </c>
      <c r="AX776" s="165" t="str">
        <f>IF(AND(K776="x",AW776&gt;0),AW776,"")</f>
        <v/>
      </c>
      <c r="AY776" s="193" t="str">
        <f>IF(OR(K776="x",F776="x",AW776&lt;=0),"",AW776)</f>
        <v/>
      </c>
      <c r="AZ776" s="183" t="str">
        <f>IF(AND(F776="x",AW776&gt;0),AW776,"")</f>
        <v/>
      </c>
      <c r="BA776" s="173" t="str">
        <f>IF(V776&gt;0,V776,"")</f>
        <v/>
      </c>
      <c r="BB776" s="174" t="str">
        <f>IF(AND(K776="x",BA776&gt;0),BA776,"")</f>
        <v/>
      </c>
      <c r="BC776" s="186" t="str">
        <f>IF(OR(K776="x",F776="X",BA776&lt;=0),"",BA776)</f>
        <v/>
      </c>
      <c r="BD776" s="174" t="str">
        <f>IF(AND(F776="x",BA776&gt;0),BA776,"")</f>
        <v/>
      </c>
      <c r="BE776" s="201" t="str">
        <f>IF(W776&gt;0,W776,"")</f>
        <v/>
      </c>
      <c r="BF776" s="174" t="str">
        <f>IF(AND(K776="x",BE776&gt;0),BE776,"")</f>
        <v/>
      </c>
      <c r="BG776" s="186" t="str">
        <f>IF(OR(K776="x",F776="x",BE776&lt;=0),"",BE776)</f>
        <v/>
      </c>
      <c r="BH776" s="175" t="str">
        <f>IF(AND(F776="x",BE776&gt;0),BE776,"")</f>
        <v/>
      </c>
      <c r="BI776" s="632"/>
    </row>
    <row r="777" spans="1:61" ht="18" x14ac:dyDescent="0.35">
      <c r="A777" s="221"/>
      <c r="B777" s="222"/>
      <c r="C777" s="213">
        <v>766</v>
      </c>
      <c r="D777" s="207"/>
      <c r="E777" s="18"/>
      <c r="F777" s="17"/>
      <c r="G777" s="134"/>
      <c r="H777" s="135"/>
      <c r="I777" s="141"/>
      <c r="J777" s="25"/>
      <c r="K777" s="145"/>
      <c r="L777" s="28"/>
      <c r="M777" s="395"/>
      <c r="N777" s="158" t="str">
        <f t="shared" si="149"/>
        <v/>
      </c>
      <c r="O777" s="27"/>
      <c r="P777" s="27"/>
      <c r="Q777" s="27"/>
      <c r="R777" s="27"/>
      <c r="S777" s="27"/>
      <c r="T777" s="28"/>
      <c r="U777" s="29"/>
      <c r="V777" s="32"/>
      <c r="W777" s="318"/>
      <c r="X777" s="319"/>
      <c r="Y777" s="160">
        <f t="shared" si="148"/>
        <v>0</v>
      </c>
      <c r="Z777" s="159">
        <f t="shared" si="150"/>
        <v>0</v>
      </c>
      <c r="AA777" s="327"/>
      <c r="AB777" s="400">
        <f>IF(AND(Z777&gt;=0,F777="x"),0,IF(AND(Z777&gt;0,AC777="x"),0,IF(Z777&gt;0,0-30,0)))</f>
        <v>0</v>
      </c>
      <c r="AC777" s="371"/>
      <c r="AD777" s="226" t="str">
        <f>IF(F777="x",(0-((V777*10)+(W777*20))),"")</f>
        <v/>
      </c>
      <c r="AE777" s="368">
        <f>IF(AND(Z777&gt;0,F777="x"),0,IF(AND(Z777&gt;0,AC777="x"),Z777-60,IF(AND(Z777&gt;0,AB777=-30),Z777+AB777,0)))</f>
        <v>0</v>
      </c>
      <c r="AF777" s="339"/>
      <c r="AG777" s="338"/>
      <c r="AH777" s="336"/>
      <c r="AI777" s="161">
        <f t="shared" si="151"/>
        <v>0</v>
      </c>
      <c r="AJ777" s="162">
        <f>(X777*20)+Z777+AA777+AF777</f>
        <v>0</v>
      </c>
      <c r="AK777" s="163">
        <f t="shared" si="152"/>
        <v>0</v>
      </c>
      <c r="AL777" s="164">
        <f>IF(K777="x",AH777,0)</f>
        <v>0</v>
      </c>
      <c r="AM777" s="164">
        <f>IF(K777="x",AI777,0)</f>
        <v>0</v>
      </c>
      <c r="AN777" s="164">
        <f>IF(K777="x",AJ777,0)</f>
        <v>0</v>
      </c>
      <c r="AO777" s="164">
        <f>IF(K777="x",AK777,0)</f>
        <v>0</v>
      </c>
      <c r="AP777" s="610" t="str">
        <f t="shared" si="154"/>
        <v xml:space="preserve"> </v>
      </c>
      <c r="AQ777" s="613" t="str">
        <f t="shared" si="153"/>
        <v xml:space="preserve"> </v>
      </c>
      <c r="AR777" s="613" t="str">
        <f t="shared" si="155"/>
        <v xml:space="preserve"> </v>
      </c>
      <c r="AS777" s="613" t="str">
        <f t="shared" si="156"/>
        <v xml:space="preserve"> </v>
      </c>
      <c r="AT777" s="613" t="str">
        <f t="shared" si="157"/>
        <v xml:space="preserve"> </v>
      </c>
      <c r="AU777" s="613" t="str">
        <f t="shared" si="158"/>
        <v xml:space="preserve"> </v>
      </c>
      <c r="AV777" s="614" t="str">
        <f t="shared" si="159"/>
        <v xml:space="preserve"> </v>
      </c>
      <c r="AW777" s="196" t="str">
        <f>IF(N777&gt;0,N777,"")</f>
        <v/>
      </c>
      <c r="AX777" s="165" t="str">
        <f>IF(AND(K777="x",AW777&gt;0),AW777,"")</f>
        <v/>
      </c>
      <c r="AY777" s="193" t="str">
        <f>IF(OR(K777="x",F777="x",AW777&lt;=0),"",AW777)</f>
        <v/>
      </c>
      <c r="AZ777" s="183" t="str">
        <f>IF(AND(F777="x",AW777&gt;0),AW777,"")</f>
        <v/>
      </c>
      <c r="BA777" s="173" t="str">
        <f>IF(V777&gt;0,V777,"")</f>
        <v/>
      </c>
      <c r="BB777" s="174" t="str">
        <f>IF(AND(K777="x",BA777&gt;0),BA777,"")</f>
        <v/>
      </c>
      <c r="BC777" s="186" t="str">
        <f>IF(OR(K777="x",F777="X",BA777&lt;=0),"",BA777)</f>
        <v/>
      </c>
      <c r="BD777" s="174" t="str">
        <f>IF(AND(F777="x",BA777&gt;0),BA777,"")</f>
        <v/>
      </c>
      <c r="BE777" s="201" t="str">
        <f>IF(W777&gt;0,W777,"")</f>
        <v/>
      </c>
      <c r="BF777" s="174" t="str">
        <f>IF(AND(K777="x",BE777&gt;0),BE777,"")</f>
        <v/>
      </c>
      <c r="BG777" s="186" t="str">
        <f>IF(OR(K777="x",F777="x",BE777&lt;=0),"",BE777)</f>
        <v/>
      </c>
      <c r="BH777" s="175" t="str">
        <f>IF(AND(F777="x",BE777&gt;0),BE777,"")</f>
        <v/>
      </c>
      <c r="BI777" s="632"/>
    </row>
    <row r="778" spans="1:61" ht="18" x14ac:dyDescent="0.35">
      <c r="A778" s="221"/>
      <c r="B778" s="222"/>
      <c r="C778" s="214">
        <v>767</v>
      </c>
      <c r="D778" s="205"/>
      <c r="E778" s="16"/>
      <c r="F778" s="17"/>
      <c r="G778" s="134"/>
      <c r="H778" s="135"/>
      <c r="I778" s="141"/>
      <c r="J778" s="25"/>
      <c r="K778" s="145"/>
      <c r="L778" s="28"/>
      <c r="M778" s="395"/>
      <c r="N778" s="158" t="str">
        <f t="shared" si="149"/>
        <v/>
      </c>
      <c r="O778" s="27"/>
      <c r="P778" s="27"/>
      <c r="Q778" s="27"/>
      <c r="R778" s="27"/>
      <c r="S778" s="27"/>
      <c r="T778" s="28"/>
      <c r="U778" s="29"/>
      <c r="V778" s="32"/>
      <c r="W778" s="318"/>
      <c r="X778" s="319"/>
      <c r="Y778" s="160">
        <f t="shared" si="148"/>
        <v>0</v>
      </c>
      <c r="Z778" s="159">
        <f t="shared" si="150"/>
        <v>0</v>
      </c>
      <c r="AA778" s="327"/>
      <c r="AB778" s="400">
        <f>IF(AND(Z778&gt;=0,F778="x"),0,IF(AND(Z778&gt;0,AC778="x"),0,IF(Z778&gt;0,0-30,0)))</f>
        <v>0</v>
      </c>
      <c r="AC778" s="371"/>
      <c r="AD778" s="226" t="str">
        <f>IF(F778="x",(0-((V778*10)+(W778*20))),"")</f>
        <v/>
      </c>
      <c r="AE778" s="368">
        <f>IF(AND(Z778&gt;0,F778="x"),0,IF(AND(Z778&gt;0,AC778="x"),Z778-60,IF(AND(Z778&gt;0,AB778=-30),Z778+AB778,0)))</f>
        <v>0</v>
      </c>
      <c r="AF778" s="339"/>
      <c r="AG778" s="338"/>
      <c r="AH778" s="336"/>
      <c r="AI778" s="161">
        <f t="shared" si="151"/>
        <v>0</v>
      </c>
      <c r="AJ778" s="162">
        <f>(X778*20)+Z778+AA778+AF778</f>
        <v>0</v>
      </c>
      <c r="AK778" s="163">
        <f t="shared" si="152"/>
        <v>0</v>
      </c>
      <c r="AL778" s="164">
        <f>IF(K778="x",AH778,0)</f>
        <v>0</v>
      </c>
      <c r="AM778" s="164">
        <f>IF(K778="x",AI778,0)</f>
        <v>0</v>
      </c>
      <c r="AN778" s="164">
        <f>IF(K778="x",AJ778,0)</f>
        <v>0</v>
      </c>
      <c r="AO778" s="164">
        <f>IF(K778="x",AK778,0)</f>
        <v>0</v>
      </c>
      <c r="AP778" s="610" t="str">
        <f t="shared" si="154"/>
        <v xml:space="preserve"> </v>
      </c>
      <c r="AQ778" s="613" t="str">
        <f t="shared" si="153"/>
        <v xml:space="preserve"> </v>
      </c>
      <c r="AR778" s="613" t="str">
        <f t="shared" si="155"/>
        <v xml:space="preserve"> </v>
      </c>
      <c r="AS778" s="613" t="str">
        <f t="shared" si="156"/>
        <v xml:space="preserve"> </v>
      </c>
      <c r="AT778" s="613" t="str">
        <f t="shared" si="157"/>
        <v xml:space="preserve"> </v>
      </c>
      <c r="AU778" s="613" t="str">
        <f t="shared" si="158"/>
        <v xml:space="preserve"> </v>
      </c>
      <c r="AV778" s="614" t="str">
        <f t="shared" si="159"/>
        <v xml:space="preserve"> </v>
      </c>
      <c r="AW778" s="196" t="str">
        <f>IF(N778&gt;0,N778,"")</f>
        <v/>
      </c>
      <c r="AX778" s="165" t="str">
        <f>IF(AND(K778="x",AW778&gt;0),AW778,"")</f>
        <v/>
      </c>
      <c r="AY778" s="193" t="str">
        <f>IF(OR(K778="x",F778="x",AW778&lt;=0),"",AW778)</f>
        <v/>
      </c>
      <c r="AZ778" s="183" t="str">
        <f>IF(AND(F778="x",AW778&gt;0),AW778,"")</f>
        <v/>
      </c>
      <c r="BA778" s="173" t="str">
        <f>IF(V778&gt;0,V778,"")</f>
        <v/>
      </c>
      <c r="BB778" s="174" t="str">
        <f>IF(AND(K778="x",BA778&gt;0),BA778,"")</f>
        <v/>
      </c>
      <c r="BC778" s="186" t="str">
        <f>IF(OR(K778="x",F778="X",BA778&lt;=0),"",BA778)</f>
        <v/>
      </c>
      <c r="BD778" s="174" t="str">
        <f>IF(AND(F778="x",BA778&gt;0),BA778,"")</f>
        <v/>
      </c>
      <c r="BE778" s="201" t="str">
        <f>IF(W778&gt;0,W778,"")</f>
        <v/>
      </c>
      <c r="BF778" s="174" t="str">
        <f>IF(AND(K778="x",BE778&gt;0),BE778,"")</f>
        <v/>
      </c>
      <c r="BG778" s="186" t="str">
        <f>IF(OR(K778="x",F778="x",BE778&lt;=0),"",BE778)</f>
        <v/>
      </c>
      <c r="BH778" s="175" t="str">
        <f>IF(AND(F778="x",BE778&gt;0),BE778,"")</f>
        <v/>
      </c>
      <c r="BI778" s="632"/>
    </row>
    <row r="779" spans="1:61" ht="18" x14ac:dyDescent="0.35">
      <c r="A779" s="221"/>
      <c r="B779" s="222"/>
      <c r="C779" s="214">
        <v>768</v>
      </c>
      <c r="D779" s="205"/>
      <c r="E779" s="16"/>
      <c r="F779" s="17"/>
      <c r="G779" s="134"/>
      <c r="H779" s="135"/>
      <c r="I779" s="141"/>
      <c r="J779" s="25"/>
      <c r="K779" s="145"/>
      <c r="L779" s="28"/>
      <c r="M779" s="395"/>
      <c r="N779" s="158" t="str">
        <f t="shared" si="149"/>
        <v/>
      </c>
      <c r="O779" s="27"/>
      <c r="P779" s="27"/>
      <c r="Q779" s="27"/>
      <c r="R779" s="27"/>
      <c r="S779" s="27"/>
      <c r="T779" s="28"/>
      <c r="U779" s="29"/>
      <c r="V779" s="32"/>
      <c r="W779" s="318"/>
      <c r="X779" s="319"/>
      <c r="Y779" s="160">
        <f t="shared" si="148"/>
        <v>0</v>
      </c>
      <c r="Z779" s="159">
        <f t="shared" si="150"/>
        <v>0</v>
      </c>
      <c r="AA779" s="327"/>
      <c r="AB779" s="400">
        <f>IF(AND(Z779&gt;=0,F779="x"),0,IF(AND(Z779&gt;0,AC779="x"),0,IF(Z779&gt;0,0-30,0)))</f>
        <v>0</v>
      </c>
      <c r="AC779" s="371"/>
      <c r="AD779" s="226" t="str">
        <f>IF(F779="x",(0-((V779*10)+(W779*20))),"")</f>
        <v/>
      </c>
      <c r="AE779" s="368">
        <f>IF(AND(Z779&gt;0,F779="x"),0,IF(AND(Z779&gt;0,AC779="x"),Z779-60,IF(AND(Z779&gt;0,AB779=-30),Z779+AB779,0)))</f>
        <v>0</v>
      </c>
      <c r="AF779" s="339"/>
      <c r="AG779" s="338"/>
      <c r="AH779" s="336"/>
      <c r="AI779" s="161">
        <f t="shared" si="151"/>
        <v>0</v>
      </c>
      <c r="AJ779" s="162">
        <f>(X779*20)+Z779+AA779+AF779</f>
        <v>0</v>
      </c>
      <c r="AK779" s="163">
        <f t="shared" si="152"/>
        <v>0</v>
      </c>
      <c r="AL779" s="164">
        <f>IF(K779="x",AH779,0)</f>
        <v>0</v>
      </c>
      <c r="AM779" s="164">
        <f>IF(K779="x",AI779,0)</f>
        <v>0</v>
      </c>
      <c r="AN779" s="164">
        <f>IF(K779="x",AJ779,0)</f>
        <v>0</v>
      </c>
      <c r="AO779" s="164">
        <f>IF(K779="x",AK779,0)</f>
        <v>0</v>
      </c>
      <c r="AP779" s="610" t="str">
        <f t="shared" si="154"/>
        <v xml:space="preserve"> </v>
      </c>
      <c r="AQ779" s="613" t="str">
        <f t="shared" si="153"/>
        <v xml:space="preserve"> </v>
      </c>
      <c r="AR779" s="613" t="str">
        <f t="shared" si="155"/>
        <v xml:space="preserve"> </v>
      </c>
      <c r="AS779" s="613" t="str">
        <f t="shared" si="156"/>
        <v xml:space="preserve"> </v>
      </c>
      <c r="AT779" s="613" t="str">
        <f t="shared" si="157"/>
        <v xml:space="preserve"> </v>
      </c>
      <c r="AU779" s="613" t="str">
        <f t="shared" si="158"/>
        <v xml:space="preserve"> </v>
      </c>
      <c r="AV779" s="614" t="str">
        <f t="shared" si="159"/>
        <v xml:space="preserve"> </v>
      </c>
      <c r="AW779" s="196" t="str">
        <f>IF(N779&gt;0,N779,"")</f>
        <v/>
      </c>
      <c r="AX779" s="165" t="str">
        <f>IF(AND(K779="x",AW779&gt;0),AW779,"")</f>
        <v/>
      </c>
      <c r="AY779" s="193" t="str">
        <f>IF(OR(K779="x",F779="x",AW779&lt;=0),"",AW779)</f>
        <v/>
      </c>
      <c r="AZ779" s="183" t="str">
        <f>IF(AND(F779="x",AW779&gt;0),AW779,"")</f>
        <v/>
      </c>
      <c r="BA779" s="173" t="str">
        <f>IF(V779&gt;0,V779,"")</f>
        <v/>
      </c>
      <c r="BB779" s="174" t="str">
        <f>IF(AND(K779="x",BA779&gt;0),BA779,"")</f>
        <v/>
      </c>
      <c r="BC779" s="186" t="str">
        <f>IF(OR(K779="x",F779="X",BA779&lt;=0),"",BA779)</f>
        <v/>
      </c>
      <c r="BD779" s="174" t="str">
        <f>IF(AND(F779="x",BA779&gt;0),BA779,"")</f>
        <v/>
      </c>
      <c r="BE779" s="201" t="str">
        <f>IF(W779&gt;0,W779,"")</f>
        <v/>
      </c>
      <c r="BF779" s="174" t="str">
        <f>IF(AND(K779="x",BE779&gt;0),BE779,"")</f>
        <v/>
      </c>
      <c r="BG779" s="186" t="str">
        <f>IF(OR(K779="x",F779="x",BE779&lt;=0),"",BE779)</f>
        <v/>
      </c>
      <c r="BH779" s="175" t="str">
        <f>IF(AND(F779="x",BE779&gt;0),BE779,"")</f>
        <v/>
      </c>
      <c r="BI779" s="632"/>
    </row>
    <row r="780" spans="1:61" ht="18" x14ac:dyDescent="0.35">
      <c r="A780" s="221"/>
      <c r="B780" s="222"/>
      <c r="C780" s="213">
        <v>769</v>
      </c>
      <c r="D780" s="205"/>
      <c r="E780" s="16"/>
      <c r="F780" s="17"/>
      <c r="G780" s="134"/>
      <c r="H780" s="135"/>
      <c r="I780" s="141"/>
      <c r="J780" s="25"/>
      <c r="K780" s="145"/>
      <c r="L780" s="28"/>
      <c r="M780" s="395"/>
      <c r="N780" s="158" t="str">
        <f t="shared" si="149"/>
        <v/>
      </c>
      <c r="O780" s="27"/>
      <c r="P780" s="27"/>
      <c r="Q780" s="27"/>
      <c r="R780" s="27"/>
      <c r="S780" s="27"/>
      <c r="T780" s="28"/>
      <c r="U780" s="29"/>
      <c r="V780" s="32"/>
      <c r="W780" s="318"/>
      <c r="X780" s="319"/>
      <c r="Y780" s="160">
        <f t="shared" ref="Y780:Y843" si="160">V780+W780+X780</f>
        <v>0</v>
      </c>
      <c r="Z780" s="159">
        <f t="shared" si="150"/>
        <v>0</v>
      </c>
      <c r="AA780" s="327"/>
      <c r="AB780" s="400">
        <f>IF(AND(Z780&gt;=0,F780="x"),0,IF(AND(Z780&gt;0,AC780="x"),0,IF(Z780&gt;0,0-30,0)))</f>
        <v>0</v>
      </c>
      <c r="AC780" s="371"/>
      <c r="AD780" s="226" t="str">
        <f>IF(F780="x",(0-((V780*10)+(W780*20))),"")</f>
        <v/>
      </c>
      <c r="AE780" s="368">
        <f>IF(AND(Z780&gt;0,F780="x"),0,IF(AND(Z780&gt;0,AC780="x"),Z780-60,IF(AND(Z780&gt;0,AB780=-30),Z780+AB780,0)))</f>
        <v>0</v>
      </c>
      <c r="AF780" s="339"/>
      <c r="AG780" s="338"/>
      <c r="AH780" s="336"/>
      <c r="AI780" s="161">
        <f t="shared" si="151"/>
        <v>0</v>
      </c>
      <c r="AJ780" s="162">
        <f>(X780*20)+Z780+AA780+AF780</f>
        <v>0</v>
      </c>
      <c r="AK780" s="163">
        <f t="shared" si="152"/>
        <v>0</v>
      </c>
      <c r="AL780" s="164">
        <f>IF(K780="x",AH780,0)</f>
        <v>0</v>
      </c>
      <c r="AM780" s="164">
        <f>IF(K780="x",AI780,0)</f>
        <v>0</v>
      </c>
      <c r="AN780" s="164">
        <f>IF(K780="x",AJ780,0)</f>
        <v>0</v>
      </c>
      <c r="AO780" s="164">
        <f>IF(K780="x",AK780,0)</f>
        <v>0</v>
      </c>
      <c r="AP780" s="610" t="str">
        <f t="shared" si="154"/>
        <v xml:space="preserve"> </v>
      </c>
      <c r="AQ780" s="613" t="str">
        <f t="shared" si="153"/>
        <v xml:space="preserve"> </v>
      </c>
      <c r="AR780" s="613" t="str">
        <f t="shared" si="155"/>
        <v xml:space="preserve"> </v>
      </c>
      <c r="AS780" s="613" t="str">
        <f t="shared" si="156"/>
        <v xml:space="preserve"> </v>
      </c>
      <c r="AT780" s="613" t="str">
        <f t="shared" si="157"/>
        <v xml:space="preserve"> </v>
      </c>
      <c r="AU780" s="613" t="str">
        <f t="shared" si="158"/>
        <v xml:space="preserve"> </v>
      </c>
      <c r="AV780" s="614" t="str">
        <f t="shared" si="159"/>
        <v xml:space="preserve"> </v>
      </c>
      <c r="AW780" s="196" t="str">
        <f>IF(N780&gt;0,N780,"")</f>
        <v/>
      </c>
      <c r="AX780" s="165" t="str">
        <f>IF(AND(K780="x",AW780&gt;0),AW780,"")</f>
        <v/>
      </c>
      <c r="AY780" s="193" t="str">
        <f>IF(OR(K780="x",F780="x",AW780&lt;=0),"",AW780)</f>
        <v/>
      </c>
      <c r="AZ780" s="183" t="str">
        <f>IF(AND(F780="x",AW780&gt;0),AW780,"")</f>
        <v/>
      </c>
      <c r="BA780" s="173" t="str">
        <f>IF(V780&gt;0,V780,"")</f>
        <v/>
      </c>
      <c r="BB780" s="174" t="str">
        <f>IF(AND(K780="x",BA780&gt;0),BA780,"")</f>
        <v/>
      </c>
      <c r="BC780" s="186" t="str">
        <f>IF(OR(K780="x",F780="X",BA780&lt;=0),"",BA780)</f>
        <v/>
      </c>
      <c r="BD780" s="174" t="str">
        <f>IF(AND(F780="x",BA780&gt;0),BA780,"")</f>
        <v/>
      </c>
      <c r="BE780" s="201" t="str">
        <f>IF(W780&gt;0,W780,"")</f>
        <v/>
      </c>
      <c r="BF780" s="174" t="str">
        <f>IF(AND(K780="x",BE780&gt;0),BE780,"")</f>
        <v/>
      </c>
      <c r="BG780" s="186" t="str">
        <f>IF(OR(K780="x",F780="x",BE780&lt;=0),"",BE780)</f>
        <v/>
      </c>
      <c r="BH780" s="175" t="str">
        <f>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161">IF((NETWORKDAYS(G781,M781)&gt;0),(NETWORKDAYS(G781,M781)),"")</f>
        <v/>
      </c>
      <c r="O781" s="27"/>
      <c r="P781" s="27"/>
      <c r="Q781" s="27"/>
      <c r="R781" s="27"/>
      <c r="S781" s="27"/>
      <c r="T781" s="28"/>
      <c r="U781" s="29"/>
      <c r="V781" s="32"/>
      <c r="W781" s="318"/>
      <c r="X781" s="319"/>
      <c r="Y781" s="160">
        <f t="shared" si="160"/>
        <v>0</v>
      </c>
      <c r="Z781" s="159">
        <f t="shared" ref="Z781:Z844" si="162">IF((F781="x"),0,((V781*10)+(W781*20)))</f>
        <v>0</v>
      </c>
      <c r="AA781" s="327"/>
      <c r="AB781" s="400">
        <f>IF(AND(Z781&gt;=0,F781="x"),0,IF(AND(Z781&gt;0,AC781="x"),0,IF(Z781&gt;0,0-30,0)))</f>
        <v>0</v>
      </c>
      <c r="AC781" s="371"/>
      <c r="AD781" s="226" t="str">
        <f>IF(F781="x",(0-((V781*10)+(W781*20))),"")</f>
        <v/>
      </c>
      <c r="AE781" s="368">
        <f>IF(AND(Z781&gt;0,F781="x"),0,IF(AND(Z781&gt;0,AC781="x"),Z781-60,IF(AND(Z781&gt;0,AB781=-30),Z781+AB781,0)))</f>
        <v>0</v>
      </c>
      <c r="AF781" s="339"/>
      <c r="AG781" s="338"/>
      <c r="AH781" s="336"/>
      <c r="AI781" s="161">
        <f t="shared" ref="AI781:AI844" si="163">IF(AE781&lt;=0,AG781,AE781+AG781)</f>
        <v>0</v>
      </c>
      <c r="AJ781" s="162">
        <f>(X781*20)+Z781+AA781+AF781</f>
        <v>0</v>
      </c>
      <c r="AK781" s="163">
        <f t="shared" ref="AK781:AK844" si="164">AJ781-AH781</f>
        <v>0</v>
      </c>
      <c r="AL781" s="164">
        <f>IF(K781="x",AH781,0)</f>
        <v>0</v>
      </c>
      <c r="AM781" s="164">
        <f>IF(K781="x",AI781,0)</f>
        <v>0</v>
      </c>
      <c r="AN781" s="164">
        <f>IF(K781="x",AJ781,0)</f>
        <v>0</v>
      </c>
      <c r="AO781" s="164">
        <f>IF(K781="x",AK781,0)</f>
        <v>0</v>
      </c>
      <c r="AP781" s="610" t="str">
        <f t="shared" si="154"/>
        <v xml:space="preserve"> </v>
      </c>
      <c r="AQ781" s="613" t="str">
        <f t="shared" ref="AQ781:AQ844" si="165">IF(AND(AH781&gt;4.99,AH781&lt;50),AH781," ")</f>
        <v xml:space="preserve"> </v>
      </c>
      <c r="AR781" s="613" t="str">
        <f t="shared" si="155"/>
        <v xml:space="preserve"> </v>
      </c>
      <c r="AS781" s="613" t="str">
        <f t="shared" si="156"/>
        <v xml:space="preserve"> </v>
      </c>
      <c r="AT781" s="613" t="str">
        <f t="shared" si="157"/>
        <v xml:space="preserve"> </v>
      </c>
      <c r="AU781" s="613" t="str">
        <f t="shared" si="158"/>
        <v xml:space="preserve"> </v>
      </c>
      <c r="AV781" s="614" t="str">
        <f t="shared" si="159"/>
        <v xml:space="preserve"> </v>
      </c>
      <c r="AW781" s="196" t="str">
        <f>IF(N781&gt;0,N781,"")</f>
        <v/>
      </c>
      <c r="AX781" s="165" t="str">
        <f>IF(AND(K781="x",AW781&gt;0),AW781,"")</f>
        <v/>
      </c>
      <c r="AY781" s="193" t="str">
        <f>IF(OR(K781="x",F781="x",AW781&lt;=0),"",AW781)</f>
        <v/>
      </c>
      <c r="AZ781" s="183" t="str">
        <f>IF(AND(F781="x",AW781&gt;0),AW781,"")</f>
        <v/>
      </c>
      <c r="BA781" s="173" t="str">
        <f>IF(V781&gt;0,V781,"")</f>
        <v/>
      </c>
      <c r="BB781" s="174" t="str">
        <f>IF(AND(K781="x",BA781&gt;0),BA781,"")</f>
        <v/>
      </c>
      <c r="BC781" s="186" t="str">
        <f>IF(OR(K781="x",F781="X",BA781&lt;=0),"",BA781)</f>
        <v/>
      </c>
      <c r="BD781" s="174" t="str">
        <f>IF(AND(F781="x",BA781&gt;0),BA781,"")</f>
        <v/>
      </c>
      <c r="BE781" s="201" t="str">
        <f>IF(W781&gt;0,W781,"")</f>
        <v/>
      </c>
      <c r="BF781" s="174" t="str">
        <f>IF(AND(K781="x",BE781&gt;0),BE781,"")</f>
        <v/>
      </c>
      <c r="BG781" s="186" t="str">
        <f>IF(OR(K781="x",F781="x",BE781&lt;=0),"",BE781)</f>
        <v/>
      </c>
      <c r="BH781" s="175" t="str">
        <f>IF(AND(F781="x",BE781&gt;0),BE781,"")</f>
        <v/>
      </c>
      <c r="BI781" s="632"/>
    </row>
    <row r="782" spans="1:61" ht="18" x14ac:dyDescent="0.35">
      <c r="A782" s="221"/>
      <c r="B782" s="222"/>
      <c r="C782" s="213">
        <v>771</v>
      </c>
      <c r="D782" s="205"/>
      <c r="E782" s="16"/>
      <c r="F782" s="17"/>
      <c r="G782" s="134"/>
      <c r="H782" s="135"/>
      <c r="I782" s="141"/>
      <c r="J782" s="25"/>
      <c r="K782" s="145"/>
      <c r="L782" s="28"/>
      <c r="M782" s="395"/>
      <c r="N782" s="158" t="str">
        <f t="shared" si="161"/>
        <v/>
      </c>
      <c r="O782" s="27"/>
      <c r="P782" s="27"/>
      <c r="Q782" s="27"/>
      <c r="R782" s="27"/>
      <c r="S782" s="27"/>
      <c r="T782" s="28"/>
      <c r="U782" s="29"/>
      <c r="V782" s="32"/>
      <c r="W782" s="318"/>
      <c r="X782" s="319"/>
      <c r="Y782" s="160">
        <f t="shared" si="160"/>
        <v>0</v>
      </c>
      <c r="Z782" s="159">
        <f t="shared" si="162"/>
        <v>0</v>
      </c>
      <c r="AA782" s="327"/>
      <c r="AB782" s="400">
        <f>IF(AND(Z782&gt;=0,F782="x"),0,IF(AND(Z782&gt;0,AC782="x"),0,IF(Z782&gt;0,0-30,0)))</f>
        <v>0</v>
      </c>
      <c r="AC782" s="371"/>
      <c r="AD782" s="226" t="str">
        <f>IF(F782="x",(0-((V782*10)+(W782*20))),"")</f>
        <v/>
      </c>
      <c r="AE782" s="368">
        <f>IF(AND(Z782&gt;0,F782="x"),0,IF(AND(Z782&gt;0,AC782="x"),Z782-60,IF(AND(Z782&gt;0,AB782=-30),Z782+AB782,0)))</f>
        <v>0</v>
      </c>
      <c r="AF782" s="339"/>
      <c r="AG782" s="338"/>
      <c r="AH782" s="336"/>
      <c r="AI782" s="161">
        <f t="shared" si="163"/>
        <v>0</v>
      </c>
      <c r="AJ782" s="162">
        <f>(X782*20)+Z782+AA782+AF782</f>
        <v>0</v>
      </c>
      <c r="AK782" s="163">
        <f t="shared" si="164"/>
        <v>0</v>
      </c>
      <c r="AL782" s="164">
        <f>IF(K782="x",AH782,0)</f>
        <v>0</v>
      </c>
      <c r="AM782" s="164">
        <f>IF(K782="x",AI782,0)</f>
        <v>0</v>
      </c>
      <c r="AN782" s="164">
        <f>IF(K782="x",AJ782,0)</f>
        <v>0</v>
      </c>
      <c r="AO782" s="164">
        <f>IF(K782="x",AK782,0)</f>
        <v>0</v>
      </c>
      <c r="AP782" s="610" t="str">
        <f t="shared" ref="AP782:AP845" si="166">IF(AND(AH782&gt;0,AH782&lt;5),AH782," ")</f>
        <v xml:space="preserve"> </v>
      </c>
      <c r="AQ782" s="613" t="str">
        <f t="shared" si="165"/>
        <v xml:space="preserve"> </v>
      </c>
      <c r="AR782" s="613" t="str">
        <f t="shared" ref="AR782:AR845" si="167">IF(AND(AH782&gt;49.99,AH782&lt;100),AH782," ")</f>
        <v xml:space="preserve"> </v>
      </c>
      <c r="AS782" s="613" t="str">
        <f t="shared" ref="AS782:AS845" si="168">IF(AND(AH782&gt;99.99,AH782&lt;500),AH782," ")</f>
        <v xml:space="preserve"> </v>
      </c>
      <c r="AT782" s="613" t="str">
        <f t="shared" ref="AT782:AT845" si="169">IF(AND(AH782&gt;499.99,AH782&lt;1000),AH782," ")</f>
        <v xml:space="preserve"> </v>
      </c>
      <c r="AU782" s="613" t="str">
        <f t="shared" ref="AU782:AU845" si="170">IF(AND(AH782&gt;999.99,AH782&lt;10000),AH782," ")</f>
        <v xml:space="preserve"> </v>
      </c>
      <c r="AV782" s="614" t="str">
        <f t="shared" ref="AV782:AV845" si="171">IF(AH782&gt;=10000,AH782," ")</f>
        <v xml:space="preserve"> </v>
      </c>
      <c r="AW782" s="196" t="str">
        <f>IF(N782&gt;0,N782,"")</f>
        <v/>
      </c>
      <c r="AX782" s="165" t="str">
        <f>IF(AND(K782="x",AW782&gt;0),AW782,"")</f>
        <v/>
      </c>
      <c r="AY782" s="193" t="str">
        <f>IF(OR(K782="x",F782="x",AW782&lt;=0),"",AW782)</f>
        <v/>
      </c>
      <c r="AZ782" s="183" t="str">
        <f>IF(AND(F782="x",AW782&gt;0),AW782,"")</f>
        <v/>
      </c>
      <c r="BA782" s="173" t="str">
        <f>IF(V782&gt;0,V782,"")</f>
        <v/>
      </c>
      <c r="BB782" s="174" t="str">
        <f>IF(AND(K782="x",BA782&gt;0),BA782,"")</f>
        <v/>
      </c>
      <c r="BC782" s="186" t="str">
        <f>IF(OR(K782="x",F782="X",BA782&lt;=0),"",BA782)</f>
        <v/>
      </c>
      <c r="BD782" s="174" t="str">
        <f>IF(AND(F782="x",BA782&gt;0),BA782,"")</f>
        <v/>
      </c>
      <c r="BE782" s="201" t="str">
        <f>IF(W782&gt;0,W782,"")</f>
        <v/>
      </c>
      <c r="BF782" s="174" t="str">
        <f>IF(AND(K782="x",BE782&gt;0),BE782,"")</f>
        <v/>
      </c>
      <c r="BG782" s="186" t="str">
        <f>IF(OR(K782="x",F782="x",BE782&lt;=0),"",BE782)</f>
        <v/>
      </c>
      <c r="BH782" s="175" t="str">
        <f>IF(AND(F782="x",BE782&gt;0),BE782,"")</f>
        <v/>
      </c>
      <c r="BI782" s="632"/>
    </row>
    <row r="783" spans="1:61" ht="18" x14ac:dyDescent="0.35">
      <c r="A783" s="221"/>
      <c r="B783" s="222"/>
      <c r="C783" s="214">
        <v>772</v>
      </c>
      <c r="D783" s="205"/>
      <c r="E783" s="16"/>
      <c r="F783" s="17"/>
      <c r="G783" s="134"/>
      <c r="H783" s="135"/>
      <c r="I783" s="141"/>
      <c r="J783" s="25"/>
      <c r="K783" s="145"/>
      <c r="L783" s="28"/>
      <c r="M783" s="395"/>
      <c r="N783" s="158" t="str">
        <f t="shared" si="161"/>
        <v/>
      </c>
      <c r="O783" s="27"/>
      <c r="P783" s="27"/>
      <c r="Q783" s="27"/>
      <c r="R783" s="27"/>
      <c r="S783" s="27"/>
      <c r="T783" s="28"/>
      <c r="U783" s="29"/>
      <c r="V783" s="32"/>
      <c r="W783" s="318"/>
      <c r="X783" s="319"/>
      <c r="Y783" s="160">
        <f t="shared" si="160"/>
        <v>0</v>
      </c>
      <c r="Z783" s="159">
        <f t="shared" si="162"/>
        <v>0</v>
      </c>
      <c r="AA783" s="327"/>
      <c r="AB783" s="400">
        <f>IF(AND(Z783&gt;=0,F783="x"),0,IF(AND(Z783&gt;0,AC783="x"),0,IF(Z783&gt;0,0-30,0)))</f>
        <v>0</v>
      </c>
      <c r="AC783" s="371"/>
      <c r="AD783" s="226" t="str">
        <f>IF(F783="x",(0-((V783*10)+(W783*20))),"")</f>
        <v/>
      </c>
      <c r="AE783" s="368">
        <f>IF(AND(Z783&gt;0,F783="x"),0,IF(AND(Z783&gt;0,AC783="x"),Z783-60,IF(AND(Z783&gt;0,AB783=-30),Z783+AB783,0)))</f>
        <v>0</v>
      </c>
      <c r="AF783" s="339"/>
      <c r="AG783" s="338"/>
      <c r="AH783" s="336"/>
      <c r="AI783" s="161">
        <f t="shared" si="163"/>
        <v>0</v>
      </c>
      <c r="AJ783" s="162">
        <f>(X783*20)+Z783+AA783+AF783</f>
        <v>0</v>
      </c>
      <c r="AK783" s="163">
        <f t="shared" si="164"/>
        <v>0</v>
      </c>
      <c r="AL783" s="164">
        <f>IF(K783="x",AH783,0)</f>
        <v>0</v>
      </c>
      <c r="AM783" s="164">
        <f>IF(K783="x",AI783,0)</f>
        <v>0</v>
      </c>
      <c r="AN783" s="164">
        <f>IF(K783="x",AJ783,0)</f>
        <v>0</v>
      </c>
      <c r="AO783" s="164">
        <f>IF(K783="x",AK783,0)</f>
        <v>0</v>
      </c>
      <c r="AP783" s="610" t="str">
        <f t="shared" si="166"/>
        <v xml:space="preserve"> </v>
      </c>
      <c r="AQ783" s="613" t="str">
        <f t="shared" si="165"/>
        <v xml:space="preserve"> </v>
      </c>
      <c r="AR783" s="613" t="str">
        <f t="shared" si="167"/>
        <v xml:space="preserve"> </v>
      </c>
      <c r="AS783" s="613" t="str">
        <f t="shared" si="168"/>
        <v xml:space="preserve"> </v>
      </c>
      <c r="AT783" s="613" t="str">
        <f t="shared" si="169"/>
        <v xml:space="preserve"> </v>
      </c>
      <c r="AU783" s="613" t="str">
        <f t="shared" si="170"/>
        <v xml:space="preserve"> </v>
      </c>
      <c r="AV783" s="614" t="str">
        <f t="shared" si="171"/>
        <v xml:space="preserve"> </v>
      </c>
      <c r="AW783" s="196" t="str">
        <f>IF(N783&gt;0,N783,"")</f>
        <v/>
      </c>
      <c r="AX783" s="165" t="str">
        <f>IF(AND(K783="x",AW783&gt;0),AW783,"")</f>
        <v/>
      </c>
      <c r="AY783" s="193" t="str">
        <f>IF(OR(K783="x",F783="x",AW783&lt;=0),"",AW783)</f>
        <v/>
      </c>
      <c r="AZ783" s="183" t="str">
        <f>IF(AND(F783="x",AW783&gt;0),AW783,"")</f>
        <v/>
      </c>
      <c r="BA783" s="173" t="str">
        <f>IF(V783&gt;0,V783,"")</f>
        <v/>
      </c>
      <c r="BB783" s="174" t="str">
        <f>IF(AND(K783="x",BA783&gt;0),BA783,"")</f>
        <v/>
      </c>
      <c r="BC783" s="186" t="str">
        <f>IF(OR(K783="x",F783="X",BA783&lt;=0),"",BA783)</f>
        <v/>
      </c>
      <c r="BD783" s="174" t="str">
        <f>IF(AND(F783="x",BA783&gt;0),BA783,"")</f>
        <v/>
      </c>
      <c r="BE783" s="201" t="str">
        <f>IF(W783&gt;0,W783,"")</f>
        <v/>
      </c>
      <c r="BF783" s="174" t="str">
        <f>IF(AND(K783="x",BE783&gt;0),BE783,"")</f>
        <v/>
      </c>
      <c r="BG783" s="186" t="str">
        <f>IF(OR(K783="x",F783="x",BE783&lt;=0),"",BE783)</f>
        <v/>
      </c>
      <c r="BH783" s="175" t="str">
        <f>IF(AND(F783="x",BE783&gt;0),BE783,"")</f>
        <v/>
      </c>
      <c r="BI783" s="632"/>
    </row>
    <row r="784" spans="1:61" ht="18" x14ac:dyDescent="0.35">
      <c r="A784" s="221"/>
      <c r="B784" s="222"/>
      <c r="C784" s="214">
        <v>773</v>
      </c>
      <c r="D784" s="205"/>
      <c r="E784" s="16"/>
      <c r="F784" s="17"/>
      <c r="G784" s="134"/>
      <c r="H784" s="135"/>
      <c r="I784" s="141"/>
      <c r="J784" s="25"/>
      <c r="K784" s="145"/>
      <c r="L784" s="28"/>
      <c r="M784" s="395"/>
      <c r="N784" s="158" t="str">
        <f t="shared" si="161"/>
        <v/>
      </c>
      <c r="O784" s="27"/>
      <c r="P784" s="27"/>
      <c r="Q784" s="27"/>
      <c r="R784" s="27"/>
      <c r="S784" s="27"/>
      <c r="T784" s="28"/>
      <c r="U784" s="29"/>
      <c r="V784" s="32"/>
      <c r="W784" s="318"/>
      <c r="X784" s="319"/>
      <c r="Y784" s="160">
        <f t="shared" si="160"/>
        <v>0</v>
      </c>
      <c r="Z784" s="159">
        <f t="shared" si="162"/>
        <v>0</v>
      </c>
      <c r="AA784" s="327"/>
      <c r="AB784" s="400">
        <f>IF(AND(Z784&gt;=0,F784="x"),0,IF(AND(Z784&gt;0,AC784="x"),0,IF(Z784&gt;0,0-30,0)))</f>
        <v>0</v>
      </c>
      <c r="AC784" s="371"/>
      <c r="AD784" s="226" t="str">
        <f>IF(F784="x",(0-((V784*10)+(W784*20))),"")</f>
        <v/>
      </c>
      <c r="AE784" s="368">
        <f>IF(AND(Z784&gt;0,F784="x"),0,IF(AND(Z784&gt;0,AC784="x"),Z784-60,IF(AND(Z784&gt;0,AB784=-30),Z784+AB784,0)))</f>
        <v>0</v>
      </c>
      <c r="AF784" s="339"/>
      <c r="AG784" s="338"/>
      <c r="AH784" s="336"/>
      <c r="AI784" s="161">
        <f t="shared" si="163"/>
        <v>0</v>
      </c>
      <c r="AJ784" s="162">
        <f>(X784*20)+Z784+AA784+AF784</f>
        <v>0</v>
      </c>
      <c r="AK784" s="163">
        <f t="shared" si="164"/>
        <v>0</v>
      </c>
      <c r="AL784" s="164">
        <f>IF(K784="x",AH784,0)</f>
        <v>0</v>
      </c>
      <c r="AM784" s="164">
        <f>IF(K784="x",AI784,0)</f>
        <v>0</v>
      </c>
      <c r="AN784" s="164">
        <f>IF(K784="x",AJ784,0)</f>
        <v>0</v>
      </c>
      <c r="AO784" s="164">
        <f>IF(K784="x",AK784,0)</f>
        <v>0</v>
      </c>
      <c r="AP784" s="610" t="str">
        <f t="shared" si="166"/>
        <v xml:space="preserve"> </v>
      </c>
      <c r="AQ784" s="613" t="str">
        <f t="shared" si="165"/>
        <v xml:space="preserve"> </v>
      </c>
      <c r="AR784" s="613" t="str">
        <f t="shared" si="167"/>
        <v xml:space="preserve"> </v>
      </c>
      <c r="AS784" s="613" t="str">
        <f t="shared" si="168"/>
        <v xml:space="preserve"> </v>
      </c>
      <c r="AT784" s="613" t="str">
        <f t="shared" si="169"/>
        <v xml:space="preserve"> </v>
      </c>
      <c r="AU784" s="613" t="str">
        <f t="shared" si="170"/>
        <v xml:space="preserve"> </v>
      </c>
      <c r="AV784" s="614" t="str">
        <f t="shared" si="171"/>
        <v xml:space="preserve"> </v>
      </c>
      <c r="AW784" s="196" t="str">
        <f>IF(N784&gt;0,N784,"")</f>
        <v/>
      </c>
      <c r="AX784" s="165" t="str">
        <f>IF(AND(K784="x",AW784&gt;0),AW784,"")</f>
        <v/>
      </c>
      <c r="AY784" s="193" t="str">
        <f>IF(OR(K784="x",F784="x",AW784&lt;=0),"",AW784)</f>
        <v/>
      </c>
      <c r="AZ784" s="183" t="str">
        <f>IF(AND(F784="x",AW784&gt;0),AW784,"")</f>
        <v/>
      </c>
      <c r="BA784" s="173" t="str">
        <f>IF(V784&gt;0,V784,"")</f>
        <v/>
      </c>
      <c r="BB784" s="174" t="str">
        <f>IF(AND(K784="x",BA784&gt;0),BA784,"")</f>
        <v/>
      </c>
      <c r="BC784" s="186" t="str">
        <f>IF(OR(K784="x",F784="X",BA784&lt;=0),"",BA784)</f>
        <v/>
      </c>
      <c r="BD784" s="174" t="str">
        <f>IF(AND(F784="x",BA784&gt;0),BA784,"")</f>
        <v/>
      </c>
      <c r="BE784" s="201" t="str">
        <f>IF(W784&gt;0,W784,"")</f>
        <v/>
      </c>
      <c r="BF784" s="174" t="str">
        <f>IF(AND(K784="x",BE784&gt;0),BE784,"")</f>
        <v/>
      </c>
      <c r="BG784" s="186" t="str">
        <f>IF(OR(K784="x",F784="x",BE784&lt;=0),"",BE784)</f>
        <v/>
      </c>
      <c r="BH784" s="175" t="str">
        <f>IF(AND(F784="x",BE784&gt;0),BE784,"")</f>
        <v/>
      </c>
      <c r="BI784" s="632"/>
    </row>
    <row r="785" spans="1:61" ht="18" x14ac:dyDescent="0.35">
      <c r="A785" s="221"/>
      <c r="B785" s="222"/>
      <c r="C785" s="213">
        <v>774</v>
      </c>
      <c r="D785" s="207"/>
      <c r="E785" s="18"/>
      <c r="F785" s="17"/>
      <c r="G785" s="134"/>
      <c r="H785" s="135"/>
      <c r="I785" s="141"/>
      <c r="J785" s="25"/>
      <c r="K785" s="145"/>
      <c r="L785" s="28"/>
      <c r="M785" s="395"/>
      <c r="N785" s="158" t="str">
        <f t="shared" si="161"/>
        <v/>
      </c>
      <c r="O785" s="27"/>
      <c r="P785" s="27"/>
      <c r="Q785" s="27"/>
      <c r="R785" s="27"/>
      <c r="S785" s="27"/>
      <c r="T785" s="28"/>
      <c r="U785" s="29"/>
      <c r="V785" s="32"/>
      <c r="W785" s="318"/>
      <c r="X785" s="319"/>
      <c r="Y785" s="160">
        <f t="shared" si="160"/>
        <v>0</v>
      </c>
      <c r="Z785" s="159">
        <f t="shared" si="162"/>
        <v>0</v>
      </c>
      <c r="AA785" s="327"/>
      <c r="AB785" s="400">
        <f>IF(AND(Z785&gt;=0,F785="x"),0,IF(AND(Z785&gt;0,AC785="x"),0,IF(Z785&gt;0,0-30,0)))</f>
        <v>0</v>
      </c>
      <c r="AC785" s="371"/>
      <c r="AD785" s="226" t="str">
        <f>IF(F785="x",(0-((V785*10)+(W785*20))),"")</f>
        <v/>
      </c>
      <c r="AE785" s="368">
        <f>IF(AND(Z785&gt;0,F785="x"),0,IF(AND(Z785&gt;0,AC785="x"),Z785-60,IF(AND(Z785&gt;0,AB785=-30),Z785+AB785,0)))</f>
        <v>0</v>
      </c>
      <c r="AF785" s="339"/>
      <c r="AG785" s="338"/>
      <c r="AH785" s="336"/>
      <c r="AI785" s="161">
        <f t="shared" si="163"/>
        <v>0</v>
      </c>
      <c r="AJ785" s="162">
        <f>(X785*20)+Z785+AA785+AF785</f>
        <v>0</v>
      </c>
      <c r="AK785" s="163">
        <f t="shared" si="164"/>
        <v>0</v>
      </c>
      <c r="AL785" s="164">
        <f>IF(K785="x",AH785,0)</f>
        <v>0</v>
      </c>
      <c r="AM785" s="164">
        <f>IF(K785="x",AI785,0)</f>
        <v>0</v>
      </c>
      <c r="AN785" s="164">
        <f>IF(K785="x",AJ785,0)</f>
        <v>0</v>
      </c>
      <c r="AO785" s="164">
        <f>IF(K785="x",AK785,0)</f>
        <v>0</v>
      </c>
      <c r="AP785" s="610" t="str">
        <f t="shared" si="166"/>
        <v xml:space="preserve"> </v>
      </c>
      <c r="AQ785" s="613" t="str">
        <f t="shared" si="165"/>
        <v xml:space="preserve"> </v>
      </c>
      <c r="AR785" s="613" t="str">
        <f t="shared" si="167"/>
        <v xml:space="preserve"> </v>
      </c>
      <c r="AS785" s="613" t="str">
        <f t="shared" si="168"/>
        <v xml:space="preserve"> </v>
      </c>
      <c r="AT785" s="613" t="str">
        <f t="shared" si="169"/>
        <v xml:space="preserve"> </v>
      </c>
      <c r="AU785" s="613" t="str">
        <f t="shared" si="170"/>
        <v xml:space="preserve"> </v>
      </c>
      <c r="AV785" s="614" t="str">
        <f t="shared" si="171"/>
        <v xml:space="preserve"> </v>
      </c>
      <c r="AW785" s="196" t="str">
        <f>IF(N785&gt;0,N785,"")</f>
        <v/>
      </c>
      <c r="AX785" s="165" t="str">
        <f>IF(AND(K785="x",AW785&gt;0),AW785,"")</f>
        <v/>
      </c>
      <c r="AY785" s="193" t="str">
        <f>IF(OR(K785="x",F785="x",AW785&lt;=0),"",AW785)</f>
        <v/>
      </c>
      <c r="AZ785" s="183" t="str">
        <f>IF(AND(F785="x",AW785&gt;0),AW785,"")</f>
        <v/>
      </c>
      <c r="BA785" s="173" t="str">
        <f>IF(V785&gt;0,V785,"")</f>
        <v/>
      </c>
      <c r="BB785" s="174" t="str">
        <f>IF(AND(K785="x",BA785&gt;0),BA785,"")</f>
        <v/>
      </c>
      <c r="BC785" s="186" t="str">
        <f>IF(OR(K785="x",F785="X",BA785&lt;=0),"",BA785)</f>
        <v/>
      </c>
      <c r="BD785" s="174" t="str">
        <f>IF(AND(F785="x",BA785&gt;0),BA785,"")</f>
        <v/>
      </c>
      <c r="BE785" s="201" t="str">
        <f>IF(W785&gt;0,W785,"")</f>
        <v/>
      </c>
      <c r="BF785" s="174" t="str">
        <f>IF(AND(K785="x",BE785&gt;0),BE785,"")</f>
        <v/>
      </c>
      <c r="BG785" s="186" t="str">
        <f>IF(OR(K785="x",F785="x",BE785&lt;=0),"",BE785)</f>
        <v/>
      </c>
      <c r="BH785" s="175" t="str">
        <f>IF(AND(F785="x",BE785&gt;0),BE785,"")</f>
        <v/>
      </c>
      <c r="BI785" s="632"/>
    </row>
    <row r="786" spans="1:61" ht="18" x14ac:dyDescent="0.35">
      <c r="A786" s="221"/>
      <c r="B786" s="222"/>
      <c r="C786" s="214">
        <v>775</v>
      </c>
      <c r="D786" s="205"/>
      <c r="E786" s="16"/>
      <c r="F786" s="17"/>
      <c r="G786" s="134"/>
      <c r="H786" s="135"/>
      <c r="I786" s="141"/>
      <c r="J786" s="25"/>
      <c r="K786" s="145"/>
      <c r="L786" s="28"/>
      <c r="M786" s="395"/>
      <c r="N786" s="158" t="str">
        <f t="shared" si="161"/>
        <v/>
      </c>
      <c r="O786" s="27"/>
      <c r="P786" s="27"/>
      <c r="Q786" s="27"/>
      <c r="R786" s="27"/>
      <c r="S786" s="27"/>
      <c r="T786" s="28"/>
      <c r="U786" s="29"/>
      <c r="V786" s="32"/>
      <c r="W786" s="318"/>
      <c r="X786" s="319"/>
      <c r="Y786" s="160">
        <f t="shared" si="160"/>
        <v>0</v>
      </c>
      <c r="Z786" s="159">
        <f t="shared" si="162"/>
        <v>0</v>
      </c>
      <c r="AA786" s="327"/>
      <c r="AB786" s="400">
        <f>IF(AND(Z786&gt;=0,F786="x"),0,IF(AND(Z786&gt;0,AC786="x"),0,IF(Z786&gt;0,0-30,0)))</f>
        <v>0</v>
      </c>
      <c r="AC786" s="371"/>
      <c r="AD786" s="226" t="str">
        <f>IF(F786="x",(0-((V786*10)+(W786*20))),"")</f>
        <v/>
      </c>
      <c r="AE786" s="368">
        <f>IF(AND(Z786&gt;0,F786="x"),0,IF(AND(Z786&gt;0,AC786="x"),Z786-60,IF(AND(Z786&gt;0,AB786=-30),Z786+AB786,0)))</f>
        <v>0</v>
      </c>
      <c r="AF786" s="339"/>
      <c r="AG786" s="338"/>
      <c r="AH786" s="336"/>
      <c r="AI786" s="161">
        <f t="shared" si="163"/>
        <v>0</v>
      </c>
      <c r="AJ786" s="162">
        <f>(X786*20)+Z786+AA786+AF786</f>
        <v>0</v>
      </c>
      <c r="AK786" s="163">
        <f t="shared" si="164"/>
        <v>0</v>
      </c>
      <c r="AL786" s="164">
        <f>IF(K786="x",AH786,0)</f>
        <v>0</v>
      </c>
      <c r="AM786" s="164">
        <f>IF(K786="x",AI786,0)</f>
        <v>0</v>
      </c>
      <c r="AN786" s="164">
        <f>IF(K786="x",AJ786,0)</f>
        <v>0</v>
      </c>
      <c r="AO786" s="164">
        <f>IF(K786="x",AK786,0)</f>
        <v>0</v>
      </c>
      <c r="AP786" s="610" t="str">
        <f t="shared" si="166"/>
        <v xml:space="preserve"> </v>
      </c>
      <c r="AQ786" s="613" t="str">
        <f t="shared" si="165"/>
        <v xml:space="preserve"> </v>
      </c>
      <c r="AR786" s="613" t="str">
        <f t="shared" si="167"/>
        <v xml:space="preserve"> </v>
      </c>
      <c r="AS786" s="613" t="str">
        <f t="shared" si="168"/>
        <v xml:space="preserve"> </v>
      </c>
      <c r="AT786" s="613" t="str">
        <f t="shared" si="169"/>
        <v xml:space="preserve"> </v>
      </c>
      <c r="AU786" s="613" t="str">
        <f t="shared" si="170"/>
        <v xml:space="preserve"> </v>
      </c>
      <c r="AV786" s="614" t="str">
        <f t="shared" si="171"/>
        <v xml:space="preserve"> </v>
      </c>
      <c r="AW786" s="196" t="str">
        <f>IF(N786&gt;0,N786,"")</f>
        <v/>
      </c>
      <c r="AX786" s="165" t="str">
        <f>IF(AND(K786="x",AW786&gt;0),AW786,"")</f>
        <v/>
      </c>
      <c r="AY786" s="193" t="str">
        <f>IF(OR(K786="x",F786="x",AW786&lt;=0),"",AW786)</f>
        <v/>
      </c>
      <c r="AZ786" s="183" t="str">
        <f>IF(AND(F786="x",AW786&gt;0),AW786,"")</f>
        <v/>
      </c>
      <c r="BA786" s="173" t="str">
        <f>IF(V786&gt;0,V786,"")</f>
        <v/>
      </c>
      <c r="BB786" s="174" t="str">
        <f>IF(AND(K786="x",BA786&gt;0),BA786,"")</f>
        <v/>
      </c>
      <c r="BC786" s="186" t="str">
        <f>IF(OR(K786="x",F786="X",BA786&lt;=0),"",BA786)</f>
        <v/>
      </c>
      <c r="BD786" s="174" t="str">
        <f>IF(AND(F786="x",BA786&gt;0),BA786,"")</f>
        <v/>
      </c>
      <c r="BE786" s="201" t="str">
        <f>IF(W786&gt;0,W786,"")</f>
        <v/>
      </c>
      <c r="BF786" s="174" t="str">
        <f>IF(AND(K786="x",BE786&gt;0),BE786,"")</f>
        <v/>
      </c>
      <c r="BG786" s="186" t="str">
        <f>IF(OR(K786="x",F786="x",BE786&lt;=0),"",BE786)</f>
        <v/>
      </c>
      <c r="BH786" s="175" t="str">
        <f>IF(AND(F786="x",BE786&gt;0),BE786,"")</f>
        <v/>
      </c>
      <c r="BI786" s="632"/>
    </row>
    <row r="787" spans="1:61" ht="18" x14ac:dyDescent="0.35">
      <c r="A787" s="221"/>
      <c r="B787" s="222"/>
      <c r="C787" s="213">
        <v>776</v>
      </c>
      <c r="D787" s="205"/>
      <c r="E787" s="16"/>
      <c r="F787" s="17"/>
      <c r="G787" s="134"/>
      <c r="H787" s="135"/>
      <c r="I787" s="141"/>
      <c r="J787" s="25"/>
      <c r="K787" s="145"/>
      <c r="L787" s="28"/>
      <c r="M787" s="395"/>
      <c r="N787" s="158" t="str">
        <f t="shared" si="161"/>
        <v/>
      </c>
      <c r="O787" s="27"/>
      <c r="P787" s="27"/>
      <c r="Q787" s="27"/>
      <c r="R787" s="27"/>
      <c r="S787" s="27"/>
      <c r="T787" s="28"/>
      <c r="U787" s="29"/>
      <c r="V787" s="32"/>
      <c r="W787" s="318"/>
      <c r="X787" s="319"/>
      <c r="Y787" s="160">
        <f t="shared" si="160"/>
        <v>0</v>
      </c>
      <c r="Z787" s="159">
        <f t="shared" si="162"/>
        <v>0</v>
      </c>
      <c r="AA787" s="327"/>
      <c r="AB787" s="400">
        <f>IF(AND(Z787&gt;=0,F787="x"),0,IF(AND(Z787&gt;0,AC787="x"),0,IF(Z787&gt;0,0-30,0)))</f>
        <v>0</v>
      </c>
      <c r="AC787" s="371"/>
      <c r="AD787" s="226" t="str">
        <f>IF(F787="x",(0-((V787*10)+(W787*20))),"")</f>
        <v/>
      </c>
      <c r="AE787" s="368">
        <f>IF(AND(Z787&gt;0,F787="x"),0,IF(AND(Z787&gt;0,AC787="x"),Z787-60,IF(AND(Z787&gt;0,AB787=-30),Z787+AB787,0)))</f>
        <v>0</v>
      </c>
      <c r="AF787" s="339"/>
      <c r="AG787" s="338"/>
      <c r="AH787" s="336"/>
      <c r="AI787" s="161">
        <f t="shared" si="163"/>
        <v>0</v>
      </c>
      <c r="AJ787" s="162">
        <f>(X787*20)+Z787+AA787+AF787</f>
        <v>0</v>
      </c>
      <c r="AK787" s="163">
        <f t="shared" si="164"/>
        <v>0</v>
      </c>
      <c r="AL787" s="164">
        <f>IF(K787="x",AH787,0)</f>
        <v>0</v>
      </c>
      <c r="AM787" s="164">
        <f>IF(K787="x",AI787,0)</f>
        <v>0</v>
      </c>
      <c r="AN787" s="164">
        <f>IF(K787="x",AJ787,0)</f>
        <v>0</v>
      </c>
      <c r="AO787" s="164">
        <f>IF(K787="x",AK787,0)</f>
        <v>0</v>
      </c>
      <c r="AP787" s="610" t="str">
        <f t="shared" si="166"/>
        <v xml:space="preserve"> </v>
      </c>
      <c r="AQ787" s="613" t="str">
        <f t="shared" si="165"/>
        <v xml:space="preserve"> </v>
      </c>
      <c r="AR787" s="613" t="str">
        <f t="shared" si="167"/>
        <v xml:space="preserve"> </v>
      </c>
      <c r="AS787" s="613" t="str">
        <f t="shared" si="168"/>
        <v xml:space="preserve"> </v>
      </c>
      <c r="AT787" s="613" t="str">
        <f t="shared" si="169"/>
        <v xml:space="preserve"> </v>
      </c>
      <c r="AU787" s="613" t="str">
        <f t="shared" si="170"/>
        <v xml:space="preserve"> </v>
      </c>
      <c r="AV787" s="614" t="str">
        <f t="shared" si="171"/>
        <v xml:space="preserve"> </v>
      </c>
      <c r="AW787" s="196" t="str">
        <f>IF(N787&gt;0,N787,"")</f>
        <v/>
      </c>
      <c r="AX787" s="165" t="str">
        <f>IF(AND(K787="x",AW787&gt;0),AW787,"")</f>
        <v/>
      </c>
      <c r="AY787" s="193" t="str">
        <f>IF(OR(K787="x",F787="x",AW787&lt;=0),"",AW787)</f>
        <v/>
      </c>
      <c r="AZ787" s="183" t="str">
        <f>IF(AND(F787="x",AW787&gt;0),AW787,"")</f>
        <v/>
      </c>
      <c r="BA787" s="173" t="str">
        <f>IF(V787&gt;0,V787,"")</f>
        <v/>
      </c>
      <c r="BB787" s="174" t="str">
        <f>IF(AND(K787="x",BA787&gt;0),BA787,"")</f>
        <v/>
      </c>
      <c r="BC787" s="186" t="str">
        <f>IF(OR(K787="x",F787="X",BA787&lt;=0),"",BA787)</f>
        <v/>
      </c>
      <c r="BD787" s="174" t="str">
        <f>IF(AND(F787="x",BA787&gt;0),BA787,"")</f>
        <v/>
      </c>
      <c r="BE787" s="201" t="str">
        <f>IF(W787&gt;0,W787,"")</f>
        <v/>
      </c>
      <c r="BF787" s="174" t="str">
        <f>IF(AND(K787="x",BE787&gt;0),BE787,"")</f>
        <v/>
      </c>
      <c r="BG787" s="186" t="str">
        <f>IF(OR(K787="x",F787="x",BE787&lt;=0),"",BE787)</f>
        <v/>
      </c>
      <c r="BH787" s="175" t="str">
        <f>IF(AND(F787="x",BE787&gt;0),BE787,"")</f>
        <v/>
      </c>
      <c r="BI787" s="632"/>
    </row>
    <row r="788" spans="1:61" ht="18" x14ac:dyDescent="0.35">
      <c r="A788" s="221"/>
      <c r="B788" s="222"/>
      <c r="C788" s="214">
        <v>777</v>
      </c>
      <c r="D788" s="205"/>
      <c r="E788" s="16"/>
      <c r="F788" s="17"/>
      <c r="G788" s="134"/>
      <c r="H788" s="135"/>
      <c r="I788" s="141"/>
      <c r="J788" s="25"/>
      <c r="K788" s="145"/>
      <c r="L788" s="28"/>
      <c r="M788" s="395"/>
      <c r="N788" s="158" t="str">
        <f t="shared" si="161"/>
        <v/>
      </c>
      <c r="O788" s="27"/>
      <c r="P788" s="27"/>
      <c r="Q788" s="27"/>
      <c r="R788" s="27"/>
      <c r="S788" s="27"/>
      <c r="T788" s="28"/>
      <c r="U788" s="29"/>
      <c r="V788" s="32"/>
      <c r="W788" s="318"/>
      <c r="X788" s="319"/>
      <c r="Y788" s="160">
        <f t="shared" si="160"/>
        <v>0</v>
      </c>
      <c r="Z788" s="159">
        <f t="shared" si="162"/>
        <v>0</v>
      </c>
      <c r="AA788" s="327"/>
      <c r="AB788" s="400">
        <f>IF(AND(Z788&gt;=0,F788="x"),0,IF(AND(Z788&gt;0,AC788="x"),0,IF(Z788&gt;0,0-30,0)))</f>
        <v>0</v>
      </c>
      <c r="AC788" s="371"/>
      <c r="AD788" s="226" t="str">
        <f>IF(F788="x",(0-((V788*10)+(W788*20))),"")</f>
        <v/>
      </c>
      <c r="AE788" s="368">
        <f>IF(AND(Z788&gt;0,F788="x"),0,IF(AND(Z788&gt;0,AC788="x"),Z788-60,IF(AND(Z788&gt;0,AB788=-30),Z788+AB788,0)))</f>
        <v>0</v>
      </c>
      <c r="AF788" s="339"/>
      <c r="AG788" s="338"/>
      <c r="AH788" s="336"/>
      <c r="AI788" s="161">
        <f t="shared" si="163"/>
        <v>0</v>
      </c>
      <c r="AJ788" s="162">
        <f>(X788*20)+Z788+AA788+AF788</f>
        <v>0</v>
      </c>
      <c r="AK788" s="163">
        <f t="shared" si="164"/>
        <v>0</v>
      </c>
      <c r="AL788" s="164">
        <f>IF(K788="x",AH788,0)</f>
        <v>0</v>
      </c>
      <c r="AM788" s="164">
        <f>IF(K788="x",AI788,0)</f>
        <v>0</v>
      </c>
      <c r="AN788" s="164">
        <f>IF(K788="x",AJ788,0)</f>
        <v>0</v>
      </c>
      <c r="AO788" s="164">
        <f>IF(K788="x",AK788,0)</f>
        <v>0</v>
      </c>
      <c r="AP788" s="610" t="str">
        <f t="shared" si="166"/>
        <v xml:space="preserve"> </v>
      </c>
      <c r="AQ788" s="613" t="str">
        <f t="shared" si="165"/>
        <v xml:space="preserve"> </v>
      </c>
      <c r="AR788" s="613" t="str">
        <f t="shared" si="167"/>
        <v xml:space="preserve"> </v>
      </c>
      <c r="AS788" s="613" t="str">
        <f t="shared" si="168"/>
        <v xml:space="preserve"> </v>
      </c>
      <c r="AT788" s="613" t="str">
        <f t="shared" si="169"/>
        <v xml:space="preserve"> </v>
      </c>
      <c r="AU788" s="613" t="str">
        <f t="shared" si="170"/>
        <v xml:space="preserve"> </v>
      </c>
      <c r="AV788" s="614" t="str">
        <f t="shared" si="171"/>
        <v xml:space="preserve"> </v>
      </c>
      <c r="AW788" s="196" t="str">
        <f>IF(N788&gt;0,N788,"")</f>
        <v/>
      </c>
      <c r="AX788" s="165" t="str">
        <f>IF(AND(K788="x",AW788&gt;0),AW788,"")</f>
        <v/>
      </c>
      <c r="AY788" s="193" t="str">
        <f>IF(OR(K788="x",F788="x",AW788&lt;=0),"",AW788)</f>
        <v/>
      </c>
      <c r="AZ788" s="183" t="str">
        <f>IF(AND(F788="x",AW788&gt;0),AW788,"")</f>
        <v/>
      </c>
      <c r="BA788" s="173" t="str">
        <f>IF(V788&gt;0,V788,"")</f>
        <v/>
      </c>
      <c r="BB788" s="174" t="str">
        <f>IF(AND(K788="x",BA788&gt;0),BA788,"")</f>
        <v/>
      </c>
      <c r="BC788" s="186" t="str">
        <f>IF(OR(K788="x",F788="X",BA788&lt;=0),"",BA788)</f>
        <v/>
      </c>
      <c r="BD788" s="174" t="str">
        <f>IF(AND(F788="x",BA788&gt;0),BA788,"")</f>
        <v/>
      </c>
      <c r="BE788" s="201" t="str">
        <f>IF(W788&gt;0,W788,"")</f>
        <v/>
      </c>
      <c r="BF788" s="174" t="str">
        <f>IF(AND(K788="x",BE788&gt;0),BE788,"")</f>
        <v/>
      </c>
      <c r="BG788" s="186" t="str">
        <f>IF(OR(K788="x",F788="x",BE788&lt;=0),"",BE788)</f>
        <v/>
      </c>
      <c r="BH788" s="175" t="str">
        <f>IF(AND(F788="x",BE788&gt;0),BE788,"")</f>
        <v/>
      </c>
      <c r="BI788" s="632"/>
    </row>
    <row r="789" spans="1:61" ht="18" x14ac:dyDescent="0.35">
      <c r="A789" s="221"/>
      <c r="B789" s="222"/>
      <c r="C789" s="214">
        <v>778</v>
      </c>
      <c r="D789" s="207"/>
      <c r="E789" s="18"/>
      <c r="F789" s="17"/>
      <c r="G789" s="134"/>
      <c r="H789" s="135"/>
      <c r="I789" s="141"/>
      <c r="J789" s="25"/>
      <c r="K789" s="145"/>
      <c r="L789" s="28"/>
      <c r="M789" s="395"/>
      <c r="N789" s="158" t="str">
        <f t="shared" si="161"/>
        <v/>
      </c>
      <c r="O789" s="27"/>
      <c r="P789" s="27"/>
      <c r="Q789" s="27"/>
      <c r="R789" s="27"/>
      <c r="S789" s="27"/>
      <c r="T789" s="28"/>
      <c r="U789" s="29"/>
      <c r="V789" s="32"/>
      <c r="W789" s="318"/>
      <c r="X789" s="319"/>
      <c r="Y789" s="160">
        <f t="shared" si="160"/>
        <v>0</v>
      </c>
      <c r="Z789" s="159">
        <f t="shared" si="162"/>
        <v>0</v>
      </c>
      <c r="AA789" s="327"/>
      <c r="AB789" s="400">
        <f>IF(AND(Z789&gt;=0,F789="x"),0,IF(AND(Z789&gt;0,AC789="x"),0,IF(Z789&gt;0,0-30,0)))</f>
        <v>0</v>
      </c>
      <c r="AC789" s="371"/>
      <c r="AD789" s="226" t="str">
        <f>IF(F789="x",(0-((V789*10)+(W789*20))),"")</f>
        <v/>
      </c>
      <c r="AE789" s="368">
        <f>IF(AND(Z789&gt;0,F789="x"),0,IF(AND(Z789&gt;0,AC789="x"),Z789-60,IF(AND(Z789&gt;0,AB789=-30),Z789+AB789,0)))</f>
        <v>0</v>
      </c>
      <c r="AF789" s="339"/>
      <c r="AG789" s="338"/>
      <c r="AH789" s="336"/>
      <c r="AI789" s="161">
        <f t="shared" si="163"/>
        <v>0</v>
      </c>
      <c r="AJ789" s="162">
        <f>(X789*20)+Z789+AA789+AF789</f>
        <v>0</v>
      </c>
      <c r="AK789" s="163">
        <f t="shared" si="164"/>
        <v>0</v>
      </c>
      <c r="AL789" s="164">
        <f>IF(K789="x",AH789,0)</f>
        <v>0</v>
      </c>
      <c r="AM789" s="164">
        <f>IF(K789="x",AI789,0)</f>
        <v>0</v>
      </c>
      <c r="AN789" s="164">
        <f>IF(K789="x",AJ789,0)</f>
        <v>0</v>
      </c>
      <c r="AO789" s="164">
        <f>IF(K789="x",AK789,0)</f>
        <v>0</v>
      </c>
      <c r="AP789" s="610" t="str">
        <f t="shared" si="166"/>
        <v xml:space="preserve"> </v>
      </c>
      <c r="AQ789" s="613" t="str">
        <f t="shared" si="165"/>
        <v xml:space="preserve"> </v>
      </c>
      <c r="AR789" s="613" t="str">
        <f t="shared" si="167"/>
        <v xml:space="preserve"> </v>
      </c>
      <c r="AS789" s="613" t="str">
        <f t="shared" si="168"/>
        <v xml:space="preserve"> </v>
      </c>
      <c r="AT789" s="613" t="str">
        <f t="shared" si="169"/>
        <v xml:space="preserve"> </v>
      </c>
      <c r="AU789" s="613" t="str">
        <f t="shared" si="170"/>
        <v xml:space="preserve"> </v>
      </c>
      <c r="AV789" s="614" t="str">
        <f t="shared" si="171"/>
        <v xml:space="preserve"> </v>
      </c>
      <c r="AW789" s="196" t="str">
        <f>IF(N789&gt;0,N789,"")</f>
        <v/>
      </c>
      <c r="AX789" s="165" t="str">
        <f>IF(AND(K789="x",AW789&gt;0),AW789,"")</f>
        <v/>
      </c>
      <c r="AY789" s="193" t="str">
        <f>IF(OR(K789="x",F789="x",AW789&lt;=0),"",AW789)</f>
        <v/>
      </c>
      <c r="AZ789" s="183" t="str">
        <f>IF(AND(F789="x",AW789&gt;0),AW789,"")</f>
        <v/>
      </c>
      <c r="BA789" s="173" t="str">
        <f>IF(V789&gt;0,V789,"")</f>
        <v/>
      </c>
      <c r="BB789" s="174" t="str">
        <f>IF(AND(K789="x",BA789&gt;0),BA789,"")</f>
        <v/>
      </c>
      <c r="BC789" s="186" t="str">
        <f>IF(OR(K789="x",F789="X",BA789&lt;=0),"",BA789)</f>
        <v/>
      </c>
      <c r="BD789" s="174" t="str">
        <f>IF(AND(F789="x",BA789&gt;0),BA789,"")</f>
        <v/>
      </c>
      <c r="BE789" s="201" t="str">
        <f>IF(W789&gt;0,W789,"")</f>
        <v/>
      </c>
      <c r="BF789" s="174" t="str">
        <f>IF(AND(K789="x",BE789&gt;0),BE789,"")</f>
        <v/>
      </c>
      <c r="BG789" s="186" t="str">
        <f>IF(OR(K789="x",F789="x",BE789&lt;=0),"",BE789)</f>
        <v/>
      </c>
      <c r="BH789" s="175" t="str">
        <f>IF(AND(F789="x",BE789&gt;0),BE789,"")</f>
        <v/>
      </c>
      <c r="BI789" s="632"/>
    </row>
    <row r="790" spans="1:61" ht="18" x14ac:dyDescent="0.35">
      <c r="A790" s="221"/>
      <c r="B790" s="222"/>
      <c r="C790" s="213">
        <v>779</v>
      </c>
      <c r="D790" s="205"/>
      <c r="E790" s="16"/>
      <c r="F790" s="17"/>
      <c r="G790" s="134"/>
      <c r="H790" s="135"/>
      <c r="I790" s="141"/>
      <c r="J790" s="25"/>
      <c r="K790" s="145"/>
      <c r="L790" s="28"/>
      <c r="M790" s="395"/>
      <c r="N790" s="158" t="str">
        <f t="shared" si="161"/>
        <v/>
      </c>
      <c r="O790" s="27"/>
      <c r="P790" s="27"/>
      <c r="Q790" s="27"/>
      <c r="R790" s="27"/>
      <c r="S790" s="27"/>
      <c r="T790" s="28"/>
      <c r="U790" s="29"/>
      <c r="V790" s="32"/>
      <c r="W790" s="318"/>
      <c r="X790" s="319"/>
      <c r="Y790" s="160">
        <f t="shared" si="160"/>
        <v>0</v>
      </c>
      <c r="Z790" s="159">
        <f t="shared" si="162"/>
        <v>0</v>
      </c>
      <c r="AA790" s="327"/>
      <c r="AB790" s="400">
        <f>IF(AND(Z790&gt;=0,F790="x"),0,IF(AND(Z790&gt;0,AC790="x"),0,IF(Z790&gt;0,0-30,0)))</f>
        <v>0</v>
      </c>
      <c r="AC790" s="371"/>
      <c r="AD790" s="226" t="str">
        <f>IF(F790="x",(0-((V790*10)+(W790*20))),"")</f>
        <v/>
      </c>
      <c r="AE790" s="368">
        <f>IF(AND(Z790&gt;0,F790="x"),0,IF(AND(Z790&gt;0,AC790="x"),Z790-60,IF(AND(Z790&gt;0,AB790=-30),Z790+AB790,0)))</f>
        <v>0</v>
      </c>
      <c r="AF790" s="339"/>
      <c r="AG790" s="338"/>
      <c r="AH790" s="336"/>
      <c r="AI790" s="161">
        <f t="shared" si="163"/>
        <v>0</v>
      </c>
      <c r="AJ790" s="162">
        <f>(X790*20)+Z790+AA790+AF790</f>
        <v>0</v>
      </c>
      <c r="AK790" s="163">
        <f t="shared" si="164"/>
        <v>0</v>
      </c>
      <c r="AL790" s="164">
        <f>IF(K790="x",AH790,0)</f>
        <v>0</v>
      </c>
      <c r="AM790" s="164">
        <f>IF(K790="x",AI790,0)</f>
        <v>0</v>
      </c>
      <c r="AN790" s="164">
        <f>IF(K790="x",AJ790,0)</f>
        <v>0</v>
      </c>
      <c r="AO790" s="164">
        <f>IF(K790="x",AK790,0)</f>
        <v>0</v>
      </c>
      <c r="AP790" s="610" t="str">
        <f t="shared" si="166"/>
        <v xml:space="preserve"> </v>
      </c>
      <c r="AQ790" s="613" t="str">
        <f t="shared" si="165"/>
        <v xml:space="preserve"> </v>
      </c>
      <c r="AR790" s="613" t="str">
        <f t="shared" si="167"/>
        <v xml:space="preserve"> </v>
      </c>
      <c r="AS790" s="613" t="str">
        <f t="shared" si="168"/>
        <v xml:space="preserve"> </v>
      </c>
      <c r="AT790" s="613" t="str">
        <f t="shared" si="169"/>
        <v xml:space="preserve"> </v>
      </c>
      <c r="AU790" s="613" t="str">
        <f t="shared" si="170"/>
        <v xml:space="preserve"> </v>
      </c>
      <c r="AV790" s="614" t="str">
        <f t="shared" si="171"/>
        <v xml:space="preserve"> </v>
      </c>
      <c r="AW790" s="196" t="str">
        <f>IF(N790&gt;0,N790,"")</f>
        <v/>
      </c>
      <c r="AX790" s="165" t="str">
        <f>IF(AND(K790="x",AW790&gt;0),AW790,"")</f>
        <v/>
      </c>
      <c r="AY790" s="193" t="str">
        <f>IF(OR(K790="x",F790="x",AW790&lt;=0),"",AW790)</f>
        <v/>
      </c>
      <c r="AZ790" s="183" t="str">
        <f>IF(AND(F790="x",AW790&gt;0),AW790,"")</f>
        <v/>
      </c>
      <c r="BA790" s="173" t="str">
        <f>IF(V790&gt;0,V790,"")</f>
        <v/>
      </c>
      <c r="BB790" s="174" t="str">
        <f>IF(AND(K790="x",BA790&gt;0),BA790,"")</f>
        <v/>
      </c>
      <c r="BC790" s="186" t="str">
        <f>IF(OR(K790="x",F790="X",BA790&lt;=0),"",BA790)</f>
        <v/>
      </c>
      <c r="BD790" s="174" t="str">
        <f>IF(AND(F790="x",BA790&gt;0),BA790,"")</f>
        <v/>
      </c>
      <c r="BE790" s="201" t="str">
        <f>IF(W790&gt;0,W790,"")</f>
        <v/>
      </c>
      <c r="BF790" s="174" t="str">
        <f>IF(AND(K790="x",BE790&gt;0),BE790,"")</f>
        <v/>
      </c>
      <c r="BG790" s="186" t="str">
        <f>IF(OR(K790="x",F790="x",BE790&lt;=0),"",BE790)</f>
        <v/>
      </c>
      <c r="BH790" s="175" t="str">
        <f>IF(AND(F790="x",BE790&gt;0),BE790,"")</f>
        <v/>
      </c>
      <c r="BI790" s="632"/>
    </row>
    <row r="791" spans="1:61" ht="18" x14ac:dyDescent="0.35">
      <c r="A791" s="221"/>
      <c r="B791" s="222"/>
      <c r="C791" s="214">
        <v>780</v>
      </c>
      <c r="D791" s="205"/>
      <c r="E791" s="16"/>
      <c r="F791" s="17"/>
      <c r="G791" s="134"/>
      <c r="H791" s="135"/>
      <c r="I791" s="141"/>
      <c r="J791" s="25"/>
      <c r="K791" s="145"/>
      <c r="L791" s="28"/>
      <c r="M791" s="395"/>
      <c r="N791" s="158" t="str">
        <f t="shared" si="161"/>
        <v/>
      </c>
      <c r="O791" s="27"/>
      <c r="P791" s="27"/>
      <c r="Q791" s="27"/>
      <c r="R791" s="27"/>
      <c r="S791" s="27"/>
      <c r="T791" s="28"/>
      <c r="U791" s="29"/>
      <c r="V791" s="32"/>
      <c r="W791" s="318"/>
      <c r="X791" s="319"/>
      <c r="Y791" s="160">
        <f t="shared" si="160"/>
        <v>0</v>
      </c>
      <c r="Z791" s="159">
        <f t="shared" si="162"/>
        <v>0</v>
      </c>
      <c r="AA791" s="327"/>
      <c r="AB791" s="400">
        <f>IF(AND(Z791&gt;=0,F791="x"),0,IF(AND(Z791&gt;0,AC791="x"),0,IF(Z791&gt;0,0-30,0)))</f>
        <v>0</v>
      </c>
      <c r="AC791" s="371"/>
      <c r="AD791" s="226" t="str">
        <f>IF(F791="x",(0-((V791*10)+(W791*20))),"")</f>
        <v/>
      </c>
      <c r="AE791" s="368">
        <f>IF(AND(Z791&gt;0,F791="x"),0,IF(AND(Z791&gt;0,AC791="x"),Z791-60,IF(AND(Z791&gt;0,AB791=-30),Z791+AB791,0)))</f>
        <v>0</v>
      </c>
      <c r="AF791" s="339"/>
      <c r="AG791" s="338"/>
      <c r="AH791" s="336"/>
      <c r="AI791" s="161">
        <f t="shared" si="163"/>
        <v>0</v>
      </c>
      <c r="AJ791" s="162">
        <f>(X791*20)+Z791+AA791+AF791</f>
        <v>0</v>
      </c>
      <c r="AK791" s="163">
        <f t="shared" si="164"/>
        <v>0</v>
      </c>
      <c r="AL791" s="164">
        <f>IF(K791="x",AH791,0)</f>
        <v>0</v>
      </c>
      <c r="AM791" s="164">
        <f>IF(K791="x",AI791,0)</f>
        <v>0</v>
      </c>
      <c r="AN791" s="164">
        <f>IF(K791="x",AJ791,0)</f>
        <v>0</v>
      </c>
      <c r="AO791" s="164">
        <f>IF(K791="x",AK791,0)</f>
        <v>0</v>
      </c>
      <c r="AP791" s="610" t="str">
        <f t="shared" si="166"/>
        <v xml:space="preserve"> </v>
      </c>
      <c r="AQ791" s="613" t="str">
        <f t="shared" si="165"/>
        <v xml:space="preserve"> </v>
      </c>
      <c r="AR791" s="613" t="str">
        <f t="shared" si="167"/>
        <v xml:space="preserve"> </v>
      </c>
      <c r="AS791" s="613" t="str">
        <f t="shared" si="168"/>
        <v xml:space="preserve"> </v>
      </c>
      <c r="AT791" s="613" t="str">
        <f t="shared" si="169"/>
        <v xml:space="preserve"> </v>
      </c>
      <c r="AU791" s="613" t="str">
        <f t="shared" si="170"/>
        <v xml:space="preserve"> </v>
      </c>
      <c r="AV791" s="614" t="str">
        <f t="shared" si="171"/>
        <v xml:space="preserve"> </v>
      </c>
      <c r="AW791" s="196" t="str">
        <f>IF(N791&gt;0,N791,"")</f>
        <v/>
      </c>
      <c r="AX791" s="165" t="str">
        <f>IF(AND(K791="x",AW791&gt;0),AW791,"")</f>
        <v/>
      </c>
      <c r="AY791" s="193" t="str">
        <f>IF(OR(K791="x",F791="x",AW791&lt;=0),"",AW791)</f>
        <v/>
      </c>
      <c r="AZ791" s="183" t="str">
        <f>IF(AND(F791="x",AW791&gt;0),AW791,"")</f>
        <v/>
      </c>
      <c r="BA791" s="173" t="str">
        <f>IF(V791&gt;0,V791,"")</f>
        <v/>
      </c>
      <c r="BB791" s="174" t="str">
        <f>IF(AND(K791="x",BA791&gt;0),BA791,"")</f>
        <v/>
      </c>
      <c r="BC791" s="186" t="str">
        <f>IF(OR(K791="x",F791="X",BA791&lt;=0),"",BA791)</f>
        <v/>
      </c>
      <c r="BD791" s="174" t="str">
        <f>IF(AND(F791="x",BA791&gt;0),BA791,"")</f>
        <v/>
      </c>
      <c r="BE791" s="201" t="str">
        <f>IF(W791&gt;0,W791,"")</f>
        <v/>
      </c>
      <c r="BF791" s="174" t="str">
        <f>IF(AND(K791="x",BE791&gt;0),BE791,"")</f>
        <v/>
      </c>
      <c r="BG791" s="186" t="str">
        <f>IF(OR(K791="x",F791="x",BE791&lt;=0),"",BE791)</f>
        <v/>
      </c>
      <c r="BH791" s="175" t="str">
        <f>IF(AND(F791="x",BE791&gt;0),BE791,"")</f>
        <v/>
      </c>
      <c r="BI791" s="632"/>
    </row>
    <row r="792" spans="1:61" ht="18" x14ac:dyDescent="0.35">
      <c r="A792" s="221"/>
      <c r="B792" s="222"/>
      <c r="C792" s="213">
        <v>781</v>
      </c>
      <c r="D792" s="205"/>
      <c r="E792" s="16"/>
      <c r="F792" s="17"/>
      <c r="G792" s="134"/>
      <c r="H792" s="135"/>
      <c r="I792" s="141"/>
      <c r="J792" s="25"/>
      <c r="K792" s="145"/>
      <c r="L792" s="28"/>
      <c r="M792" s="395"/>
      <c r="N792" s="158" t="str">
        <f t="shared" si="161"/>
        <v/>
      </c>
      <c r="O792" s="27"/>
      <c r="P792" s="27"/>
      <c r="Q792" s="27"/>
      <c r="R792" s="27"/>
      <c r="S792" s="27"/>
      <c r="T792" s="28"/>
      <c r="U792" s="29"/>
      <c r="V792" s="32"/>
      <c r="W792" s="318"/>
      <c r="X792" s="319"/>
      <c r="Y792" s="160">
        <f t="shared" si="160"/>
        <v>0</v>
      </c>
      <c r="Z792" s="159">
        <f t="shared" si="162"/>
        <v>0</v>
      </c>
      <c r="AA792" s="327"/>
      <c r="AB792" s="400">
        <f>IF(AND(Z792&gt;=0,F792="x"),0,IF(AND(Z792&gt;0,AC792="x"),0,IF(Z792&gt;0,0-30,0)))</f>
        <v>0</v>
      </c>
      <c r="AC792" s="371"/>
      <c r="AD792" s="226" t="str">
        <f>IF(F792="x",(0-((V792*10)+(W792*20))),"")</f>
        <v/>
      </c>
      <c r="AE792" s="368">
        <f>IF(AND(Z792&gt;0,F792="x"),0,IF(AND(Z792&gt;0,AC792="x"),Z792-60,IF(AND(Z792&gt;0,AB792=-30),Z792+AB792,0)))</f>
        <v>0</v>
      </c>
      <c r="AF792" s="339"/>
      <c r="AG792" s="338"/>
      <c r="AH792" s="336"/>
      <c r="AI792" s="161">
        <f t="shared" si="163"/>
        <v>0</v>
      </c>
      <c r="AJ792" s="162">
        <f>(X792*20)+Z792+AA792+AF792</f>
        <v>0</v>
      </c>
      <c r="AK792" s="163">
        <f t="shared" si="164"/>
        <v>0</v>
      </c>
      <c r="AL792" s="164">
        <f>IF(K792="x",AH792,0)</f>
        <v>0</v>
      </c>
      <c r="AM792" s="164">
        <f>IF(K792="x",AI792,0)</f>
        <v>0</v>
      </c>
      <c r="AN792" s="164">
        <f>IF(K792="x",AJ792,0)</f>
        <v>0</v>
      </c>
      <c r="AO792" s="164">
        <f>IF(K792="x",AK792,0)</f>
        <v>0</v>
      </c>
      <c r="AP792" s="610" t="str">
        <f t="shared" si="166"/>
        <v xml:space="preserve"> </v>
      </c>
      <c r="AQ792" s="613" t="str">
        <f t="shared" si="165"/>
        <v xml:space="preserve"> </v>
      </c>
      <c r="AR792" s="613" t="str">
        <f t="shared" si="167"/>
        <v xml:space="preserve"> </v>
      </c>
      <c r="AS792" s="613" t="str">
        <f t="shared" si="168"/>
        <v xml:space="preserve"> </v>
      </c>
      <c r="AT792" s="613" t="str">
        <f t="shared" si="169"/>
        <v xml:space="preserve"> </v>
      </c>
      <c r="AU792" s="613" t="str">
        <f t="shared" si="170"/>
        <v xml:space="preserve"> </v>
      </c>
      <c r="AV792" s="614" t="str">
        <f t="shared" si="171"/>
        <v xml:space="preserve"> </v>
      </c>
      <c r="AW792" s="196" t="str">
        <f>IF(N792&gt;0,N792,"")</f>
        <v/>
      </c>
      <c r="AX792" s="165" t="str">
        <f>IF(AND(K792="x",AW792&gt;0),AW792,"")</f>
        <v/>
      </c>
      <c r="AY792" s="193" t="str">
        <f>IF(OR(K792="x",F792="x",AW792&lt;=0),"",AW792)</f>
        <v/>
      </c>
      <c r="AZ792" s="183" t="str">
        <f>IF(AND(F792="x",AW792&gt;0),AW792,"")</f>
        <v/>
      </c>
      <c r="BA792" s="173" t="str">
        <f>IF(V792&gt;0,V792,"")</f>
        <v/>
      </c>
      <c r="BB792" s="174" t="str">
        <f>IF(AND(K792="x",BA792&gt;0),BA792,"")</f>
        <v/>
      </c>
      <c r="BC792" s="186" t="str">
        <f>IF(OR(K792="x",F792="X",BA792&lt;=0),"",BA792)</f>
        <v/>
      </c>
      <c r="BD792" s="174" t="str">
        <f>IF(AND(F792="x",BA792&gt;0),BA792,"")</f>
        <v/>
      </c>
      <c r="BE792" s="201" t="str">
        <f>IF(W792&gt;0,W792,"")</f>
        <v/>
      </c>
      <c r="BF792" s="174" t="str">
        <f>IF(AND(K792="x",BE792&gt;0),BE792,"")</f>
        <v/>
      </c>
      <c r="BG792" s="186" t="str">
        <f>IF(OR(K792="x",F792="x",BE792&lt;=0),"",BE792)</f>
        <v/>
      </c>
      <c r="BH792" s="175" t="str">
        <f>IF(AND(F792="x",BE792&gt;0),BE792,"")</f>
        <v/>
      </c>
      <c r="BI792" s="632"/>
    </row>
    <row r="793" spans="1:61" ht="18" x14ac:dyDescent="0.35">
      <c r="A793" s="221"/>
      <c r="B793" s="222"/>
      <c r="C793" s="214">
        <v>782</v>
      </c>
      <c r="D793" s="207"/>
      <c r="E793" s="18"/>
      <c r="F793" s="17"/>
      <c r="G793" s="134"/>
      <c r="H793" s="135"/>
      <c r="I793" s="141"/>
      <c r="J793" s="25"/>
      <c r="K793" s="145"/>
      <c r="L793" s="28"/>
      <c r="M793" s="395"/>
      <c r="N793" s="158" t="str">
        <f t="shared" si="161"/>
        <v/>
      </c>
      <c r="O793" s="27"/>
      <c r="P793" s="27"/>
      <c r="Q793" s="27"/>
      <c r="R793" s="27"/>
      <c r="S793" s="27"/>
      <c r="T793" s="28"/>
      <c r="U793" s="29"/>
      <c r="V793" s="32"/>
      <c r="W793" s="318"/>
      <c r="X793" s="319"/>
      <c r="Y793" s="160">
        <f t="shared" si="160"/>
        <v>0</v>
      </c>
      <c r="Z793" s="159">
        <f t="shared" si="162"/>
        <v>0</v>
      </c>
      <c r="AA793" s="327"/>
      <c r="AB793" s="400">
        <f>IF(AND(Z793&gt;=0,F793="x"),0,IF(AND(Z793&gt;0,AC793="x"),0,IF(Z793&gt;0,0-30,0)))</f>
        <v>0</v>
      </c>
      <c r="AC793" s="371"/>
      <c r="AD793" s="226" t="str">
        <f>IF(F793="x",(0-((V793*10)+(W793*20))),"")</f>
        <v/>
      </c>
      <c r="AE793" s="368">
        <f>IF(AND(Z793&gt;0,F793="x"),0,IF(AND(Z793&gt;0,AC793="x"),Z793-60,IF(AND(Z793&gt;0,AB793=-30),Z793+AB793,0)))</f>
        <v>0</v>
      </c>
      <c r="AF793" s="339"/>
      <c r="AG793" s="338"/>
      <c r="AH793" s="336"/>
      <c r="AI793" s="161">
        <f t="shared" si="163"/>
        <v>0</v>
      </c>
      <c r="AJ793" s="162">
        <f>(X793*20)+Z793+AA793+AF793</f>
        <v>0</v>
      </c>
      <c r="AK793" s="163">
        <f t="shared" si="164"/>
        <v>0</v>
      </c>
      <c r="AL793" s="164">
        <f>IF(K793="x",AH793,0)</f>
        <v>0</v>
      </c>
      <c r="AM793" s="164">
        <f>IF(K793="x",AI793,0)</f>
        <v>0</v>
      </c>
      <c r="AN793" s="164">
        <f>IF(K793="x",AJ793,0)</f>
        <v>0</v>
      </c>
      <c r="AO793" s="164">
        <f>IF(K793="x",AK793,0)</f>
        <v>0</v>
      </c>
      <c r="AP793" s="610" t="str">
        <f t="shared" si="166"/>
        <v xml:space="preserve"> </v>
      </c>
      <c r="AQ793" s="613" t="str">
        <f t="shared" si="165"/>
        <v xml:space="preserve"> </v>
      </c>
      <c r="AR793" s="613" t="str">
        <f t="shared" si="167"/>
        <v xml:space="preserve"> </v>
      </c>
      <c r="AS793" s="613" t="str">
        <f t="shared" si="168"/>
        <v xml:space="preserve"> </v>
      </c>
      <c r="AT793" s="613" t="str">
        <f t="shared" si="169"/>
        <v xml:space="preserve"> </v>
      </c>
      <c r="AU793" s="613" t="str">
        <f t="shared" si="170"/>
        <v xml:space="preserve"> </v>
      </c>
      <c r="AV793" s="614" t="str">
        <f t="shared" si="171"/>
        <v xml:space="preserve"> </v>
      </c>
      <c r="AW793" s="196" t="str">
        <f>IF(N793&gt;0,N793,"")</f>
        <v/>
      </c>
      <c r="AX793" s="165" t="str">
        <f>IF(AND(K793="x",AW793&gt;0),AW793,"")</f>
        <v/>
      </c>
      <c r="AY793" s="193" t="str">
        <f>IF(OR(K793="x",F793="x",AW793&lt;=0),"",AW793)</f>
        <v/>
      </c>
      <c r="AZ793" s="183" t="str">
        <f>IF(AND(F793="x",AW793&gt;0),AW793,"")</f>
        <v/>
      </c>
      <c r="BA793" s="173" t="str">
        <f>IF(V793&gt;0,V793,"")</f>
        <v/>
      </c>
      <c r="BB793" s="174" t="str">
        <f>IF(AND(K793="x",BA793&gt;0),BA793,"")</f>
        <v/>
      </c>
      <c r="BC793" s="186" t="str">
        <f>IF(OR(K793="x",F793="X",BA793&lt;=0),"",BA793)</f>
        <v/>
      </c>
      <c r="BD793" s="174" t="str">
        <f>IF(AND(F793="x",BA793&gt;0),BA793,"")</f>
        <v/>
      </c>
      <c r="BE793" s="201" t="str">
        <f>IF(W793&gt;0,W793,"")</f>
        <v/>
      </c>
      <c r="BF793" s="174" t="str">
        <f>IF(AND(K793="x",BE793&gt;0),BE793,"")</f>
        <v/>
      </c>
      <c r="BG793" s="186" t="str">
        <f>IF(OR(K793="x",F793="x",BE793&lt;=0),"",BE793)</f>
        <v/>
      </c>
      <c r="BH793" s="175" t="str">
        <f>IF(AND(F793="x",BE793&gt;0),BE793,"")</f>
        <v/>
      </c>
      <c r="BI793" s="632"/>
    </row>
    <row r="794" spans="1:61" ht="18" x14ac:dyDescent="0.35">
      <c r="A794" s="221"/>
      <c r="B794" s="222"/>
      <c r="C794" s="214">
        <v>783</v>
      </c>
      <c r="D794" s="205"/>
      <c r="E794" s="16"/>
      <c r="F794" s="17"/>
      <c r="G794" s="134"/>
      <c r="H794" s="135"/>
      <c r="I794" s="141"/>
      <c r="J794" s="25"/>
      <c r="K794" s="145"/>
      <c r="L794" s="28"/>
      <c r="M794" s="395"/>
      <c r="N794" s="158" t="str">
        <f t="shared" si="161"/>
        <v/>
      </c>
      <c r="O794" s="27"/>
      <c r="P794" s="27"/>
      <c r="Q794" s="27"/>
      <c r="R794" s="27"/>
      <c r="S794" s="27"/>
      <c r="T794" s="28"/>
      <c r="U794" s="29"/>
      <c r="V794" s="32"/>
      <c r="W794" s="318"/>
      <c r="X794" s="319"/>
      <c r="Y794" s="160">
        <f t="shared" si="160"/>
        <v>0</v>
      </c>
      <c r="Z794" s="159">
        <f t="shared" si="162"/>
        <v>0</v>
      </c>
      <c r="AA794" s="327"/>
      <c r="AB794" s="400">
        <f>IF(AND(Z794&gt;=0,F794="x"),0,IF(AND(Z794&gt;0,AC794="x"),0,IF(Z794&gt;0,0-30,0)))</f>
        <v>0</v>
      </c>
      <c r="AC794" s="371"/>
      <c r="AD794" s="226" t="str">
        <f>IF(F794="x",(0-((V794*10)+(W794*20))),"")</f>
        <v/>
      </c>
      <c r="AE794" s="368">
        <f>IF(AND(Z794&gt;0,F794="x"),0,IF(AND(Z794&gt;0,AC794="x"),Z794-60,IF(AND(Z794&gt;0,AB794=-30),Z794+AB794,0)))</f>
        <v>0</v>
      </c>
      <c r="AF794" s="339"/>
      <c r="AG794" s="338"/>
      <c r="AH794" s="336"/>
      <c r="AI794" s="161">
        <f t="shared" si="163"/>
        <v>0</v>
      </c>
      <c r="AJ794" s="162">
        <f>(X794*20)+Z794+AA794+AF794</f>
        <v>0</v>
      </c>
      <c r="AK794" s="163">
        <f t="shared" si="164"/>
        <v>0</v>
      </c>
      <c r="AL794" s="164">
        <f>IF(K794="x",AH794,0)</f>
        <v>0</v>
      </c>
      <c r="AM794" s="164">
        <f>IF(K794="x",AI794,0)</f>
        <v>0</v>
      </c>
      <c r="AN794" s="164">
        <f>IF(K794="x",AJ794,0)</f>
        <v>0</v>
      </c>
      <c r="AO794" s="164">
        <f>IF(K794="x",AK794,0)</f>
        <v>0</v>
      </c>
      <c r="AP794" s="610" t="str">
        <f t="shared" si="166"/>
        <v xml:space="preserve"> </v>
      </c>
      <c r="AQ794" s="613" t="str">
        <f t="shared" si="165"/>
        <v xml:space="preserve"> </v>
      </c>
      <c r="AR794" s="613" t="str">
        <f t="shared" si="167"/>
        <v xml:space="preserve"> </v>
      </c>
      <c r="AS794" s="613" t="str">
        <f t="shared" si="168"/>
        <v xml:space="preserve"> </v>
      </c>
      <c r="AT794" s="613" t="str">
        <f t="shared" si="169"/>
        <v xml:space="preserve"> </v>
      </c>
      <c r="AU794" s="613" t="str">
        <f t="shared" si="170"/>
        <v xml:space="preserve"> </v>
      </c>
      <c r="AV794" s="614" t="str">
        <f t="shared" si="171"/>
        <v xml:space="preserve"> </v>
      </c>
      <c r="AW794" s="196" t="str">
        <f>IF(N794&gt;0,N794,"")</f>
        <v/>
      </c>
      <c r="AX794" s="165" t="str">
        <f>IF(AND(K794="x",AW794&gt;0),AW794,"")</f>
        <v/>
      </c>
      <c r="AY794" s="193" t="str">
        <f>IF(OR(K794="x",F794="x",AW794&lt;=0),"",AW794)</f>
        <v/>
      </c>
      <c r="AZ794" s="183" t="str">
        <f>IF(AND(F794="x",AW794&gt;0),AW794,"")</f>
        <v/>
      </c>
      <c r="BA794" s="173" t="str">
        <f>IF(V794&gt;0,V794,"")</f>
        <v/>
      </c>
      <c r="BB794" s="174" t="str">
        <f>IF(AND(K794="x",BA794&gt;0),BA794,"")</f>
        <v/>
      </c>
      <c r="BC794" s="186" t="str">
        <f>IF(OR(K794="x",F794="X",BA794&lt;=0),"",BA794)</f>
        <v/>
      </c>
      <c r="BD794" s="174" t="str">
        <f>IF(AND(F794="x",BA794&gt;0),BA794,"")</f>
        <v/>
      </c>
      <c r="BE794" s="201" t="str">
        <f>IF(W794&gt;0,W794,"")</f>
        <v/>
      </c>
      <c r="BF794" s="174" t="str">
        <f>IF(AND(K794="x",BE794&gt;0),BE794,"")</f>
        <v/>
      </c>
      <c r="BG794" s="186" t="str">
        <f>IF(OR(K794="x",F794="x",BE794&lt;=0),"",BE794)</f>
        <v/>
      </c>
      <c r="BH794" s="175" t="str">
        <f>IF(AND(F794="x",BE794&gt;0),BE794,"")</f>
        <v/>
      </c>
      <c r="BI794" s="632"/>
    </row>
    <row r="795" spans="1:61" ht="18" x14ac:dyDescent="0.35">
      <c r="A795" s="221"/>
      <c r="B795" s="222"/>
      <c r="C795" s="213">
        <v>784</v>
      </c>
      <c r="D795" s="205"/>
      <c r="E795" s="16"/>
      <c r="F795" s="17"/>
      <c r="G795" s="134"/>
      <c r="H795" s="135"/>
      <c r="I795" s="141"/>
      <c r="J795" s="25"/>
      <c r="K795" s="145"/>
      <c r="L795" s="28"/>
      <c r="M795" s="395"/>
      <c r="N795" s="158" t="str">
        <f t="shared" si="161"/>
        <v/>
      </c>
      <c r="O795" s="27"/>
      <c r="P795" s="27"/>
      <c r="Q795" s="27"/>
      <c r="R795" s="27"/>
      <c r="S795" s="27"/>
      <c r="T795" s="28"/>
      <c r="U795" s="29"/>
      <c r="V795" s="32"/>
      <c r="W795" s="318"/>
      <c r="X795" s="319"/>
      <c r="Y795" s="160">
        <f t="shared" si="160"/>
        <v>0</v>
      </c>
      <c r="Z795" s="159">
        <f t="shared" si="162"/>
        <v>0</v>
      </c>
      <c r="AA795" s="327"/>
      <c r="AB795" s="400">
        <f>IF(AND(Z795&gt;=0,F795="x"),0,IF(AND(Z795&gt;0,AC795="x"),0,IF(Z795&gt;0,0-30,0)))</f>
        <v>0</v>
      </c>
      <c r="AC795" s="371"/>
      <c r="AD795" s="226" t="str">
        <f>IF(F795="x",(0-((V795*10)+(W795*20))),"")</f>
        <v/>
      </c>
      <c r="AE795" s="368">
        <f>IF(AND(Z795&gt;0,F795="x"),0,IF(AND(Z795&gt;0,AC795="x"),Z795-60,IF(AND(Z795&gt;0,AB795=-30),Z795+AB795,0)))</f>
        <v>0</v>
      </c>
      <c r="AF795" s="339"/>
      <c r="AG795" s="338"/>
      <c r="AH795" s="336"/>
      <c r="AI795" s="161">
        <f t="shared" si="163"/>
        <v>0</v>
      </c>
      <c r="AJ795" s="162">
        <f>(X795*20)+Z795+AA795+AF795</f>
        <v>0</v>
      </c>
      <c r="AK795" s="163">
        <f t="shared" si="164"/>
        <v>0</v>
      </c>
      <c r="AL795" s="164">
        <f>IF(K795="x",AH795,0)</f>
        <v>0</v>
      </c>
      <c r="AM795" s="164">
        <f>IF(K795="x",AI795,0)</f>
        <v>0</v>
      </c>
      <c r="AN795" s="164">
        <f>IF(K795="x",AJ795,0)</f>
        <v>0</v>
      </c>
      <c r="AO795" s="164">
        <f>IF(K795="x",AK795,0)</f>
        <v>0</v>
      </c>
      <c r="AP795" s="610" t="str">
        <f t="shared" si="166"/>
        <v xml:space="preserve"> </v>
      </c>
      <c r="AQ795" s="613" t="str">
        <f t="shared" si="165"/>
        <v xml:space="preserve"> </v>
      </c>
      <c r="AR795" s="613" t="str">
        <f t="shared" si="167"/>
        <v xml:space="preserve"> </v>
      </c>
      <c r="AS795" s="613" t="str">
        <f t="shared" si="168"/>
        <v xml:space="preserve"> </v>
      </c>
      <c r="AT795" s="613" t="str">
        <f t="shared" si="169"/>
        <v xml:space="preserve"> </v>
      </c>
      <c r="AU795" s="613" t="str">
        <f t="shared" si="170"/>
        <v xml:space="preserve"> </v>
      </c>
      <c r="AV795" s="614" t="str">
        <f t="shared" si="171"/>
        <v xml:space="preserve"> </v>
      </c>
      <c r="AW795" s="196" t="str">
        <f>IF(N795&gt;0,N795,"")</f>
        <v/>
      </c>
      <c r="AX795" s="165" t="str">
        <f>IF(AND(K795="x",AW795&gt;0),AW795,"")</f>
        <v/>
      </c>
      <c r="AY795" s="193" t="str">
        <f>IF(OR(K795="x",F795="x",AW795&lt;=0),"",AW795)</f>
        <v/>
      </c>
      <c r="AZ795" s="183" t="str">
        <f>IF(AND(F795="x",AW795&gt;0),AW795,"")</f>
        <v/>
      </c>
      <c r="BA795" s="173" t="str">
        <f>IF(V795&gt;0,V795,"")</f>
        <v/>
      </c>
      <c r="BB795" s="174" t="str">
        <f>IF(AND(K795="x",BA795&gt;0),BA795,"")</f>
        <v/>
      </c>
      <c r="BC795" s="186" t="str">
        <f>IF(OR(K795="x",F795="X",BA795&lt;=0),"",BA795)</f>
        <v/>
      </c>
      <c r="BD795" s="174" t="str">
        <f>IF(AND(F795="x",BA795&gt;0),BA795,"")</f>
        <v/>
      </c>
      <c r="BE795" s="201" t="str">
        <f>IF(W795&gt;0,W795,"")</f>
        <v/>
      </c>
      <c r="BF795" s="174" t="str">
        <f>IF(AND(K795="x",BE795&gt;0),BE795,"")</f>
        <v/>
      </c>
      <c r="BG795" s="186" t="str">
        <f>IF(OR(K795="x",F795="x",BE795&lt;=0),"",BE795)</f>
        <v/>
      </c>
      <c r="BH795" s="175" t="str">
        <f>IF(AND(F795="x",BE795&gt;0),BE795,"")</f>
        <v/>
      </c>
      <c r="BI795" s="632"/>
    </row>
    <row r="796" spans="1:61" ht="18" x14ac:dyDescent="0.35">
      <c r="A796" s="221"/>
      <c r="B796" s="222"/>
      <c r="C796" s="214">
        <v>785</v>
      </c>
      <c r="D796" s="205"/>
      <c r="E796" s="16"/>
      <c r="F796" s="17"/>
      <c r="G796" s="134"/>
      <c r="H796" s="135"/>
      <c r="I796" s="141"/>
      <c r="J796" s="25"/>
      <c r="K796" s="145"/>
      <c r="L796" s="28"/>
      <c r="M796" s="395"/>
      <c r="N796" s="158" t="str">
        <f t="shared" si="161"/>
        <v/>
      </c>
      <c r="O796" s="27"/>
      <c r="P796" s="27"/>
      <c r="Q796" s="27"/>
      <c r="R796" s="27"/>
      <c r="S796" s="27"/>
      <c r="T796" s="28"/>
      <c r="U796" s="29"/>
      <c r="V796" s="32"/>
      <c r="W796" s="318"/>
      <c r="X796" s="319"/>
      <c r="Y796" s="160">
        <f t="shared" si="160"/>
        <v>0</v>
      </c>
      <c r="Z796" s="159">
        <f t="shared" si="162"/>
        <v>0</v>
      </c>
      <c r="AA796" s="327"/>
      <c r="AB796" s="400">
        <f>IF(AND(Z796&gt;=0,F796="x"),0,IF(AND(Z796&gt;0,AC796="x"),0,IF(Z796&gt;0,0-30,0)))</f>
        <v>0</v>
      </c>
      <c r="AC796" s="371"/>
      <c r="AD796" s="226" t="str">
        <f>IF(F796="x",(0-((V796*10)+(W796*20))),"")</f>
        <v/>
      </c>
      <c r="AE796" s="368">
        <f>IF(AND(Z796&gt;0,F796="x"),0,IF(AND(Z796&gt;0,AC796="x"),Z796-60,IF(AND(Z796&gt;0,AB796=-30),Z796+AB796,0)))</f>
        <v>0</v>
      </c>
      <c r="AF796" s="339"/>
      <c r="AG796" s="338"/>
      <c r="AH796" s="336"/>
      <c r="AI796" s="161">
        <f t="shared" si="163"/>
        <v>0</v>
      </c>
      <c r="AJ796" s="162">
        <f>(X796*20)+Z796+AA796+AF796</f>
        <v>0</v>
      </c>
      <c r="AK796" s="163">
        <f t="shared" si="164"/>
        <v>0</v>
      </c>
      <c r="AL796" s="164">
        <f>IF(K796="x",AH796,0)</f>
        <v>0</v>
      </c>
      <c r="AM796" s="164">
        <f>IF(K796="x",AI796,0)</f>
        <v>0</v>
      </c>
      <c r="AN796" s="164">
        <f>IF(K796="x",AJ796,0)</f>
        <v>0</v>
      </c>
      <c r="AO796" s="164">
        <f>IF(K796="x",AK796,0)</f>
        <v>0</v>
      </c>
      <c r="AP796" s="610" t="str">
        <f t="shared" si="166"/>
        <v xml:space="preserve"> </v>
      </c>
      <c r="AQ796" s="613" t="str">
        <f t="shared" si="165"/>
        <v xml:space="preserve"> </v>
      </c>
      <c r="AR796" s="613" t="str">
        <f t="shared" si="167"/>
        <v xml:space="preserve"> </v>
      </c>
      <c r="AS796" s="613" t="str">
        <f t="shared" si="168"/>
        <v xml:space="preserve"> </v>
      </c>
      <c r="AT796" s="613" t="str">
        <f t="shared" si="169"/>
        <v xml:space="preserve"> </v>
      </c>
      <c r="AU796" s="613" t="str">
        <f t="shared" si="170"/>
        <v xml:space="preserve"> </v>
      </c>
      <c r="AV796" s="614" t="str">
        <f t="shared" si="171"/>
        <v xml:space="preserve"> </v>
      </c>
      <c r="AW796" s="196" t="str">
        <f>IF(N796&gt;0,N796,"")</f>
        <v/>
      </c>
      <c r="AX796" s="165" t="str">
        <f>IF(AND(K796="x",AW796&gt;0),AW796,"")</f>
        <v/>
      </c>
      <c r="AY796" s="193" t="str">
        <f>IF(OR(K796="x",F796="x",AW796&lt;=0),"",AW796)</f>
        <v/>
      </c>
      <c r="AZ796" s="183" t="str">
        <f>IF(AND(F796="x",AW796&gt;0),AW796,"")</f>
        <v/>
      </c>
      <c r="BA796" s="173" t="str">
        <f>IF(V796&gt;0,V796,"")</f>
        <v/>
      </c>
      <c r="BB796" s="174" t="str">
        <f>IF(AND(K796="x",BA796&gt;0),BA796,"")</f>
        <v/>
      </c>
      <c r="BC796" s="186" t="str">
        <f>IF(OR(K796="x",F796="X",BA796&lt;=0),"",BA796)</f>
        <v/>
      </c>
      <c r="BD796" s="174" t="str">
        <f>IF(AND(F796="x",BA796&gt;0),BA796,"")</f>
        <v/>
      </c>
      <c r="BE796" s="201" t="str">
        <f>IF(W796&gt;0,W796,"")</f>
        <v/>
      </c>
      <c r="BF796" s="174" t="str">
        <f>IF(AND(K796="x",BE796&gt;0),BE796,"")</f>
        <v/>
      </c>
      <c r="BG796" s="186" t="str">
        <f>IF(OR(K796="x",F796="x",BE796&lt;=0),"",BE796)</f>
        <v/>
      </c>
      <c r="BH796" s="175" t="str">
        <f>IF(AND(F796="x",BE796&gt;0),BE796,"")</f>
        <v/>
      </c>
      <c r="BI796" s="632"/>
    </row>
    <row r="797" spans="1:61" ht="18" x14ac:dyDescent="0.35">
      <c r="A797" s="221"/>
      <c r="B797" s="222"/>
      <c r="C797" s="213">
        <v>786</v>
      </c>
      <c r="D797" s="207"/>
      <c r="E797" s="18"/>
      <c r="F797" s="17"/>
      <c r="G797" s="134"/>
      <c r="H797" s="135"/>
      <c r="I797" s="141"/>
      <c r="J797" s="25"/>
      <c r="K797" s="145"/>
      <c r="L797" s="28"/>
      <c r="M797" s="395"/>
      <c r="N797" s="158" t="str">
        <f t="shared" si="161"/>
        <v/>
      </c>
      <c r="O797" s="27"/>
      <c r="P797" s="27"/>
      <c r="Q797" s="27"/>
      <c r="R797" s="27"/>
      <c r="S797" s="27"/>
      <c r="T797" s="28"/>
      <c r="U797" s="29"/>
      <c r="V797" s="32"/>
      <c r="W797" s="318"/>
      <c r="X797" s="319"/>
      <c r="Y797" s="160">
        <f t="shared" si="160"/>
        <v>0</v>
      </c>
      <c r="Z797" s="159">
        <f t="shared" si="162"/>
        <v>0</v>
      </c>
      <c r="AA797" s="327"/>
      <c r="AB797" s="400">
        <f>IF(AND(Z797&gt;=0,F797="x"),0,IF(AND(Z797&gt;0,AC797="x"),0,IF(Z797&gt;0,0-30,0)))</f>
        <v>0</v>
      </c>
      <c r="AC797" s="371"/>
      <c r="AD797" s="226" t="str">
        <f>IF(F797="x",(0-((V797*10)+(W797*20))),"")</f>
        <v/>
      </c>
      <c r="AE797" s="368">
        <f>IF(AND(Z797&gt;0,F797="x"),0,IF(AND(Z797&gt;0,AC797="x"),Z797-60,IF(AND(Z797&gt;0,AB797=-30),Z797+AB797,0)))</f>
        <v>0</v>
      </c>
      <c r="AF797" s="339"/>
      <c r="AG797" s="338"/>
      <c r="AH797" s="336"/>
      <c r="AI797" s="161">
        <f t="shared" si="163"/>
        <v>0</v>
      </c>
      <c r="AJ797" s="162">
        <f>(X797*20)+Z797+AA797+AF797</f>
        <v>0</v>
      </c>
      <c r="AK797" s="163">
        <f t="shared" si="164"/>
        <v>0</v>
      </c>
      <c r="AL797" s="164">
        <f>IF(K797="x",AH797,0)</f>
        <v>0</v>
      </c>
      <c r="AM797" s="164">
        <f>IF(K797="x",AI797,0)</f>
        <v>0</v>
      </c>
      <c r="AN797" s="164">
        <f>IF(K797="x",AJ797,0)</f>
        <v>0</v>
      </c>
      <c r="AO797" s="164">
        <f>IF(K797="x",AK797,0)</f>
        <v>0</v>
      </c>
      <c r="AP797" s="610" t="str">
        <f t="shared" si="166"/>
        <v xml:space="preserve"> </v>
      </c>
      <c r="AQ797" s="613" t="str">
        <f t="shared" si="165"/>
        <v xml:space="preserve"> </v>
      </c>
      <c r="AR797" s="613" t="str">
        <f t="shared" si="167"/>
        <v xml:space="preserve"> </v>
      </c>
      <c r="AS797" s="613" t="str">
        <f t="shared" si="168"/>
        <v xml:space="preserve"> </v>
      </c>
      <c r="AT797" s="613" t="str">
        <f t="shared" si="169"/>
        <v xml:space="preserve"> </v>
      </c>
      <c r="AU797" s="613" t="str">
        <f t="shared" si="170"/>
        <v xml:space="preserve"> </v>
      </c>
      <c r="AV797" s="614" t="str">
        <f t="shared" si="171"/>
        <v xml:space="preserve"> </v>
      </c>
      <c r="AW797" s="196" t="str">
        <f>IF(N797&gt;0,N797,"")</f>
        <v/>
      </c>
      <c r="AX797" s="165" t="str">
        <f>IF(AND(K797="x",AW797&gt;0),AW797,"")</f>
        <v/>
      </c>
      <c r="AY797" s="193" t="str">
        <f>IF(OR(K797="x",F797="x",AW797&lt;=0),"",AW797)</f>
        <v/>
      </c>
      <c r="AZ797" s="183" t="str">
        <f>IF(AND(F797="x",AW797&gt;0),AW797,"")</f>
        <v/>
      </c>
      <c r="BA797" s="173" t="str">
        <f>IF(V797&gt;0,V797,"")</f>
        <v/>
      </c>
      <c r="BB797" s="174" t="str">
        <f>IF(AND(K797="x",BA797&gt;0),BA797,"")</f>
        <v/>
      </c>
      <c r="BC797" s="186" t="str">
        <f>IF(OR(K797="x",F797="X",BA797&lt;=0),"",BA797)</f>
        <v/>
      </c>
      <c r="BD797" s="174" t="str">
        <f>IF(AND(F797="x",BA797&gt;0),BA797,"")</f>
        <v/>
      </c>
      <c r="BE797" s="201" t="str">
        <f>IF(W797&gt;0,W797,"")</f>
        <v/>
      </c>
      <c r="BF797" s="174" t="str">
        <f>IF(AND(K797="x",BE797&gt;0),BE797,"")</f>
        <v/>
      </c>
      <c r="BG797" s="186" t="str">
        <f>IF(OR(K797="x",F797="x",BE797&lt;=0),"",BE797)</f>
        <v/>
      </c>
      <c r="BH797" s="175" t="str">
        <f>IF(AND(F797="x",BE797&gt;0),BE797,"")</f>
        <v/>
      </c>
      <c r="BI797" s="632"/>
    </row>
    <row r="798" spans="1:61" ht="18" x14ac:dyDescent="0.35">
      <c r="A798" s="221"/>
      <c r="B798" s="222"/>
      <c r="C798" s="214">
        <v>787</v>
      </c>
      <c r="D798" s="205"/>
      <c r="E798" s="16"/>
      <c r="F798" s="17"/>
      <c r="G798" s="134"/>
      <c r="H798" s="137"/>
      <c r="I798" s="143"/>
      <c r="J798" s="80"/>
      <c r="K798" s="147"/>
      <c r="L798" s="30"/>
      <c r="M798" s="395"/>
      <c r="N798" s="158" t="str">
        <f t="shared" si="161"/>
        <v/>
      </c>
      <c r="O798" s="27"/>
      <c r="P798" s="27"/>
      <c r="Q798" s="27"/>
      <c r="R798" s="27"/>
      <c r="S798" s="27"/>
      <c r="T798" s="28"/>
      <c r="U798" s="29"/>
      <c r="V798" s="32"/>
      <c r="W798" s="318"/>
      <c r="X798" s="319"/>
      <c r="Y798" s="160">
        <f t="shared" si="160"/>
        <v>0</v>
      </c>
      <c r="Z798" s="159">
        <f t="shared" si="162"/>
        <v>0</v>
      </c>
      <c r="AA798" s="327"/>
      <c r="AB798" s="400">
        <f>IF(AND(Z798&gt;=0,F798="x"),0,IF(AND(Z798&gt;0,AC798="x"),0,IF(Z798&gt;0,0-30,0)))</f>
        <v>0</v>
      </c>
      <c r="AC798" s="371"/>
      <c r="AD798" s="226" t="str">
        <f>IF(F798="x",(0-((V798*10)+(W798*20))),"")</f>
        <v/>
      </c>
      <c r="AE798" s="368">
        <f>IF(AND(Z798&gt;0,F798="x"),0,IF(AND(Z798&gt;0,AC798="x"),Z798-60,IF(AND(Z798&gt;0,AB798=-30),Z798+AB798,0)))</f>
        <v>0</v>
      </c>
      <c r="AF798" s="339"/>
      <c r="AG798" s="338"/>
      <c r="AH798" s="336"/>
      <c r="AI798" s="161">
        <f t="shared" si="163"/>
        <v>0</v>
      </c>
      <c r="AJ798" s="162">
        <f>(X798*20)+Z798+AA798+AF798</f>
        <v>0</v>
      </c>
      <c r="AK798" s="163">
        <f t="shared" si="164"/>
        <v>0</v>
      </c>
      <c r="AL798" s="164">
        <f>IF(K798="x",AH798,0)</f>
        <v>0</v>
      </c>
      <c r="AM798" s="164">
        <f>IF(K798="x",AI798,0)</f>
        <v>0</v>
      </c>
      <c r="AN798" s="164">
        <f>IF(K798="x",AJ798,0)</f>
        <v>0</v>
      </c>
      <c r="AO798" s="164">
        <f>IF(K798="x",AK798,0)</f>
        <v>0</v>
      </c>
      <c r="AP798" s="610" t="str">
        <f t="shared" si="166"/>
        <v xml:space="preserve"> </v>
      </c>
      <c r="AQ798" s="613" t="str">
        <f t="shared" si="165"/>
        <v xml:space="preserve"> </v>
      </c>
      <c r="AR798" s="613" t="str">
        <f t="shared" si="167"/>
        <v xml:space="preserve"> </v>
      </c>
      <c r="AS798" s="613" t="str">
        <f t="shared" si="168"/>
        <v xml:space="preserve"> </v>
      </c>
      <c r="AT798" s="613" t="str">
        <f t="shared" si="169"/>
        <v xml:space="preserve"> </v>
      </c>
      <c r="AU798" s="613" t="str">
        <f t="shared" si="170"/>
        <v xml:space="preserve"> </v>
      </c>
      <c r="AV798" s="614" t="str">
        <f t="shared" si="171"/>
        <v xml:space="preserve"> </v>
      </c>
      <c r="AW798" s="196" t="str">
        <f>IF(N798&gt;0,N798,"")</f>
        <v/>
      </c>
      <c r="AX798" s="165" t="str">
        <f>IF(AND(K798="x",AW798&gt;0),AW798,"")</f>
        <v/>
      </c>
      <c r="AY798" s="193" t="str">
        <f>IF(OR(K798="x",F798="x",AW798&lt;=0),"",AW798)</f>
        <v/>
      </c>
      <c r="AZ798" s="183" t="str">
        <f>IF(AND(F798="x",AW798&gt;0),AW798,"")</f>
        <v/>
      </c>
      <c r="BA798" s="173" t="str">
        <f>IF(V798&gt;0,V798,"")</f>
        <v/>
      </c>
      <c r="BB798" s="174" t="str">
        <f>IF(AND(K798="x",BA798&gt;0),BA798,"")</f>
        <v/>
      </c>
      <c r="BC798" s="186" t="str">
        <f>IF(OR(K798="x",F798="X",BA798&lt;=0),"",BA798)</f>
        <v/>
      </c>
      <c r="BD798" s="174" t="str">
        <f>IF(AND(F798="x",BA798&gt;0),BA798,"")</f>
        <v/>
      </c>
      <c r="BE798" s="201" t="str">
        <f>IF(W798&gt;0,W798,"")</f>
        <v/>
      </c>
      <c r="BF798" s="174" t="str">
        <f>IF(AND(K798="x",BE798&gt;0),BE798,"")</f>
        <v/>
      </c>
      <c r="BG798" s="186" t="str">
        <f>IF(OR(K798="x",F798="x",BE798&lt;=0),"",BE798)</f>
        <v/>
      </c>
      <c r="BH798" s="175" t="str">
        <f>IF(AND(F798="x",BE798&gt;0),BE798,"")</f>
        <v/>
      </c>
      <c r="BI798" s="632"/>
    </row>
    <row r="799" spans="1:61" ht="18" x14ac:dyDescent="0.35">
      <c r="A799" s="221"/>
      <c r="B799" s="222"/>
      <c r="C799" s="214">
        <v>788</v>
      </c>
      <c r="D799" s="205"/>
      <c r="E799" s="16"/>
      <c r="F799" s="17"/>
      <c r="G799" s="134"/>
      <c r="H799" s="135"/>
      <c r="I799" s="141"/>
      <c r="J799" s="25"/>
      <c r="K799" s="145"/>
      <c r="L799" s="28"/>
      <c r="M799" s="395"/>
      <c r="N799" s="158" t="str">
        <f t="shared" si="161"/>
        <v/>
      </c>
      <c r="O799" s="27"/>
      <c r="P799" s="27"/>
      <c r="Q799" s="27"/>
      <c r="R799" s="27"/>
      <c r="S799" s="27"/>
      <c r="T799" s="28"/>
      <c r="U799" s="29"/>
      <c r="V799" s="32"/>
      <c r="W799" s="318"/>
      <c r="X799" s="319"/>
      <c r="Y799" s="160">
        <f t="shared" si="160"/>
        <v>0</v>
      </c>
      <c r="Z799" s="159">
        <f t="shared" si="162"/>
        <v>0</v>
      </c>
      <c r="AA799" s="327"/>
      <c r="AB799" s="400">
        <f>IF(AND(Z799&gt;=0,F799="x"),0,IF(AND(Z799&gt;0,AC799="x"),0,IF(Z799&gt;0,0-30,0)))</f>
        <v>0</v>
      </c>
      <c r="AC799" s="371"/>
      <c r="AD799" s="226" t="str">
        <f>IF(F799="x",(0-((V799*10)+(W799*20))),"")</f>
        <v/>
      </c>
      <c r="AE799" s="368">
        <f>IF(AND(Z799&gt;0,F799="x"),0,IF(AND(Z799&gt;0,AC799="x"),Z799-60,IF(AND(Z799&gt;0,AB799=-30),Z799+AB799,0)))</f>
        <v>0</v>
      </c>
      <c r="AF799" s="339"/>
      <c r="AG799" s="338"/>
      <c r="AH799" s="336"/>
      <c r="AI799" s="161">
        <f t="shared" si="163"/>
        <v>0</v>
      </c>
      <c r="AJ799" s="162">
        <f>(X799*20)+Z799+AA799+AF799</f>
        <v>0</v>
      </c>
      <c r="AK799" s="163">
        <f t="shared" si="164"/>
        <v>0</v>
      </c>
      <c r="AL799" s="164">
        <f>IF(K799="x",AH799,0)</f>
        <v>0</v>
      </c>
      <c r="AM799" s="164">
        <f>IF(K799="x",AI799,0)</f>
        <v>0</v>
      </c>
      <c r="AN799" s="164">
        <f>IF(K799="x",AJ799,0)</f>
        <v>0</v>
      </c>
      <c r="AO799" s="164">
        <f>IF(K799="x",AK799,0)</f>
        <v>0</v>
      </c>
      <c r="AP799" s="610" t="str">
        <f t="shared" si="166"/>
        <v xml:space="preserve"> </v>
      </c>
      <c r="AQ799" s="613" t="str">
        <f t="shared" si="165"/>
        <v xml:space="preserve"> </v>
      </c>
      <c r="AR799" s="613" t="str">
        <f t="shared" si="167"/>
        <v xml:space="preserve"> </v>
      </c>
      <c r="AS799" s="613" t="str">
        <f t="shared" si="168"/>
        <v xml:space="preserve"> </v>
      </c>
      <c r="AT799" s="613" t="str">
        <f t="shared" si="169"/>
        <v xml:space="preserve"> </v>
      </c>
      <c r="AU799" s="613" t="str">
        <f t="shared" si="170"/>
        <v xml:space="preserve"> </v>
      </c>
      <c r="AV799" s="614" t="str">
        <f t="shared" si="171"/>
        <v xml:space="preserve"> </v>
      </c>
      <c r="AW799" s="196" t="str">
        <f>IF(N799&gt;0,N799,"")</f>
        <v/>
      </c>
      <c r="AX799" s="165" t="str">
        <f>IF(AND(K799="x",AW799&gt;0),AW799,"")</f>
        <v/>
      </c>
      <c r="AY799" s="193" t="str">
        <f>IF(OR(K799="x",F799="x",AW799&lt;=0),"",AW799)</f>
        <v/>
      </c>
      <c r="AZ799" s="183" t="str">
        <f>IF(AND(F799="x",AW799&gt;0),AW799,"")</f>
        <v/>
      </c>
      <c r="BA799" s="173" t="str">
        <f>IF(V799&gt;0,V799,"")</f>
        <v/>
      </c>
      <c r="BB799" s="174" t="str">
        <f>IF(AND(K799="x",BA799&gt;0),BA799,"")</f>
        <v/>
      </c>
      <c r="BC799" s="186" t="str">
        <f>IF(OR(K799="x",F799="X",BA799&lt;=0),"",BA799)</f>
        <v/>
      </c>
      <c r="BD799" s="174" t="str">
        <f>IF(AND(F799="x",BA799&gt;0),BA799,"")</f>
        <v/>
      </c>
      <c r="BE799" s="201" t="str">
        <f>IF(W799&gt;0,W799,"")</f>
        <v/>
      </c>
      <c r="BF799" s="174" t="str">
        <f>IF(AND(K799="x",BE799&gt;0),BE799,"")</f>
        <v/>
      </c>
      <c r="BG799" s="186" t="str">
        <f>IF(OR(K799="x",F799="x",BE799&lt;=0),"",BE799)</f>
        <v/>
      </c>
      <c r="BH799" s="175" t="str">
        <f>IF(AND(F799="x",BE799&gt;0),BE799,"")</f>
        <v/>
      </c>
      <c r="BI799" s="632"/>
    </row>
    <row r="800" spans="1:61" ht="18" x14ac:dyDescent="0.35">
      <c r="A800" s="221"/>
      <c r="B800" s="222"/>
      <c r="C800" s="213">
        <v>789</v>
      </c>
      <c r="D800" s="205"/>
      <c r="E800" s="16"/>
      <c r="F800" s="17"/>
      <c r="G800" s="134"/>
      <c r="H800" s="135"/>
      <c r="I800" s="141"/>
      <c r="J800" s="25"/>
      <c r="K800" s="145"/>
      <c r="L800" s="28"/>
      <c r="M800" s="395"/>
      <c r="N800" s="158" t="str">
        <f t="shared" si="161"/>
        <v/>
      </c>
      <c r="O800" s="27"/>
      <c r="P800" s="27"/>
      <c r="Q800" s="27"/>
      <c r="R800" s="27"/>
      <c r="S800" s="27"/>
      <c r="T800" s="28"/>
      <c r="U800" s="29"/>
      <c r="V800" s="32"/>
      <c r="W800" s="318"/>
      <c r="X800" s="319"/>
      <c r="Y800" s="160">
        <f t="shared" si="160"/>
        <v>0</v>
      </c>
      <c r="Z800" s="159">
        <f t="shared" si="162"/>
        <v>0</v>
      </c>
      <c r="AA800" s="327"/>
      <c r="AB800" s="400">
        <f>IF(AND(Z800&gt;=0,F800="x"),0,IF(AND(Z800&gt;0,AC800="x"),0,IF(Z800&gt;0,0-30,0)))</f>
        <v>0</v>
      </c>
      <c r="AC800" s="371"/>
      <c r="AD800" s="226" t="str">
        <f>IF(F800="x",(0-((V800*10)+(W800*20))),"")</f>
        <v/>
      </c>
      <c r="AE800" s="368">
        <f>IF(AND(Z800&gt;0,F800="x"),0,IF(AND(Z800&gt;0,AC800="x"),Z800-60,IF(AND(Z800&gt;0,AB800=-30),Z800+AB800,0)))</f>
        <v>0</v>
      </c>
      <c r="AF800" s="339"/>
      <c r="AG800" s="338"/>
      <c r="AH800" s="336"/>
      <c r="AI800" s="161">
        <f t="shared" si="163"/>
        <v>0</v>
      </c>
      <c r="AJ800" s="162">
        <f>(X800*20)+Z800+AA800+AF800</f>
        <v>0</v>
      </c>
      <c r="AK800" s="163">
        <f t="shared" si="164"/>
        <v>0</v>
      </c>
      <c r="AL800" s="164">
        <f>IF(K800="x",AH800,0)</f>
        <v>0</v>
      </c>
      <c r="AM800" s="164">
        <f>IF(K800="x",AI800,0)</f>
        <v>0</v>
      </c>
      <c r="AN800" s="164">
        <f>IF(K800="x",AJ800,0)</f>
        <v>0</v>
      </c>
      <c r="AO800" s="164">
        <f>IF(K800="x",AK800,0)</f>
        <v>0</v>
      </c>
      <c r="AP800" s="610" t="str">
        <f t="shared" si="166"/>
        <v xml:space="preserve"> </v>
      </c>
      <c r="AQ800" s="613" t="str">
        <f t="shared" si="165"/>
        <v xml:space="preserve"> </v>
      </c>
      <c r="AR800" s="613" t="str">
        <f t="shared" si="167"/>
        <v xml:space="preserve"> </v>
      </c>
      <c r="AS800" s="613" t="str">
        <f t="shared" si="168"/>
        <v xml:space="preserve"> </v>
      </c>
      <c r="AT800" s="613" t="str">
        <f t="shared" si="169"/>
        <v xml:space="preserve"> </v>
      </c>
      <c r="AU800" s="613" t="str">
        <f t="shared" si="170"/>
        <v xml:space="preserve"> </v>
      </c>
      <c r="AV800" s="614" t="str">
        <f t="shared" si="171"/>
        <v xml:space="preserve"> </v>
      </c>
      <c r="AW800" s="196" t="str">
        <f>IF(N800&gt;0,N800,"")</f>
        <v/>
      </c>
      <c r="AX800" s="165" t="str">
        <f>IF(AND(K800="x",AW800&gt;0),AW800,"")</f>
        <v/>
      </c>
      <c r="AY800" s="193" t="str">
        <f>IF(OR(K800="x",F800="x",AW800&lt;=0),"",AW800)</f>
        <v/>
      </c>
      <c r="AZ800" s="183" t="str">
        <f>IF(AND(F800="x",AW800&gt;0),AW800,"")</f>
        <v/>
      </c>
      <c r="BA800" s="173" t="str">
        <f>IF(V800&gt;0,V800,"")</f>
        <v/>
      </c>
      <c r="BB800" s="174" t="str">
        <f>IF(AND(K800="x",BA800&gt;0),BA800,"")</f>
        <v/>
      </c>
      <c r="BC800" s="186" t="str">
        <f>IF(OR(K800="x",F800="X",BA800&lt;=0),"",BA800)</f>
        <v/>
      </c>
      <c r="BD800" s="174" t="str">
        <f>IF(AND(F800="x",BA800&gt;0),BA800,"")</f>
        <v/>
      </c>
      <c r="BE800" s="201" t="str">
        <f>IF(W800&gt;0,W800,"")</f>
        <v/>
      </c>
      <c r="BF800" s="174" t="str">
        <f>IF(AND(K800="x",BE800&gt;0),BE800,"")</f>
        <v/>
      </c>
      <c r="BG800" s="186" t="str">
        <f>IF(OR(K800="x",F800="x",BE800&lt;=0),"",BE800)</f>
        <v/>
      </c>
      <c r="BH800" s="175" t="str">
        <f>IF(AND(F800="x",BE800&gt;0),BE800,"")</f>
        <v/>
      </c>
      <c r="BI800" s="632"/>
    </row>
    <row r="801" spans="1:140" ht="18" x14ac:dyDescent="0.35">
      <c r="A801" s="221"/>
      <c r="B801" s="222"/>
      <c r="C801" s="214">
        <v>790</v>
      </c>
      <c r="D801" s="207"/>
      <c r="E801" s="18"/>
      <c r="F801" s="17"/>
      <c r="G801" s="134"/>
      <c r="H801" s="135"/>
      <c r="I801" s="141"/>
      <c r="J801" s="25"/>
      <c r="K801" s="145"/>
      <c r="L801" s="28"/>
      <c r="M801" s="395"/>
      <c r="N801" s="158" t="str">
        <f t="shared" si="161"/>
        <v/>
      </c>
      <c r="O801" s="27"/>
      <c r="P801" s="27"/>
      <c r="Q801" s="27"/>
      <c r="R801" s="27"/>
      <c r="S801" s="27"/>
      <c r="T801" s="28"/>
      <c r="U801" s="29"/>
      <c r="V801" s="32"/>
      <c r="W801" s="318"/>
      <c r="X801" s="319"/>
      <c r="Y801" s="160">
        <f t="shared" si="160"/>
        <v>0</v>
      </c>
      <c r="Z801" s="159">
        <f t="shared" si="162"/>
        <v>0</v>
      </c>
      <c r="AA801" s="327"/>
      <c r="AB801" s="400">
        <f>IF(AND(Z801&gt;=0,F801="x"),0,IF(AND(Z801&gt;0,AC801="x"),0,IF(Z801&gt;0,0-30,0)))</f>
        <v>0</v>
      </c>
      <c r="AC801" s="371"/>
      <c r="AD801" s="226" t="str">
        <f>IF(F801="x",(0-((V801*10)+(W801*20))),"")</f>
        <v/>
      </c>
      <c r="AE801" s="368">
        <f>IF(AND(Z801&gt;0,F801="x"),0,IF(AND(Z801&gt;0,AC801="x"),Z801-60,IF(AND(Z801&gt;0,AB801=-30),Z801+AB801,0)))</f>
        <v>0</v>
      </c>
      <c r="AF801" s="339"/>
      <c r="AG801" s="338"/>
      <c r="AH801" s="336"/>
      <c r="AI801" s="161">
        <f t="shared" si="163"/>
        <v>0</v>
      </c>
      <c r="AJ801" s="162">
        <f>(X801*20)+Z801+AA801+AF801</f>
        <v>0</v>
      </c>
      <c r="AK801" s="163">
        <f t="shared" si="164"/>
        <v>0</v>
      </c>
      <c r="AL801" s="164">
        <f>IF(K801="x",AH801,0)</f>
        <v>0</v>
      </c>
      <c r="AM801" s="164">
        <f>IF(K801="x",AI801,0)</f>
        <v>0</v>
      </c>
      <c r="AN801" s="164">
        <f>IF(K801="x",AJ801,0)</f>
        <v>0</v>
      </c>
      <c r="AO801" s="164">
        <f>IF(K801="x",AK801,0)</f>
        <v>0</v>
      </c>
      <c r="AP801" s="610" t="str">
        <f t="shared" si="166"/>
        <v xml:space="preserve"> </v>
      </c>
      <c r="AQ801" s="613" t="str">
        <f t="shared" si="165"/>
        <v xml:space="preserve"> </v>
      </c>
      <c r="AR801" s="613" t="str">
        <f t="shared" si="167"/>
        <v xml:space="preserve"> </v>
      </c>
      <c r="AS801" s="613" t="str">
        <f t="shared" si="168"/>
        <v xml:space="preserve"> </v>
      </c>
      <c r="AT801" s="613" t="str">
        <f t="shared" si="169"/>
        <v xml:space="preserve"> </v>
      </c>
      <c r="AU801" s="613" t="str">
        <f t="shared" si="170"/>
        <v xml:space="preserve"> </v>
      </c>
      <c r="AV801" s="614" t="str">
        <f t="shared" si="171"/>
        <v xml:space="preserve"> </v>
      </c>
      <c r="AW801" s="196" t="str">
        <f>IF(N801&gt;0,N801,"")</f>
        <v/>
      </c>
      <c r="AX801" s="165" t="str">
        <f>IF(AND(K801="x",AW801&gt;0),AW801,"")</f>
        <v/>
      </c>
      <c r="AY801" s="193" t="str">
        <f>IF(OR(K801="x",F801="x",AW801&lt;=0),"",AW801)</f>
        <v/>
      </c>
      <c r="AZ801" s="183" t="str">
        <f>IF(AND(F801="x",AW801&gt;0),AW801,"")</f>
        <v/>
      </c>
      <c r="BA801" s="173" t="str">
        <f>IF(V801&gt;0,V801,"")</f>
        <v/>
      </c>
      <c r="BB801" s="174" t="str">
        <f>IF(AND(K801="x",BA801&gt;0),BA801,"")</f>
        <v/>
      </c>
      <c r="BC801" s="186" t="str">
        <f>IF(OR(K801="x",F801="X",BA801&lt;=0),"",BA801)</f>
        <v/>
      </c>
      <c r="BD801" s="174" t="str">
        <f>IF(AND(F801="x",BA801&gt;0),BA801,"")</f>
        <v/>
      </c>
      <c r="BE801" s="201" t="str">
        <f>IF(W801&gt;0,W801,"")</f>
        <v/>
      </c>
      <c r="BF801" s="174" t="str">
        <f>IF(AND(K801="x",BE801&gt;0),BE801,"")</f>
        <v/>
      </c>
      <c r="BG801" s="186" t="str">
        <f>IF(OR(K801="x",F801="x",BE801&lt;=0),"",BE801)</f>
        <v/>
      </c>
      <c r="BH801" s="175" t="str">
        <f>IF(AND(F801="x",BE801&gt;0),BE801,"")</f>
        <v/>
      </c>
      <c r="BI801" s="632"/>
    </row>
    <row r="802" spans="1:140" ht="18" x14ac:dyDescent="0.35">
      <c r="A802" s="221"/>
      <c r="B802" s="222"/>
      <c r="C802" s="213">
        <v>791</v>
      </c>
      <c r="D802" s="205"/>
      <c r="E802" s="16"/>
      <c r="F802" s="17"/>
      <c r="G802" s="134"/>
      <c r="H802" s="135"/>
      <c r="I802" s="141"/>
      <c r="J802" s="25"/>
      <c r="K802" s="145"/>
      <c r="L802" s="28"/>
      <c r="M802" s="395"/>
      <c r="N802" s="158" t="str">
        <f t="shared" si="161"/>
        <v/>
      </c>
      <c r="O802" s="27"/>
      <c r="P802" s="27"/>
      <c r="Q802" s="27"/>
      <c r="R802" s="27"/>
      <c r="S802" s="27"/>
      <c r="T802" s="28"/>
      <c r="U802" s="29"/>
      <c r="V802" s="32"/>
      <c r="W802" s="318"/>
      <c r="X802" s="319"/>
      <c r="Y802" s="160">
        <f t="shared" si="160"/>
        <v>0</v>
      </c>
      <c r="Z802" s="159">
        <f t="shared" si="162"/>
        <v>0</v>
      </c>
      <c r="AA802" s="327"/>
      <c r="AB802" s="400">
        <f>IF(AND(Z802&gt;=0,F802="x"),0,IF(AND(Z802&gt;0,AC802="x"),0,IF(Z802&gt;0,0-30,0)))</f>
        <v>0</v>
      </c>
      <c r="AC802" s="371"/>
      <c r="AD802" s="226" t="str">
        <f>IF(F802="x",(0-((V802*10)+(W802*20))),"")</f>
        <v/>
      </c>
      <c r="AE802" s="368">
        <f>IF(AND(Z802&gt;0,F802="x"),0,IF(AND(Z802&gt;0,AC802="x"),Z802-60,IF(AND(Z802&gt;0,AB802=-30),Z802+AB802,0)))</f>
        <v>0</v>
      </c>
      <c r="AF802" s="339"/>
      <c r="AG802" s="338"/>
      <c r="AH802" s="336"/>
      <c r="AI802" s="161">
        <f t="shared" si="163"/>
        <v>0</v>
      </c>
      <c r="AJ802" s="162">
        <f>(X802*20)+Z802+AA802+AF802</f>
        <v>0</v>
      </c>
      <c r="AK802" s="163">
        <f t="shared" si="164"/>
        <v>0</v>
      </c>
      <c r="AL802" s="164">
        <f>IF(K802="x",AH802,0)</f>
        <v>0</v>
      </c>
      <c r="AM802" s="164">
        <f>IF(K802="x",AI802,0)</f>
        <v>0</v>
      </c>
      <c r="AN802" s="164">
        <f>IF(K802="x",AJ802,0)</f>
        <v>0</v>
      </c>
      <c r="AO802" s="164">
        <f>IF(K802="x",AK802,0)</f>
        <v>0</v>
      </c>
      <c r="AP802" s="610" t="str">
        <f t="shared" si="166"/>
        <v xml:space="preserve"> </v>
      </c>
      <c r="AQ802" s="613" t="str">
        <f t="shared" si="165"/>
        <v xml:space="preserve"> </v>
      </c>
      <c r="AR802" s="613" t="str">
        <f t="shared" si="167"/>
        <v xml:space="preserve"> </v>
      </c>
      <c r="AS802" s="613" t="str">
        <f t="shared" si="168"/>
        <v xml:space="preserve"> </v>
      </c>
      <c r="AT802" s="613" t="str">
        <f t="shared" si="169"/>
        <v xml:space="preserve"> </v>
      </c>
      <c r="AU802" s="613" t="str">
        <f t="shared" si="170"/>
        <v xml:space="preserve"> </v>
      </c>
      <c r="AV802" s="614" t="str">
        <f t="shared" si="171"/>
        <v xml:space="preserve"> </v>
      </c>
      <c r="AW802" s="196" t="str">
        <f>IF(N802&gt;0,N802,"")</f>
        <v/>
      </c>
      <c r="AX802" s="165" t="str">
        <f>IF(AND(K802="x",AW802&gt;0),AW802,"")</f>
        <v/>
      </c>
      <c r="AY802" s="193" t="str">
        <f>IF(OR(K802="x",F802="x",AW802&lt;=0),"",AW802)</f>
        <v/>
      </c>
      <c r="AZ802" s="183" t="str">
        <f>IF(AND(F802="x",AW802&gt;0),AW802,"")</f>
        <v/>
      </c>
      <c r="BA802" s="173" t="str">
        <f>IF(V802&gt;0,V802,"")</f>
        <v/>
      </c>
      <c r="BB802" s="174" t="str">
        <f>IF(AND(K802="x",BA802&gt;0),BA802,"")</f>
        <v/>
      </c>
      <c r="BC802" s="186" t="str">
        <f>IF(OR(K802="x",F802="X",BA802&lt;=0),"",BA802)</f>
        <v/>
      </c>
      <c r="BD802" s="174" t="str">
        <f>IF(AND(F802="x",BA802&gt;0),BA802,"")</f>
        <v/>
      </c>
      <c r="BE802" s="201" t="str">
        <f>IF(W802&gt;0,W802,"")</f>
        <v/>
      </c>
      <c r="BF802" s="174" t="str">
        <f>IF(AND(K802="x",BE802&gt;0),BE802,"")</f>
        <v/>
      </c>
      <c r="BG802" s="186" t="str">
        <f>IF(OR(K802="x",F802="x",BE802&lt;=0),"",BE802)</f>
        <v/>
      </c>
      <c r="BH802" s="175" t="str">
        <f>IF(AND(F802="x",BE802&gt;0),BE802,"")</f>
        <v/>
      </c>
      <c r="BI802" s="632"/>
    </row>
    <row r="803" spans="1:140" ht="18" x14ac:dyDescent="0.35">
      <c r="A803" s="221"/>
      <c r="B803" s="222"/>
      <c r="C803" s="214">
        <v>792</v>
      </c>
      <c r="D803" s="205"/>
      <c r="E803" s="16"/>
      <c r="F803" s="17"/>
      <c r="G803" s="134"/>
      <c r="H803" s="135"/>
      <c r="I803" s="141"/>
      <c r="J803" s="25"/>
      <c r="K803" s="145"/>
      <c r="L803" s="28"/>
      <c r="M803" s="395"/>
      <c r="N803" s="158" t="str">
        <f t="shared" si="161"/>
        <v/>
      </c>
      <c r="O803" s="27"/>
      <c r="P803" s="27"/>
      <c r="Q803" s="27"/>
      <c r="R803" s="27"/>
      <c r="S803" s="27"/>
      <c r="T803" s="28"/>
      <c r="U803" s="29"/>
      <c r="V803" s="32"/>
      <c r="W803" s="318"/>
      <c r="X803" s="319"/>
      <c r="Y803" s="160">
        <f t="shared" si="160"/>
        <v>0</v>
      </c>
      <c r="Z803" s="159">
        <f t="shared" si="162"/>
        <v>0</v>
      </c>
      <c r="AA803" s="327"/>
      <c r="AB803" s="400">
        <f>IF(AND(Z803&gt;=0,F803="x"),0,IF(AND(Z803&gt;0,AC803="x"),0,IF(Z803&gt;0,0-30,0)))</f>
        <v>0</v>
      </c>
      <c r="AC803" s="371"/>
      <c r="AD803" s="226" t="str">
        <f>IF(F803="x",(0-((V803*10)+(W803*20))),"")</f>
        <v/>
      </c>
      <c r="AE803" s="368">
        <f>IF(AND(Z803&gt;0,F803="x"),0,IF(AND(Z803&gt;0,AC803="x"),Z803-60,IF(AND(Z803&gt;0,AB803=-30),Z803+AB803,0)))</f>
        <v>0</v>
      </c>
      <c r="AF803" s="339"/>
      <c r="AG803" s="338"/>
      <c r="AH803" s="336"/>
      <c r="AI803" s="161">
        <f t="shared" si="163"/>
        <v>0</v>
      </c>
      <c r="AJ803" s="162">
        <f>(X803*20)+Z803+AA803+AF803</f>
        <v>0</v>
      </c>
      <c r="AK803" s="163">
        <f t="shared" si="164"/>
        <v>0</v>
      </c>
      <c r="AL803" s="164">
        <f>IF(K803="x",AH803,0)</f>
        <v>0</v>
      </c>
      <c r="AM803" s="164">
        <f>IF(K803="x",AI803,0)</f>
        <v>0</v>
      </c>
      <c r="AN803" s="164">
        <f>IF(K803="x",AJ803,0)</f>
        <v>0</v>
      </c>
      <c r="AO803" s="164">
        <f>IF(K803="x",AK803,0)</f>
        <v>0</v>
      </c>
      <c r="AP803" s="610" t="str">
        <f t="shared" si="166"/>
        <v xml:space="preserve"> </v>
      </c>
      <c r="AQ803" s="613" t="str">
        <f t="shared" si="165"/>
        <v xml:space="preserve"> </v>
      </c>
      <c r="AR803" s="613" t="str">
        <f t="shared" si="167"/>
        <v xml:space="preserve"> </v>
      </c>
      <c r="AS803" s="613" t="str">
        <f t="shared" si="168"/>
        <v xml:space="preserve"> </v>
      </c>
      <c r="AT803" s="613" t="str">
        <f t="shared" si="169"/>
        <v xml:space="preserve"> </v>
      </c>
      <c r="AU803" s="613" t="str">
        <f t="shared" si="170"/>
        <v xml:space="preserve"> </v>
      </c>
      <c r="AV803" s="614" t="str">
        <f t="shared" si="171"/>
        <v xml:space="preserve"> </v>
      </c>
      <c r="AW803" s="196" t="str">
        <f>IF(N803&gt;0,N803,"")</f>
        <v/>
      </c>
      <c r="AX803" s="165" t="str">
        <f>IF(AND(K803="x",AW803&gt;0),AW803,"")</f>
        <v/>
      </c>
      <c r="AY803" s="193" t="str">
        <f>IF(OR(K803="x",F803="x",AW803&lt;=0),"",AW803)</f>
        <v/>
      </c>
      <c r="AZ803" s="183" t="str">
        <f>IF(AND(F803="x",AW803&gt;0),AW803,"")</f>
        <v/>
      </c>
      <c r="BA803" s="173" t="str">
        <f>IF(V803&gt;0,V803,"")</f>
        <v/>
      </c>
      <c r="BB803" s="174" t="str">
        <f>IF(AND(K803="x",BA803&gt;0),BA803,"")</f>
        <v/>
      </c>
      <c r="BC803" s="186" t="str">
        <f>IF(OR(K803="x",F803="X",BA803&lt;=0),"",BA803)</f>
        <v/>
      </c>
      <c r="BD803" s="174" t="str">
        <f>IF(AND(F803="x",BA803&gt;0),BA803,"")</f>
        <v/>
      </c>
      <c r="BE803" s="201" t="str">
        <f>IF(W803&gt;0,W803,"")</f>
        <v/>
      </c>
      <c r="BF803" s="174" t="str">
        <f>IF(AND(K803="x",BE803&gt;0),BE803,"")</f>
        <v/>
      </c>
      <c r="BG803" s="186" t="str">
        <f>IF(OR(K803="x",F803="x",BE803&lt;=0),"",BE803)</f>
        <v/>
      </c>
      <c r="BH803" s="175" t="str">
        <f>IF(AND(F803="x",BE803&gt;0),BE803,"")</f>
        <v/>
      </c>
      <c r="BI803" s="632"/>
    </row>
    <row r="804" spans="1:140" ht="18" x14ac:dyDescent="0.35">
      <c r="A804" s="221"/>
      <c r="B804" s="222"/>
      <c r="C804" s="214">
        <v>793</v>
      </c>
      <c r="D804" s="205"/>
      <c r="E804" s="16"/>
      <c r="F804" s="17"/>
      <c r="G804" s="134"/>
      <c r="H804" s="135"/>
      <c r="I804" s="141"/>
      <c r="J804" s="25"/>
      <c r="K804" s="145"/>
      <c r="L804" s="28"/>
      <c r="M804" s="395"/>
      <c r="N804" s="158" t="str">
        <f t="shared" si="161"/>
        <v/>
      </c>
      <c r="O804" s="27"/>
      <c r="P804" s="27"/>
      <c r="Q804" s="27"/>
      <c r="R804" s="27"/>
      <c r="S804" s="27"/>
      <c r="T804" s="28"/>
      <c r="U804" s="29"/>
      <c r="V804" s="32"/>
      <c r="W804" s="318"/>
      <c r="X804" s="319"/>
      <c r="Y804" s="160">
        <f t="shared" si="160"/>
        <v>0</v>
      </c>
      <c r="Z804" s="159">
        <f t="shared" si="162"/>
        <v>0</v>
      </c>
      <c r="AA804" s="327"/>
      <c r="AB804" s="400">
        <f>IF(AND(Z804&gt;=0,F804="x"),0,IF(AND(Z804&gt;0,AC804="x"),0,IF(Z804&gt;0,0-30,0)))</f>
        <v>0</v>
      </c>
      <c r="AC804" s="371"/>
      <c r="AD804" s="226" t="str">
        <f>IF(F804="x",(0-((V804*10)+(W804*20))),"")</f>
        <v/>
      </c>
      <c r="AE804" s="368">
        <f>IF(AND(Z804&gt;0,F804="x"),0,IF(AND(Z804&gt;0,AC804="x"),Z804-60,IF(AND(Z804&gt;0,AB804=-30),Z804+AB804,0)))</f>
        <v>0</v>
      </c>
      <c r="AF804" s="339"/>
      <c r="AG804" s="338"/>
      <c r="AH804" s="336"/>
      <c r="AI804" s="161">
        <f t="shared" si="163"/>
        <v>0</v>
      </c>
      <c r="AJ804" s="162">
        <f>(X804*20)+Z804+AA804+AF804</f>
        <v>0</v>
      </c>
      <c r="AK804" s="163">
        <f t="shared" si="164"/>
        <v>0</v>
      </c>
      <c r="AL804" s="164">
        <f>IF(K804="x",AH804,0)</f>
        <v>0</v>
      </c>
      <c r="AM804" s="164">
        <f>IF(K804="x",AI804,0)</f>
        <v>0</v>
      </c>
      <c r="AN804" s="164">
        <f>IF(K804="x",AJ804,0)</f>
        <v>0</v>
      </c>
      <c r="AO804" s="164">
        <f>IF(K804="x",AK804,0)</f>
        <v>0</v>
      </c>
      <c r="AP804" s="610" t="str">
        <f t="shared" si="166"/>
        <v xml:space="preserve"> </v>
      </c>
      <c r="AQ804" s="613" t="str">
        <f t="shared" si="165"/>
        <v xml:space="preserve"> </v>
      </c>
      <c r="AR804" s="613" t="str">
        <f t="shared" si="167"/>
        <v xml:space="preserve"> </v>
      </c>
      <c r="AS804" s="613" t="str">
        <f t="shared" si="168"/>
        <v xml:space="preserve"> </v>
      </c>
      <c r="AT804" s="613" t="str">
        <f t="shared" si="169"/>
        <v xml:space="preserve"> </v>
      </c>
      <c r="AU804" s="613" t="str">
        <f t="shared" si="170"/>
        <v xml:space="preserve"> </v>
      </c>
      <c r="AV804" s="614" t="str">
        <f t="shared" si="171"/>
        <v xml:space="preserve"> </v>
      </c>
      <c r="AW804" s="196" t="str">
        <f>IF(N804&gt;0,N804,"")</f>
        <v/>
      </c>
      <c r="AX804" s="165" t="str">
        <f>IF(AND(K804="x",AW804&gt;0),AW804,"")</f>
        <v/>
      </c>
      <c r="AY804" s="193" t="str">
        <f>IF(OR(K804="x",F804="x",AW804&lt;=0),"",AW804)</f>
        <v/>
      </c>
      <c r="AZ804" s="183" t="str">
        <f>IF(AND(F804="x",AW804&gt;0),AW804,"")</f>
        <v/>
      </c>
      <c r="BA804" s="173" t="str">
        <f>IF(V804&gt;0,V804,"")</f>
        <v/>
      </c>
      <c r="BB804" s="174" t="str">
        <f>IF(AND(K804="x",BA804&gt;0),BA804,"")</f>
        <v/>
      </c>
      <c r="BC804" s="186" t="str">
        <f>IF(OR(K804="x",F804="X",BA804&lt;=0),"",BA804)</f>
        <v/>
      </c>
      <c r="BD804" s="174" t="str">
        <f>IF(AND(F804="x",BA804&gt;0),BA804,"")</f>
        <v/>
      </c>
      <c r="BE804" s="201" t="str">
        <f>IF(W804&gt;0,W804,"")</f>
        <v/>
      </c>
      <c r="BF804" s="174" t="str">
        <f>IF(AND(K804="x",BE804&gt;0),BE804,"")</f>
        <v/>
      </c>
      <c r="BG804" s="186" t="str">
        <f>IF(OR(K804="x",F804="x",BE804&lt;=0),"",BE804)</f>
        <v/>
      </c>
      <c r="BH804" s="175" t="str">
        <f>IF(AND(F804="x",BE804&gt;0),BE804,"")</f>
        <v/>
      </c>
      <c r="BI804" s="632"/>
    </row>
    <row r="805" spans="1:140" ht="18" x14ac:dyDescent="0.35">
      <c r="A805" s="221"/>
      <c r="B805" s="222"/>
      <c r="C805" s="213">
        <v>794</v>
      </c>
      <c r="D805" s="207"/>
      <c r="E805" s="18"/>
      <c r="F805" s="17"/>
      <c r="G805" s="134"/>
      <c r="H805" s="135"/>
      <c r="I805" s="141"/>
      <c r="J805" s="25"/>
      <c r="K805" s="145"/>
      <c r="L805" s="28"/>
      <c r="M805" s="395"/>
      <c r="N805" s="158" t="str">
        <f t="shared" si="161"/>
        <v/>
      </c>
      <c r="O805" s="27"/>
      <c r="P805" s="27"/>
      <c r="Q805" s="27"/>
      <c r="R805" s="27"/>
      <c r="S805" s="27"/>
      <c r="T805" s="28"/>
      <c r="U805" s="29"/>
      <c r="V805" s="32"/>
      <c r="W805" s="318"/>
      <c r="X805" s="319"/>
      <c r="Y805" s="160">
        <f t="shared" si="160"/>
        <v>0</v>
      </c>
      <c r="Z805" s="159">
        <f t="shared" si="162"/>
        <v>0</v>
      </c>
      <c r="AA805" s="327"/>
      <c r="AB805" s="400">
        <f>IF(AND(Z805&gt;=0,F805="x"),0,IF(AND(Z805&gt;0,AC805="x"),0,IF(Z805&gt;0,0-30,0)))</f>
        <v>0</v>
      </c>
      <c r="AC805" s="371"/>
      <c r="AD805" s="226" t="str">
        <f>IF(F805="x",(0-((V805*10)+(W805*20))),"")</f>
        <v/>
      </c>
      <c r="AE805" s="368">
        <f>IF(AND(Z805&gt;0,F805="x"),0,IF(AND(Z805&gt;0,AC805="x"),Z805-60,IF(AND(Z805&gt;0,AB805=-30),Z805+AB805,0)))</f>
        <v>0</v>
      </c>
      <c r="AF805" s="339"/>
      <c r="AG805" s="338"/>
      <c r="AH805" s="336"/>
      <c r="AI805" s="161">
        <f t="shared" si="163"/>
        <v>0</v>
      </c>
      <c r="AJ805" s="162">
        <f>(X805*20)+Z805+AA805+AF805</f>
        <v>0</v>
      </c>
      <c r="AK805" s="163">
        <f t="shared" si="164"/>
        <v>0</v>
      </c>
      <c r="AL805" s="164">
        <f>IF(K805="x",AH805,0)</f>
        <v>0</v>
      </c>
      <c r="AM805" s="164">
        <f>IF(K805="x",AI805,0)</f>
        <v>0</v>
      </c>
      <c r="AN805" s="164">
        <f>IF(K805="x",AJ805,0)</f>
        <v>0</v>
      </c>
      <c r="AO805" s="164">
        <f>IF(K805="x",AK805,0)</f>
        <v>0</v>
      </c>
      <c r="AP805" s="610" t="str">
        <f t="shared" si="166"/>
        <v xml:space="preserve"> </v>
      </c>
      <c r="AQ805" s="613" t="str">
        <f t="shared" si="165"/>
        <v xml:space="preserve"> </v>
      </c>
      <c r="AR805" s="613" t="str">
        <f t="shared" si="167"/>
        <v xml:space="preserve"> </v>
      </c>
      <c r="AS805" s="613" t="str">
        <f t="shared" si="168"/>
        <v xml:space="preserve"> </v>
      </c>
      <c r="AT805" s="613" t="str">
        <f t="shared" si="169"/>
        <v xml:space="preserve"> </v>
      </c>
      <c r="AU805" s="613" t="str">
        <f t="shared" si="170"/>
        <v xml:space="preserve"> </v>
      </c>
      <c r="AV805" s="614" t="str">
        <f t="shared" si="171"/>
        <v xml:space="preserve"> </v>
      </c>
      <c r="AW805" s="196" t="str">
        <f>IF(N805&gt;0,N805,"")</f>
        <v/>
      </c>
      <c r="AX805" s="165" t="str">
        <f>IF(AND(K805="x",AW805&gt;0),AW805,"")</f>
        <v/>
      </c>
      <c r="AY805" s="193" t="str">
        <f>IF(OR(K805="x",F805="x",AW805&lt;=0),"",AW805)</f>
        <v/>
      </c>
      <c r="AZ805" s="183" t="str">
        <f>IF(AND(F805="x",AW805&gt;0),AW805,"")</f>
        <v/>
      </c>
      <c r="BA805" s="173" t="str">
        <f>IF(V805&gt;0,V805,"")</f>
        <v/>
      </c>
      <c r="BB805" s="174" t="str">
        <f>IF(AND(K805="x",BA805&gt;0),BA805,"")</f>
        <v/>
      </c>
      <c r="BC805" s="186" t="str">
        <f>IF(OR(K805="x",F805="X",BA805&lt;=0),"",BA805)</f>
        <v/>
      </c>
      <c r="BD805" s="174" t="str">
        <f>IF(AND(F805="x",BA805&gt;0),BA805,"")</f>
        <v/>
      </c>
      <c r="BE805" s="201" t="str">
        <f>IF(W805&gt;0,W805,"")</f>
        <v/>
      </c>
      <c r="BF805" s="174" t="str">
        <f>IF(AND(K805="x",BE805&gt;0),BE805,"")</f>
        <v/>
      </c>
      <c r="BG805" s="186" t="str">
        <f>IF(OR(K805="x",F805="x",BE805&lt;=0),"",BE805)</f>
        <v/>
      </c>
      <c r="BH805" s="175" t="str">
        <f>IF(AND(F805="x",BE805&gt;0),BE805,"")</f>
        <v/>
      </c>
      <c r="BI805" s="632"/>
    </row>
    <row r="806" spans="1:140" ht="18" x14ac:dyDescent="0.35">
      <c r="A806" s="221"/>
      <c r="B806" s="222"/>
      <c r="C806" s="214">
        <v>795</v>
      </c>
      <c r="D806" s="205"/>
      <c r="E806" s="16"/>
      <c r="F806" s="17"/>
      <c r="G806" s="134"/>
      <c r="H806" s="135"/>
      <c r="I806" s="141"/>
      <c r="J806" s="25"/>
      <c r="K806" s="145"/>
      <c r="L806" s="28"/>
      <c r="M806" s="395"/>
      <c r="N806" s="158" t="str">
        <f t="shared" si="161"/>
        <v/>
      </c>
      <c r="O806" s="27"/>
      <c r="P806" s="27"/>
      <c r="Q806" s="27"/>
      <c r="R806" s="27"/>
      <c r="S806" s="27"/>
      <c r="T806" s="28"/>
      <c r="U806" s="29"/>
      <c r="V806" s="32"/>
      <c r="W806" s="318"/>
      <c r="X806" s="319"/>
      <c r="Y806" s="160">
        <f t="shared" si="160"/>
        <v>0</v>
      </c>
      <c r="Z806" s="159">
        <f t="shared" si="162"/>
        <v>0</v>
      </c>
      <c r="AA806" s="327"/>
      <c r="AB806" s="400">
        <f>IF(AND(Z806&gt;=0,F806="x"),0,IF(AND(Z806&gt;0,AC806="x"),0,IF(Z806&gt;0,0-30,0)))</f>
        <v>0</v>
      </c>
      <c r="AC806" s="371"/>
      <c r="AD806" s="226" t="str">
        <f>IF(F806="x",(0-((V806*10)+(W806*20))),"")</f>
        <v/>
      </c>
      <c r="AE806" s="368">
        <f>IF(AND(Z806&gt;0,F806="x"),0,IF(AND(Z806&gt;0,AC806="x"),Z806-60,IF(AND(Z806&gt;0,AB806=-30),Z806+AB806,0)))</f>
        <v>0</v>
      </c>
      <c r="AF806" s="339"/>
      <c r="AG806" s="338"/>
      <c r="AH806" s="336"/>
      <c r="AI806" s="161">
        <f t="shared" si="163"/>
        <v>0</v>
      </c>
      <c r="AJ806" s="162">
        <f>(X806*20)+Z806+AA806+AF806</f>
        <v>0</v>
      </c>
      <c r="AK806" s="163">
        <f t="shared" si="164"/>
        <v>0</v>
      </c>
      <c r="AL806" s="164">
        <f>IF(K806="x",AH806,0)</f>
        <v>0</v>
      </c>
      <c r="AM806" s="164">
        <f>IF(K806="x",AI806,0)</f>
        <v>0</v>
      </c>
      <c r="AN806" s="164">
        <f>IF(K806="x",AJ806,0)</f>
        <v>0</v>
      </c>
      <c r="AO806" s="164">
        <f>IF(K806="x",AK806,0)</f>
        <v>0</v>
      </c>
      <c r="AP806" s="610" t="str">
        <f t="shared" si="166"/>
        <v xml:space="preserve"> </v>
      </c>
      <c r="AQ806" s="613" t="str">
        <f t="shared" si="165"/>
        <v xml:space="preserve"> </v>
      </c>
      <c r="AR806" s="613" t="str">
        <f t="shared" si="167"/>
        <v xml:space="preserve"> </v>
      </c>
      <c r="AS806" s="613" t="str">
        <f t="shared" si="168"/>
        <v xml:space="preserve"> </v>
      </c>
      <c r="AT806" s="613" t="str">
        <f t="shared" si="169"/>
        <v xml:space="preserve"> </v>
      </c>
      <c r="AU806" s="613" t="str">
        <f t="shared" si="170"/>
        <v xml:space="preserve"> </v>
      </c>
      <c r="AV806" s="614" t="str">
        <f t="shared" si="171"/>
        <v xml:space="preserve"> </v>
      </c>
      <c r="AW806" s="196" t="str">
        <f>IF(N806&gt;0,N806,"")</f>
        <v/>
      </c>
      <c r="AX806" s="165" t="str">
        <f>IF(AND(K806="x",AW806&gt;0),AW806,"")</f>
        <v/>
      </c>
      <c r="AY806" s="193" t="str">
        <f>IF(OR(K806="x",F806="x",AW806&lt;=0),"",AW806)</f>
        <v/>
      </c>
      <c r="AZ806" s="183" t="str">
        <f>IF(AND(F806="x",AW806&gt;0),AW806,"")</f>
        <v/>
      </c>
      <c r="BA806" s="173" t="str">
        <f>IF(V806&gt;0,V806,"")</f>
        <v/>
      </c>
      <c r="BB806" s="174" t="str">
        <f>IF(AND(K806="x",BA806&gt;0),BA806,"")</f>
        <v/>
      </c>
      <c r="BC806" s="186" t="str">
        <f>IF(OR(K806="x",F806="X",BA806&lt;=0),"",BA806)</f>
        <v/>
      </c>
      <c r="BD806" s="174" t="str">
        <f>IF(AND(F806="x",BA806&gt;0),BA806,"")</f>
        <v/>
      </c>
      <c r="BE806" s="201" t="str">
        <f>IF(W806&gt;0,W806,"")</f>
        <v/>
      </c>
      <c r="BF806" s="174" t="str">
        <f>IF(AND(K806="x",BE806&gt;0),BE806,"")</f>
        <v/>
      </c>
      <c r="BG806" s="186" t="str">
        <f>IF(OR(K806="x",F806="x",BE806&lt;=0),"",BE806)</f>
        <v/>
      </c>
      <c r="BH806" s="175" t="str">
        <f>IF(AND(F806="x",BE806&gt;0),BE806,"")</f>
        <v/>
      </c>
      <c r="BI806" s="632"/>
    </row>
    <row r="807" spans="1:140" ht="18" x14ac:dyDescent="0.35">
      <c r="A807" s="221"/>
      <c r="B807" s="222"/>
      <c r="C807" s="213">
        <v>796</v>
      </c>
      <c r="D807" s="205"/>
      <c r="E807" s="22"/>
      <c r="F807" s="17"/>
      <c r="G807" s="134"/>
      <c r="H807" s="135"/>
      <c r="I807" s="141"/>
      <c r="J807" s="25"/>
      <c r="K807" s="145"/>
      <c r="L807" s="28"/>
      <c r="M807" s="395"/>
      <c r="N807" s="158" t="str">
        <f t="shared" si="161"/>
        <v/>
      </c>
      <c r="O807" s="27"/>
      <c r="P807" s="27"/>
      <c r="Q807" s="27"/>
      <c r="R807" s="27"/>
      <c r="S807" s="27"/>
      <c r="T807" s="28"/>
      <c r="U807" s="29"/>
      <c r="V807" s="32"/>
      <c r="W807" s="318"/>
      <c r="X807" s="319"/>
      <c r="Y807" s="160">
        <f t="shared" si="160"/>
        <v>0</v>
      </c>
      <c r="Z807" s="159">
        <f t="shared" si="162"/>
        <v>0</v>
      </c>
      <c r="AA807" s="327"/>
      <c r="AB807" s="400">
        <f>IF(AND(Z807&gt;=0,F807="x"),0,IF(AND(Z807&gt;0,AC807="x"),0,IF(Z807&gt;0,0-30,0)))</f>
        <v>0</v>
      </c>
      <c r="AC807" s="371"/>
      <c r="AD807" s="226" t="str">
        <f>IF(F807="x",(0-((V807*10)+(W807*20))),"")</f>
        <v/>
      </c>
      <c r="AE807" s="368">
        <f>IF(AND(Z807&gt;0,F807="x"),0,IF(AND(Z807&gt;0,AC807="x"),Z807-60,IF(AND(Z807&gt;0,AB807=-30),Z807+AB807,0)))</f>
        <v>0</v>
      </c>
      <c r="AF807" s="339"/>
      <c r="AG807" s="338"/>
      <c r="AH807" s="336"/>
      <c r="AI807" s="161">
        <f t="shared" si="163"/>
        <v>0</v>
      </c>
      <c r="AJ807" s="162">
        <f>(X807*20)+Z807+AA807+AF807</f>
        <v>0</v>
      </c>
      <c r="AK807" s="163">
        <f t="shared" si="164"/>
        <v>0</v>
      </c>
      <c r="AL807" s="164">
        <f>IF(K807="x",AH807,0)</f>
        <v>0</v>
      </c>
      <c r="AM807" s="164">
        <f>IF(K807="x",AI807,0)</f>
        <v>0</v>
      </c>
      <c r="AN807" s="164">
        <f>IF(K807="x",AJ807,0)</f>
        <v>0</v>
      </c>
      <c r="AO807" s="164">
        <f>IF(K807="x",AK807,0)</f>
        <v>0</v>
      </c>
      <c r="AP807" s="610" t="str">
        <f t="shared" si="166"/>
        <v xml:space="preserve"> </v>
      </c>
      <c r="AQ807" s="613" t="str">
        <f t="shared" si="165"/>
        <v xml:space="preserve"> </v>
      </c>
      <c r="AR807" s="613" t="str">
        <f t="shared" si="167"/>
        <v xml:space="preserve"> </v>
      </c>
      <c r="AS807" s="613" t="str">
        <f t="shared" si="168"/>
        <v xml:space="preserve"> </v>
      </c>
      <c r="AT807" s="613" t="str">
        <f t="shared" si="169"/>
        <v xml:space="preserve"> </v>
      </c>
      <c r="AU807" s="613" t="str">
        <f t="shared" si="170"/>
        <v xml:space="preserve"> </v>
      </c>
      <c r="AV807" s="614" t="str">
        <f t="shared" si="171"/>
        <v xml:space="preserve"> </v>
      </c>
      <c r="AW807" s="196" t="str">
        <f>IF(N807&gt;0,N807,"")</f>
        <v/>
      </c>
      <c r="AX807" s="165" t="str">
        <f>IF(AND(K807="x",AW807&gt;0),AW807,"")</f>
        <v/>
      </c>
      <c r="AY807" s="193" t="str">
        <f>IF(OR(K807="x",F807="x",AW807&lt;=0),"",AW807)</f>
        <v/>
      </c>
      <c r="AZ807" s="183" t="str">
        <f>IF(AND(F807="x",AW807&gt;0),AW807,"")</f>
        <v/>
      </c>
      <c r="BA807" s="173" t="str">
        <f>IF(V807&gt;0,V807,"")</f>
        <v/>
      </c>
      <c r="BB807" s="174" t="str">
        <f>IF(AND(K807="x",BA807&gt;0),BA807,"")</f>
        <v/>
      </c>
      <c r="BC807" s="186" t="str">
        <f>IF(OR(K807="x",F807="X",BA807&lt;=0),"",BA807)</f>
        <v/>
      </c>
      <c r="BD807" s="174" t="str">
        <f>IF(AND(F807="x",BA807&gt;0),BA807,"")</f>
        <v/>
      </c>
      <c r="BE807" s="201" t="str">
        <f>IF(W807&gt;0,W807,"")</f>
        <v/>
      </c>
      <c r="BF807" s="174" t="str">
        <f>IF(AND(K807="x",BE807&gt;0),BE807,"")</f>
        <v/>
      </c>
      <c r="BG807" s="186" t="str">
        <f>IF(OR(K807="x",F807="x",BE807&lt;=0),"",BE807)</f>
        <v/>
      </c>
      <c r="BH807" s="175" t="str">
        <f>IF(AND(F807="x",BE807&gt;0),BE807,"")</f>
        <v/>
      </c>
      <c r="BI807" s="632"/>
    </row>
    <row r="808" spans="1:140" ht="18" x14ac:dyDescent="0.35">
      <c r="A808" s="221"/>
      <c r="B808" s="222"/>
      <c r="C808" s="214">
        <v>797</v>
      </c>
      <c r="D808" s="205"/>
      <c r="E808" s="16"/>
      <c r="F808" s="17"/>
      <c r="G808" s="134"/>
      <c r="H808" s="135"/>
      <c r="I808" s="141"/>
      <c r="J808" s="25"/>
      <c r="K808" s="145"/>
      <c r="L808" s="28"/>
      <c r="M808" s="395"/>
      <c r="N808" s="158" t="str">
        <f t="shared" si="161"/>
        <v/>
      </c>
      <c r="O808" s="27"/>
      <c r="P808" s="27"/>
      <c r="Q808" s="27"/>
      <c r="R808" s="27"/>
      <c r="S808" s="27"/>
      <c r="T808" s="28"/>
      <c r="U808" s="29"/>
      <c r="V808" s="32"/>
      <c r="W808" s="318"/>
      <c r="X808" s="319"/>
      <c r="Y808" s="160">
        <f t="shared" si="160"/>
        <v>0</v>
      </c>
      <c r="Z808" s="159">
        <f t="shared" si="162"/>
        <v>0</v>
      </c>
      <c r="AA808" s="327"/>
      <c r="AB808" s="400">
        <f>IF(AND(Z808&gt;=0,F808="x"),0,IF(AND(Z808&gt;0,AC808="x"),0,IF(Z808&gt;0,0-30,0)))</f>
        <v>0</v>
      </c>
      <c r="AC808" s="371"/>
      <c r="AD808" s="226" t="str">
        <f>IF(F808="x",(0-((V808*10)+(W808*20))),"")</f>
        <v/>
      </c>
      <c r="AE808" s="368">
        <f>IF(AND(Z808&gt;0,F808="x"),0,IF(AND(Z808&gt;0,AC808="x"),Z808-60,IF(AND(Z808&gt;0,AB808=-30),Z808+AB808,0)))</f>
        <v>0</v>
      </c>
      <c r="AF808" s="339"/>
      <c r="AG808" s="338"/>
      <c r="AH808" s="336"/>
      <c r="AI808" s="161">
        <f t="shared" si="163"/>
        <v>0</v>
      </c>
      <c r="AJ808" s="162">
        <f>(X808*20)+Z808+AA808+AF808</f>
        <v>0</v>
      </c>
      <c r="AK808" s="163">
        <f t="shared" si="164"/>
        <v>0</v>
      </c>
      <c r="AL808" s="164">
        <f>IF(K808="x",AH808,0)</f>
        <v>0</v>
      </c>
      <c r="AM808" s="164">
        <f>IF(K808="x",AI808,0)</f>
        <v>0</v>
      </c>
      <c r="AN808" s="164">
        <f>IF(K808="x",AJ808,0)</f>
        <v>0</v>
      </c>
      <c r="AO808" s="164">
        <f>IF(K808="x",AK808,0)</f>
        <v>0</v>
      </c>
      <c r="AP808" s="610" t="str">
        <f t="shared" si="166"/>
        <v xml:space="preserve"> </v>
      </c>
      <c r="AQ808" s="613" t="str">
        <f t="shared" si="165"/>
        <v xml:space="preserve"> </v>
      </c>
      <c r="AR808" s="613" t="str">
        <f t="shared" si="167"/>
        <v xml:space="preserve"> </v>
      </c>
      <c r="AS808" s="613" t="str">
        <f t="shared" si="168"/>
        <v xml:space="preserve"> </v>
      </c>
      <c r="AT808" s="613" t="str">
        <f t="shared" si="169"/>
        <v xml:space="preserve"> </v>
      </c>
      <c r="AU808" s="613" t="str">
        <f t="shared" si="170"/>
        <v xml:space="preserve"> </v>
      </c>
      <c r="AV808" s="614" t="str">
        <f t="shared" si="171"/>
        <v xml:space="preserve"> </v>
      </c>
      <c r="AW808" s="196" t="str">
        <f>IF(N808&gt;0,N808,"")</f>
        <v/>
      </c>
      <c r="AX808" s="165" t="str">
        <f>IF(AND(K808="x",AW808&gt;0),AW808,"")</f>
        <v/>
      </c>
      <c r="AY808" s="193" t="str">
        <f>IF(OR(K808="x",F808="x",AW808&lt;=0),"",AW808)</f>
        <v/>
      </c>
      <c r="AZ808" s="183" t="str">
        <f>IF(AND(F808="x",AW808&gt;0),AW808,"")</f>
        <v/>
      </c>
      <c r="BA808" s="173" t="str">
        <f>IF(V808&gt;0,V808,"")</f>
        <v/>
      </c>
      <c r="BB808" s="174" t="str">
        <f>IF(AND(K808="x",BA808&gt;0),BA808,"")</f>
        <v/>
      </c>
      <c r="BC808" s="186" t="str">
        <f>IF(OR(K808="x",F808="X",BA808&lt;=0),"",BA808)</f>
        <v/>
      </c>
      <c r="BD808" s="174" t="str">
        <f>IF(AND(F808="x",BA808&gt;0),BA808,"")</f>
        <v/>
      </c>
      <c r="BE808" s="201" t="str">
        <f>IF(W808&gt;0,W808,"")</f>
        <v/>
      </c>
      <c r="BF808" s="174" t="str">
        <f>IF(AND(K808="x",BE808&gt;0),BE808,"")</f>
        <v/>
      </c>
      <c r="BG808" s="186" t="str">
        <f>IF(OR(K808="x",F808="x",BE808&lt;=0),"",BE808)</f>
        <v/>
      </c>
      <c r="BH808" s="175" t="str">
        <f>IF(AND(F808="x",BE808&gt;0),BE808,"")</f>
        <v/>
      </c>
      <c r="BI808" s="632"/>
    </row>
    <row r="809" spans="1:140" ht="18" x14ac:dyDescent="0.35">
      <c r="A809" s="221"/>
      <c r="B809" s="222"/>
      <c r="C809" s="214">
        <v>798</v>
      </c>
      <c r="D809" s="205"/>
      <c r="E809" s="16"/>
      <c r="F809" s="17"/>
      <c r="G809" s="134"/>
      <c r="H809" s="135"/>
      <c r="I809" s="141"/>
      <c r="J809" s="25"/>
      <c r="K809" s="145"/>
      <c r="L809" s="28"/>
      <c r="M809" s="395"/>
      <c r="N809" s="158" t="str">
        <f t="shared" si="161"/>
        <v/>
      </c>
      <c r="O809" s="27"/>
      <c r="P809" s="27"/>
      <c r="Q809" s="27"/>
      <c r="R809" s="27"/>
      <c r="S809" s="27"/>
      <c r="T809" s="28"/>
      <c r="U809" s="29"/>
      <c r="V809" s="32"/>
      <c r="W809" s="318"/>
      <c r="X809" s="319"/>
      <c r="Y809" s="160">
        <f t="shared" si="160"/>
        <v>0</v>
      </c>
      <c r="Z809" s="159">
        <f t="shared" si="162"/>
        <v>0</v>
      </c>
      <c r="AA809" s="327"/>
      <c r="AB809" s="400">
        <f>IF(AND(Z809&gt;=0,F809="x"),0,IF(AND(Z809&gt;0,AC809="x"),0,IF(Z809&gt;0,0-30,0)))</f>
        <v>0</v>
      </c>
      <c r="AC809" s="371"/>
      <c r="AD809" s="226" t="str">
        <f>IF(F809="x",(0-((V809*10)+(W809*20))),"")</f>
        <v/>
      </c>
      <c r="AE809" s="368">
        <f>IF(AND(Z809&gt;0,F809="x"),0,IF(AND(Z809&gt;0,AC809="x"),Z809-60,IF(AND(Z809&gt;0,AB809=-30),Z809+AB809,0)))</f>
        <v>0</v>
      </c>
      <c r="AF809" s="339"/>
      <c r="AG809" s="338"/>
      <c r="AH809" s="336"/>
      <c r="AI809" s="161">
        <f t="shared" si="163"/>
        <v>0</v>
      </c>
      <c r="AJ809" s="162">
        <f>(X809*20)+Z809+AA809+AF809</f>
        <v>0</v>
      </c>
      <c r="AK809" s="163">
        <f t="shared" si="164"/>
        <v>0</v>
      </c>
      <c r="AL809" s="164">
        <f>IF(K809="x",AH809,0)</f>
        <v>0</v>
      </c>
      <c r="AM809" s="164">
        <f>IF(K809="x",AI809,0)</f>
        <v>0</v>
      </c>
      <c r="AN809" s="164">
        <f>IF(K809="x",AJ809,0)</f>
        <v>0</v>
      </c>
      <c r="AO809" s="164">
        <f>IF(K809="x",AK809,0)</f>
        <v>0</v>
      </c>
      <c r="AP809" s="610" t="str">
        <f t="shared" si="166"/>
        <v xml:space="preserve"> </v>
      </c>
      <c r="AQ809" s="613" t="str">
        <f t="shared" si="165"/>
        <v xml:space="preserve"> </v>
      </c>
      <c r="AR809" s="613" t="str">
        <f t="shared" si="167"/>
        <v xml:space="preserve"> </v>
      </c>
      <c r="AS809" s="613" t="str">
        <f t="shared" si="168"/>
        <v xml:space="preserve"> </v>
      </c>
      <c r="AT809" s="613" t="str">
        <f t="shared" si="169"/>
        <v xml:space="preserve"> </v>
      </c>
      <c r="AU809" s="613" t="str">
        <f t="shared" si="170"/>
        <v xml:space="preserve"> </v>
      </c>
      <c r="AV809" s="614" t="str">
        <f t="shared" si="171"/>
        <v xml:space="preserve"> </v>
      </c>
      <c r="AW809" s="196" t="str">
        <f>IF(N809&gt;0,N809,"")</f>
        <v/>
      </c>
      <c r="AX809" s="165" t="str">
        <f>IF(AND(K809="x",AW809&gt;0),AW809,"")</f>
        <v/>
      </c>
      <c r="AY809" s="193" t="str">
        <f>IF(OR(K809="x",F809="x",AW809&lt;=0),"",AW809)</f>
        <v/>
      </c>
      <c r="AZ809" s="183" t="str">
        <f>IF(AND(F809="x",AW809&gt;0),AW809,"")</f>
        <v/>
      </c>
      <c r="BA809" s="173" t="str">
        <f>IF(V809&gt;0,V809,"")</f>
        <v/>
      </c>
      <c r="BB809" s="174" t="str">
        <f>IF(AND(K809="x",BA809&gt;0),BA809,"")</f>
        <v/>
      </c>
      <c r="BC809" s="186" t="str">
        <f>IF(OR(K809="x",F809="X",BA809&lt;=0),"",BA809)</f>
        <v/>
      </c>
      <c r="BD809" s="174" t="str">
        <f>IF(AND(F809="x",BA809&gt;0),BA809,"")</f>
        <v/>
      </c>
      <c r="BE809" s="201" t="str">
        <f>IF(W809&gt;0,W809,"")</f>
        <v/>
      </c>
      <c r="BF809" s="174" t="str">
        <f>IF(AND(K809="x",BE809&gt;0),BE809,"")</f>
        <v/>
      </c>
      <c r="BG809" s="186" t="str">
        <f>IF(OR(K809="x",F809="x",BE809&lt;=0),"",BE809)</f>
        <v/>
      </c>
      <c r="BH809" s="175" t="str">
        <f>IF(AND(F809="x",BE809&gt;0),BE809,"")</f>
        <v/>
      </c>
      <c r="BI809" s="632"/>
    </row>
    <row r="810" spans="1:140" ht="18" x14ac:dyDescent="0.35">
      <c r="A810" s="221"/>
      <c r="B810" s="222"/>
      <c r="C810" s="213">
        <v>799</v>
      </c>
      <c r="D810" s="209"/>
      <c r="E810" s="19"/>
      <c r="F810" s="17"/>
      <c r="G810" s="138"/>
      <c r="H810" s="137"/>
      <c r="I810" s="143"/>
      <c r="J810" s="80"/>
      <c r="K810" s="147"/>
      <c r="L810" s="30"/>
      <c r="M810" s="396"/>
      <c r="N810" s="158" t="str">
        <f t="shared" si="161"/>
        <v/>
      </c>
      <c r="O810" s="27"/>
      <c r="P810" s="27"/>
      <c r="Q810" s="27"/>
      <c r="R810" s="27"/>
      <c r="S810" s="27"/>
      <c r="T810" s="30"/>
      <c r="U810" s="31"/>
      <c r="V810" s="32"/>
      <c r="W810" s="320"/>
      <c r="X810" s="318"/>
      <c r="Y810" s="160">
        <f t="shared" si="160"/>
        <v>0</v>
      </c>
      <c r="Z810" s="159">
        <f t="shared" si="162"/>
        <v>0</v>
      </c>
      <c r="AA810" s="328"/>
      <c r="AB810" s="400">
        <f>IF(AND(Z810&gt;=0,F810="x"),0,IF(AND(Z810&gt;0,AC810="x"),0,IF(Z810&gt;0,0-30,0)))</f>
        <v>0</v>
      </c>
      <c r="AC810" s="371"/>
      <c r="AD810" s="226" t="str">
        <f>IF(F810="x",(0-((V810*10)+(W810*20))),"")</f>
        <v/>
      </c>
      <c r="AE810" s="368">
        <f>IF(AND(Z810&gt;0,F810="x"),0,IF(AND(Z810&gt;0,AC810="x"),Z810-60,IF(AND(Z810&gt;0,AB810=-30),Z810+AB810,0)))</f>
        <v>0</v>
      </c>
      <c r="AF810" s="340"/>
      <c r="AG810" s="341"/>
      <c r="AH810" s="339"/>
      <c r="AI810" s="161">
        <f t="shared" si="163"/>
        <v>0</v>
      </c>
      <c r="AJ810" s="162">
        <f>(X810*20)+Z810+AA810+AF810</f>
        <v>0</v>
      </c>
      <c r="AK810" s="163">
        <f t="shared" si="164"/>
        <v>0</v>
      </c>
      <c r="AL810" s="164">
        <f>IF(K810="x",AH810,0)</f>
        <v>0</v>
      </c>
      <c r="AM810" s="164">
        <f>IF(K810="x",AI810,0)</f>
        <v>0</v>
      </c>
      <c r="AN810" s="164">
        <f>IF(K810="x",AJ810,0)</f>
        <v>0</v>
      </c>
      <c r="AO810" s="164">
        <f>IF(K810="x",AK810,0)</f>
        <v>0</v>
      </c>
      <c r="AP810" s="610" t="str">
        <f t="shared" si="166"/>
        <v xml:space="preserve"> </v>
      </c>
      <c r="AQ810" s="613" t="str">
        <f t="shared" si="165"/>
        <v xml:space="preserve"> </v>
      </c>
      <c r="AR810" s="613" t="str">
        <f t="shared" si="167"/>
        <v xml:space="preserve"> </v>
      </c>
      <c r="AS810" s="613" t="str">
        <f t="shared" si="168"/>
        <v xml:space="preserve"> </v>
      </c>
      <c r="AT810" s="613" t="str">
        <f t="shared" si="169"/>
        <v xml:space="preserve"> </v>
      </c>
      <c r="AU810" s="613" t="str">
        <f t="shared" si="170"/>
        <v xml:space="preserve"> </v>
      </c>
      <c r="AV810" s="614" t="str">
        <f t="shared" si="171"/>
        <v xml:space="preserve"> </v>
      </c>
      <c r="AW810" s="196" t="str">
        <f>IF(N810&gt;0,N810,"")</f>
        <v/>
      </c>
      <c r="AX810" s="165" t="str">
        <f>IF(AND(K810="x",AW810&gt;0),AW810,"")</f>
        <v/>
      </c>
      <c r="AY810" s="193" t="str">
        <f>IF(OR(K810="x",F810="x",AW810&lt;=0),"",AW810)</f>
        <v/>
      </c>
      <c r="AZ810" s="183" t="str">
        <f>IF(AND(F810="x",AW810&gt;0),AW810,"")</f>
        <v/>
      </c>
      <c r="BA810" s="173" t="str">
        <f>IF(V810&gt;0,V810,"")</f>
        <v/>
      </c>
      <c r="BB810" s="174" t="str">
        <f>IF(AND(K810="x",BA810&gt;0),BA810,"")</f>
        <v/>
      </c>
      <c r="BC810" s="186" t="str">
        <f>IF(OR(K810="x",F810="X",BA810&lt;=0),"",BA810)</f>
        <v/>
      </c>
      <c r="BD810" s="174" t="str">
        <f>IF(AND(F810="x",BA810&gt;0),BA810,"")</f>
        <v/>
      </c>
      <c r="BE810" s="201" t="str">
        <f>IF(W810&gt;0,W810,"")</f>
        <v/>
      </c>
      <c r="BF810" s="174" t="str">
        <f>IF(AND(K810="x",BE810&gt;0),BE810,"")</f>
        <v/>
      </c>
      <c r="BG810" s="186" t="str">
        <f>IF(OR(K810="x",F810="x",BE810&lt;=0),"",BE810)</f>
        <v/>
      </c>
      <c r="BH810" s="175" t="str">
        <f>IF(AND(F810="x",BE810&gt;0),BE810,"")</f>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161"/>
        <v/>
      </c>
      <c r="O811" s="27"/>
      <c r="P811" s="27"/>
      <c r="Q811" s="27"/>
      <c r="R811" s="27"/>
      <c r="S811" s="27"/>
      <c r="T811" s="27"/>
      <c r="U811" s="28"/>
      <c r="V811" s="32"/>
      <c r="W811" s="318"/>
      <c r="X811" s="318"/>
      <c r="Y811" s="160">
        <f t="shared" si="160"/>
        <v>0</v>
      </c>
      <c r="Z811" s="159">
        <f t="shared" si="162"/>
        <v>0</v>
      </c>
      <c r="AA811" s="327"/>
      <c r="AB811" s="400">
        <f>IF(AND(Z811&gt;=0,F811="x"),0,IF(AND(Z811&gt;0,AC811="x"),0,IF(Z811&gt;0,0-30,0)))</f>
        <v>0</v>
      </c>
      <c r="AC811" s="371"/>
      <c r="AD811" s="226" t="str">
        <f>IF(F811="x",(0-((V811*10)+(W811*20))),"")</f>
        <v/>
      </c>
      <c r="AE811" s="368">
        <f>IF(AND(Z811&gt;0,F811="x"),0,IF(AND(Z811&gt;0,AC811="x"),Z811-60,IF(AND(Z811&gt;0,AB811=-30),Z811+AB811,0)))</f>
        <v>0</v>
      </c>
      <c r="AF811" s="339"/>
      <c r="AG811" s="342"/>
      <c r="AH811" s="339"/>
      <c r="AI811" s="161">
        <f t="shared" si="163"/>
        <v>0</v>
      </c>
      <c r="AJ811" s="162">
        <f>(X811*20)+Z811+AA811+AF811</f>
        <v>0</v>
      </c>
      <c r="AK811" s="163">
        <f t="shared" si="164"/>
        <v>0</v>
      </c>
      <c r="AL811" s="164">
        <f>IF(K811="x",AH811,0)</f>
        <v>0</v>
      </c>
      <c r="AM811" s="164">
        <f>IF(K811="x",AI811,0)</f>
        <v>0</v>
      </c>
      <c r="AN811" s="164">
        <f>IF(K811="x",AJ811,0)</f>
        <v>0</v>
      </c>
      <c r="AO811" s="164">
        <f>IF(K811="x",AK811,0)</f>
        <v>0</v>
      </c>
      <c r="AP811" s="610" t="str">
        <f t="shared" si="166"/>
        <v xml:space="preserve"> </v>
      </c>
      <c r="AQ811" s="613" t="str">
        <f t="shared" si="165"/>
        <v xml:space="preserve"> </v>
      </c>
      <c r="AR811" s="613" t="str">
        <f t="shared" si="167"/>
        <v xml:space="preserve"> </v>
      </c>
      <c r="AS811" s="613" t="str">
        <f t="shared" si="168"/>
        <v xml:space="preserve"> </v>
      </c>
      <c r="AT811" s="613" t="str">
        <f t="shared" si="169"/>
        <v xml:space="preserve"> </v>
      </c>
      <c r="AU811" s="613" t="str">
        <f t="shared" si="170"/>
        <v xml:space="preserve"> </v>
      </c>
      <c r="AV811" s="614" t="str">
        <f t="shared" si="171"/>
        <v xml:space="preserve"> </v>
      </c>
      <c r="AW811" s="196" t="str">
        <f>IF(N811&gt;0,N811,"")</f>
        <v/>
      </c>
      <c r="AX811" s="165" t="str">
        <f>IF(AND(K811="x",AW811&gt;0),AW811,"")</f>
        <v/>
      </c>
      <c r="AY811" s="193" t="str">
        <f>IF(OR(K811="x",F811="x",AW811&lt;=0),"",AW811)</f>
        <v/>
      </c>
      <c r="AZ811" s="183" t="str">
        <f>IF(AND(F811="x",AW811&gt;0),AW811,"")</f>
        <v/>
      </c>
      <c r="BA811" s="173" t="str">
        <f>IF(V811&gt;0,V811,"")</f>
        <v/>
      </c>
      <c r="BB811" s="174" t="str">
        <f>IF(AND(K811="x",BA811&gt;0),BA811,"")</f>
        <v/>
      </c>
      <c r="BC811" s="186" t="str">
        <f>IF(OR(K811="x",F811="X",BA811&lt;=0),"",BA811)</f>
        <v/>
      </c>
      <c r="BD811" s="174" t="str">
        <f>IF(AND(F811="x",BA811&gt;0),BA811,"")</f>
        <v/>
      </c>
      <c r="BE811" s="201" t="str">
        <f>IF(W811&gt;0,W811,"")</f>
        <v/>
      </c>
      <c r="BF811" s="174" t="str">
        <f>IF(AND(K811="x",BE811&gt;0),BE811,"")</f>
        <v/>
      </c>
      <c r="BG811" s="186" t="str">
        <f>IF(OR(K811="x",F811="x",BE811&lt;=0),"",BE811)</f>
        <v/>
      </c>
      <c r="BH811" s="175" t="str">
        <f>IF(AND(F811="x",BE811&gt;0),BE811,"")</f>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161"/>
        <v/>
      </c>
      <c r="O812" s="321"/>
      <c r="P812" s="315"/>
      <c r="Q812" s="315"/>
      <c r="R812" s="315"/>
      <c r="S812" s="315"/>
      <c r="T812" s="315"/>
      <c r="U812" s="316"/>
      <c r="V812" s="167"/>
      <c r="W812" s="313"/>
      <c r="X812" s="313"/>
      <c r="Y812" s="160">
        <f t="shared" si="160"/>
        <v>0</v>
      </c>
      <c r="Z812" s="159">
        <f t="shared" si="162"/>
        <v>0</v>
      </c>
      <c r="AA812" s="327"/>
      <c r="AB812" s="400">
        <f>IF(AND(Z812&gt;=0,F812="x"),0,IF(AND(Z812&gt;0,AC812="x"),0,IF(Z812&gt;0,0-30,0)))</f>
        <v>0</v>
      </c>
      <c r="AC812" s="371"/>
      <c r="AD812" s="226" t="str">
        <f>IF(F812="x",(0-((V812*10)+(W812*20))),"")</f>
        <v/>
      </c>
      <c r="AE812" s="368">
        <f>IF(AND(Z812&gt;0,F812="x"),0,IF(AND(Z812&gt;0,AC812="x"),Z812-60,IF(AND(Z812&gt;0,AB812=-30),Z812+AB812,0)))</f>
        <v>0</v>
      </c>
      <c r="AF812" s="339"/>
      <c r="AG812" s="338"/>
      <c r="AH812" s="336"/>
      <c r="AI812" s="161">
        <f t="shared" si="163"/>
        <v>0</v>
      </c>
      <c r="AJ812" s="162">
        <f>(X812*20)+Z812+AA812+AF812</f>
        <v>0</v>
      </c>
      <c r="AK812" s="163">
        <f t="shared" si="164"/>
        <v>0</v>
      </c>
      <c r="AL812" s="164">
        <f>IF(K812="x",AH812,0)</f>
        <v>0</v>
      </c>
      <c r="AM812" s="164">
        <f>IF(K812="x",AI812,0)</f>
        <v>0</v>
      </c>
      <c r="AN812" s="164">
        <f>IF(K812="x",AJ812,0)</f>
        <v>0</v>
      </c>
      <c r="AO812" s="164">
        <f>IF(K812="x",AK812,0)</f>
        <v>0</v>
      </c>
      <c r="AP812" s="610" t="str">
        <f t="shared" si="166"/>
        <v xml:space="preserve"> </v>
      </c>
      <c r="AQ812" s="613" t="str">
        <f t="shared" si="165"/>
        <v xml:space="preserve"> </v>
      </c>
      <c r="AR812" s="613" t="str">
        <f t="shared" si="167"/>
        <v xml:space="preserve"> </v>
      </c>
      <c r="AS812" s="613" t="str">
        <f t="shared" si="168"/>
        <v xml:space="preserve"> </v>
      </c>
      <c r="AT812" s="613" t="str">
        <f t="shared" si="169"/>
        <v xml:space="preserve"> </v>
      </c>
      <c r="AU812" s="613" t="str">
        <f t="shared" si="170"/>
        <v xml:space="preserve"> </v>
      </c>
      <c r="AV812" s="614" t="str">
        <f t="shared" si="171"/>
        <v xml:space="preserve"> </v>
      </c>
      <c r="AW812" s="196" t="str">
        <f>IF(N812&gt;0,N812,"")</f>
        <v/>
      </c>
      <c r="AX812" s="165" t="str">
        <f>IF(AND(K812="x",AW812&gt;0),AW812,"")</f>
        <v/>
      </c>
      <c r="AY812" s="193" t="str">
        <f>IF(OR(K812="x",F812="x",AW812&lt;=0),"",AW812)</f>
        <v/>
      </c>
      <c r="AZ812" s="183" t="str">
        <f>IF(AND(F812="x",AW812&gt;0),AW812,"")</f>
        <v/>
      </c>
      <c r="BA812" s="173" t="str">
        <f>IF(V812&gt;0,V812,"")</f>
        <v/>
      </c>
      <c r="BB812" s="174" t="str">
        <f>IF(AND(K812="x",BA812&gt;0),BA812,"")</f>
        <v/>
      </c>
      <c r="BC812" s="186" t="str">
        <f>IF(OR(K812="x",F812="X",BA812&lt;=0),"",BA812)</f>
        <v/>
      </c>
      <c r="BD812" s="174" t="str">
        <f>IF(AND(F812="x",BA812&gt;0),BA812,"")</f>
        <v/>
      </c>
      <c r="BE812" s="201" t="str">
        <f>IF(W812&gt;0,W812,"")</f>
        <v/>
      </c>
      <c r="BF812" s="174" t="str">
        <f>IF(AND(K812="x",BE812&gt;0),BE812,"")</f>
        <v/>
      </c>
      <c r="BG812" s="186" t="str">
        <f>IF(OR(K812="x",F812="x",BE812&lt;=0),"",BE812)</f>
        <v/>
      </c>
      <c r="BH812" s="175" t="str">
        <f>IF(AND(F812="x",BE812&gt;0),BE812,"")</f>
        <v/>
      </c>
      <c r="BI812" s="632"/>
    </row>
    <row r="813" spans="1:140" ht="18" x14ac:dyDescent="0.35">
      <c r="A813" s="219"/>
      <c r="B813" s="220"/>
      <c r="C813" s="213">
        <v>802</v>
      </c>
      <c r="D813" s="204"/>
      <c r="E813" s="33"/>
      <c r="F813" s="34"/>
      <c r="G813" s="131"/>
      <c r="H813" s="133"/>
      <c r="I813" s="140"/>
      <c r="J813" s="78"/>
      <c r="K813" s="144"/>
      <c r="L813" s="119"/>
      <c r="M813" s="394"/>
      <c r="N813" s="158" t="str">
        <f t="shared" si="161"/>
        <v/>
      </c>
      <c r="O813" s="315"/>
      <c r="P813" s="315"/>
      <c r="Q813" s="315"/>
      <c r="R813" s="315"/>
      <c r="S813" s="315"/>
      <c r="T813" s="316"/>
      <c r="U813" s="317"/>
      <c r="V813" s="167"/>
      <c r="W813" s="313"/>
      <c r="X813" s="313"/>
      <c r="Y813" s="160">
        <f t="shared" si="160"/>
        <v>0</v>
      </c>
      <c r="Z813" s="159">
        <f t="shared" si="162"/>
        <v>0</v>
      </c>
      <c r="AA813" s="326"/>
      <c r="AB813" s="400">
        <f>IF(AND(Z813&gt;=0,F813="x"),0,IF(AND(Z813&gt;0,AC813="x"),0,IF(Z813&gt;0,0-30,0)))</f>
        <v>0</v>
      </c>
      <c r="AC813" s="370"/>
      <c r="AD813" s="226" t="str">
        <f>IF(F813="x",(0-((V813*10)+(W813*20))),"")</f>
        <v/>
      </c>
      <c r="AE813" s="368">
        <f>IF(AND(Z813&gt;0,F813="x"),0,IF(AND(Z813&gt;0,AC813="x"),Z813-60,IF(AND(Z813&gt;0,AB813=-30),Z813+AB813,0)))</f>
        <v>0</v>
      </c>
      <c r="AF813" s="331"/>
      <c r="AG813" s="333"/>
      <c r="AH813" s="334"/>
      <c r="AI813" s="161">
        <f t="shared" si="163"/>
        <v>0</v>
      </c>
      <c r="AJ813" s="162">
        <f>(X813*20)+Z813+AA813+AF813</f>
        <v>0</v>
      </c>
      <c r="AK813" s="163">
        <f t="shared" si="164"/>
        <v>0</v>
      </c>
      <c r="AL813" s="164">
        <f>IF(K813="x",AH813,0)</f>
        <v>0</v>
      </c>
      <c r="AM813" s="164">
        <f>IF(K813="x",AI813,0)</f>
        <v>0</v>
      </c>
      <c r="AN813" s="164">
        <f>IF(K813="x",AJ813,0)</f>
        <v>0</v>
      </c>
      <c r="AO813" s="164">
        <f>IF(K813="x",AK813,0)</f>
        <v>0</v>
      </c>
      <c r="AP813" s="610" t="str">
        <f t="shared" si="166"/>
        <v xml:space="preserve"> </v>
      </c>
      <c r="AQ813" s="613" t="str">
        <f t="shared" si="165"/>
        <v xml:space="preserve"> </v>
      </c>
      <c r="AR813" s="613" t="str">
        <f t="shared" si="167"/>
        <v xml:space="preserve"> </v>
      </c>
      <c r="AS813" s="613" t="str">
        <f t="shared" si="168"/>
        <v xml:space="preserve"> </v>
      </c>
      <c r="AT813" s="613" t="str">
        <f t="shared" si="169"/>
        <v xml:space="preserve"> </v>
      </c>
      <c r="AU813" s="613" t="str">
        <f t="shared" si="170"/>
        <v xml:space="preserve"> </v>
      </c>
      <c r="AV813" s="614" t="str">
        <f t="shared" si="171"/>
        <v xml:space="preserve"> </v>
      </c>
      <c r="AW813" s="196" t="str">
        <f>IF(N813&gt;0,N813,"")</f>
        <v/>
      </c>
      <c r="AX813" s="165" t="str">
        <f>IF(AND(K813="x",AW813&gt;0),AW813,"")</f>
        <v/>
      </c>
      <c r="AY813" s="193" t="str">
        <f>IF(OR(K813="x",F813="x",AW813&lt;=0),"",AW813)</f>
        <v/>
      </c>
      <c r="AZ813" s="183" t="str">
        <f>IF(AND(F813="x",AW813&gt;0),AW813,"")</f>
        <v/>
      </c>
      <c r="BA813" s="173" t="str">
        <f>IF(V813&gt;0,V813,"")</f>
        <v/>
      </c>
      <c r="BB813" s="174" t="str">
        <f>IF(AND(K813="x",BA813&gt;0),BA813,"")</f>
        <v/>
      </c>
      <c r="BC813" s="186" t="str">
        <f>IF(OR(K813="x",F813="X",BA813&lt;=0),"",BA813)</f>
        <v/>
      </c>
      <c r="BD813" s="174" t="str">
        <f>IF(AND(F813="x",BA813&gt;0),BA813,"")</f>
        <v/>
      </c>
      <c r="BE813" s="201" t="str">
        <f>IF(W813&gt;0,W813,"")</f>
        <v/>
      </c>
      <c r="BF813" s="174" t="str">
        <f>IF(AND(K813="x",BE813&gt;0),BE813,"")</f>
        <v/>
      </c>
      <c r="BG813" s="186" t="str">
        <f>IF(OR(K813="x",F813="x",BE813&lt;=0),"",BE813)</f>
        <v/>
      </c>
      <c r="BH813" s="175" t="str">
        <f>IF(AND(F813="x",BE813&gt;0),BE813,"")</f>
        <v/>
      </c>
      <c r="BI813" s="632"/>
    </row>
    <row r="814" spans="1:140" ht="18" x14ac:dyDescent="0.35">
      <c r="A814" s="219"/>
      <c r="B814" s="220"/>
      <c r="C814" s="213">
        <v>803</v>
      </c>
      <c r="D814" s="204"/>
      <c r="E814" s="33"/>
      <c r="F814" s="34"/>
      <c r="G814" s="134"/>
      <c r="H814" s="135"/>
      <c r="I814" s="141"/>
      <c r="J814" s="25"/>
      <c r="K814" s="145"/>
      <c r="L814" s="28"/>
      <c r="M814" s="395"/>
      <c r="N814" s="158" t="str">
        <f t="shared" si="161"/>
        <v/>
      </c>
      <c r="O814" s="315"/>
      <c r="P814" s="315"/>
      <c r="Q814" s="315"/>
      <c r="R814" s="315"/>
      <c r="S814" s="315"/>
      <c r="T814" s="316"/>
      <c r="U814" s="317"/>
      <c r="V814" s="167"/>
      <c r="W814" s="313"/>
      <c r="X814" s="313"/>
      <c r="Y814" s="160">
        <f t="shared" si="160"/>
        <v>0</v>
      </c>
      <c r="Z814" s="159">
        <f t="shared" si="162"/>
        <v>0</v>
      </c>
      <c r="AA814" s="326"/>
      <c r="AB814" s="400">
        <f>IF(AND(Z814&gt;=0,F814="x"),0,IF(AND(Z814&gt;0,AC814="x"),0,IF(Z814&gt;0,0-30,0)))</f>
        <v>0</v>
      </c>
      <c r="AC814" s="370"/>
      <c r="AD814" s="226" t="str">
        <f>IF(F814="x",(0-((V814*10)+(W814*20))),"")</f>
        <v/>
      </c>
      <c r="AE814" s="368">
        <f>IF(AND(Z814&gt;0,F814="x"),0,IF(AND(Z814&gt;0,AC814="x"),Z814-60,IF(AND(Z814&gt;0,AB814=-30),Z814+AB814,0)))</f>
        <v>0</v>
      </c>
      <c r="AF814" s="331"/>
      <c r="AG814" s="333"/>
      <c r="AH814" s="334"/>
      <c r="AI814" s="161">
        <f t="shared" si="163"/>
        <v>0</v>
      </c>
      <c r="AJ814" s="162">
        <f>(X814*20)+Z814+AA814+AF814</f>
        <v>0</v>
      </c>
      <c r="AK814" s="163">
        <f t="shared" si="164"/>
        <v>0</v>
      </c>
      <c r="AL814" s="164">
        <f>IF(K814="x",AH814,0)</f>
        <v>0</v>
      </c>
      <c r="AM814" s="164">
        <f>IF(K814="x",AI814,0)</f>
        <v>0</v>
      </c>
      <c r="AN814" s="164">
        <f>IF(K814="x",AJ814,0)</f>
        <v>0</v>
      </c>
      <c r="AO814" s="164">
        <f>IF(K814="x",AK814,0)</f>
        <v>0</v>
      </c>
      <c r="AP814" s="610" t="str">
        <f t="shared" si="166"/>
        <v xml:space="preserve"> </v>
      </c>
      <c r="AQ814" s="613" t="str">
        <f t="shared" si="165"/>
        <v xml:space="preserve"> </v>
      </c>
      <c r="AR814" s="613" t="str">
        <f t="shared" si="167"/>
        <v xml:space="preserve"> </v>
      </c>
      <c r="AS814" s="613" t="str">
        <f t="shared" si="168"/>
        <v xml:space="preserve"> </v>
      </c>
      <c r="AT814" s="613" t="str">
        <f t="shared" si="169"/>
        <v xml:space="preserve"> </v>
      </c>
      <c r="AU814" s="613" t="str">
        <f t="shared" si="170"/>
        <v xml:space="preserve"> </v>
      </c>
      <c r="AV814" s="614" t="str">
        <f t="shared" si="171"/>
        <v xml:space="preserve"> </v>
      </c>
      <c r="AW814" s="196" t="str">
        <f>IF(N814&gt;0,N814,"")</f>
        <v/>
      </c>
      <c r="AX814" s="165" t="str">
        <f>IF(AND(K814="x",AW814&gt;0),AW814,"")</f>
        <v/>
      </c>
      <c r="AY814" s="193" t="str">
        <f>IF(OR(K814="x",F814="x",AW814&lt;=0),"",AW814)</f>
        <v/>
      </c>
      <c r="AZ814" s="183" t="str">
        <f>IF(AND(F814="x",AW814&gt;0),AW814,"")</f>
        <v/>
      </c>
      <c r="BA814" s="173" t="str">
        <f>IF(V814&gt;0,V814,"")</f>
        <v/>
      </c>
      <c r="BB814" s="174" t="str">
        <f>IF(AND(K814="x",BA814&gt;0),BA814,"")</f>
        <v/>
      </c>
      <c r="BC814" s="186" t="str">
        <f>IF(OR(K814="x",F814="X",BA814&lt;=0),"",BA814)</f>
        <v/>
      </c>
      <c r="BD814" s="174" t="str">
        <f>IF(AND(F814="x",BA814&gt;0),BA814,"")</f>
        <v/>
      </c>
      <c r="BE814" s="201" t="str">
        <f>IF(W814&gt;0,W814,"")</f>
        <v/>
      </c>
      <c r="BF814" s="174" t="str">
        <f>IF(AND(K814="x",BE814&gt;0),BE814,"")</f>
        <v/>
      </c>
      <c r="BG814" s="186" t="str">
        <f>IF(OR(K814="x",F814="x",BE814&lt;=0),"",BE814)</f>
        <v/>
      </c>
      <c r="BH814" s="175" t="str">
        <f>IF(AND(F814="x",BE814&gt;0),BE814,"")</f>
        <v/>
      </c>
      <c r="BI814" s="632"/>
    </row>
    <row r="815" spans="1:140" ht="18" x14ac:dyDescent="0.35">
      <c r="A815" s="219"/>
      <c r="B815" s="220"/>
      <c r="C815" s="213">
        <v>804</v>
      </c>
      <c r="D815" s="204"/>
      <c r="E815" s="33"/>
      <c r="F815" s="34"/>
      <c r="G815" s="134"/>
      <c r="H815" s="135"/>
      <c r="I815" s="141"/>
      <c r="J815" s="25"/>
      <c r="K815" s="145"/>
      <c r="L815" s="28"/>
      <c r="M815" s="395"/>
      <c r="N815" s="158" t="str">
        <f t="shared" si="161"/>
        <v/>
      </c>
      <c r="O815" s="315"/>
      <c r="P815" s="315"/>
      <c r="Q815" s="315"/>
      <c r="R815" s="315"/>
      <c r="S815" s="315"/>
      <c r="T815" s="316"/>
      <c r="U815" s="317"/>
      <c r="V815" s="167"/>
      <c r="W815" s="313"/>
      <c r="X815" s="313"/>
      <c r="Y815" s="160">
        <f t="shared" si="160"/>
        <v>0</v>
      </c>
      <c r="Z815" s="159">
        <f t="shared" si="162"/>
        <v>0</v>
      </c>
      <c r="AA815" s="326"/>
      <c r="AB815" s="400">
        <f>IF(AND(Z815&gt;=0,F815="x"),0,IF(AND(Z815&gt;0,AC815="x"),0,IF(Z815&gt;0,0-30,0)))</f>
        <v>0</v>
      </c>
      <c r="AC815" s="370"/>
      <c r="AD815" s="226" t="str">
        <f>IF(F815="x",(0-((V815*10)+(W815*20))),"")</f>
        <v/>
      </c>
      <c r="AE815" s="368">
        <f>IF(AND(Z815&gt;0,F815="x"),0,IF(AND(Z815&gt;0,AC815="x"),Z815-60,IF(AND(Z815&gt;0,AB815=-30),Z815+AB815,0)))</f>
        <v>0</v>
      </c>
      <c r="AF815" s="331"/>
      <c r="AG815" s="333"/>
      <c r="AH815" s="334"/>
      <c r="AI815" s="161">
        <f t="shared" si="163"/>
        <v>0</v>
      </c>
      <c r="AJ815" s="162">
        <f>(X815*20)+Z815+AA815+AF815</f>
        <v>0</v>
      </c>
      <c r="AK815" s="163">
        <f t="shared" si="164"/>
        <v>0</v>
      </c>
      <c r="AL815" s="164">
        <f>IF(K815="x",AH815,0)</f>
        <v>0</v>
      </c>
      <c r="AM815" s="164">
        <f>IF(K815="x",AI815,0)</f>
        <v>0</v>
      </c>
      <c r="AN815" s="164">
        <f>IF(K815="x",AJ815,0)</f>
        <v>0</v>
      </c>
      <c r="AO815" s="164">
        <f>IF(K815="x",AK815,0)</f>
        <v>0</v>
      </c>
      <c r="AP815" s="610" t="str">
        <f t="shared" si="166"/>
        <v xml:space="preserve"> </v>
      </c>
      <c r="AQ815" s="613" t="str">
        <f t="shared" si="165"/>
        <v xml:space="preserve"> </v>
      </c>
      <c r="AR815" s="613" t="str">
        <f t="shared" si="167"/>
        <v xml:space="preserve"> </v>
      </c>
      <c r="AS815" s="613" t="str">
        <f t="shared" si="168"/>
        <v xml:space="preserve"> </v>
      </c>
      <c r="AT815" s="613" t="str">
        <f t="shared" si="169"/>
        <v xml:space="preserve"> </v>
      </c>
      <c r="AU815" s="613" t="str">
        <f t="shared" si="170"/>
        <v xml:space="preserve"> </v>
      </c>
      <c r="AV815" s="614" t="str">
        <f t="shared" si="171"/>
        <v xml:space="preserve"> </v>
      </c>
      <c r="AW815" s="196" t="str">
        <f>IF(N815&gt;0,N815,"")</f>
        <v/>
      </c>
      <c r="AX815" s="165" t="str">
        <f>IF(AND(K815="x",AW815&gt;0),AW815,"")</f>
        <v/>
      </c>
      <c r="AY815" s="193" t="str">
        <f>IF(OR(K815="x",F815="x",AW815&lt;=0),"",AW815)</f>
        <v/>
      </c>
      <c r="AZ815" s="183" t="str">
        <f>IF(AND(F815="x",AW815&gt;0),AW815,"")</f>
        <v/>
      </c>
      <c r="BA815" s="173" t="str">
        <f>IF(V815&gt;0,V815,"")</f>
        <v/>
      </c>
      <c r="BB815" s="174" t="str">
        <f>IF(AND(K815="x",BA815&gt;0),BA815,"")</f>
        <v/>
      </c>
      <c r="BC815" s="186" t="str">
        <f>IF(OR(K815="x",F815="X",BA815&lt;=0),"",BA815)</f>
        <v/>
      </c>
      <c r="BD815" s="174" t="str">
        <f>IF(AND(F815="x",BA815&gt;0),BA815,"")</f>
        <v/>
      </c>
      <c r="BE815" s="201" t="str">
        <f>IF(W815&gt;0,W815,"")</f>
        <v/>
      </c>
      <c r="BF815" s="174" t="str">
        <f>IF(AND(K815="x",BE815&gt;0),BE815,"")</f>
        <v/>
      </c>
      <c r="BG815" s="186" t="str">
        <f>IF(OR(K815="x",F815="x",BE815&lt;=0),"",BE815)</f>
        <v/>
      </c>
      <c r="BH815" s="175" t="str">
        <f>IF(AND(F815="x",BE815&gt;0),BE815,"")</f>
        <v/>
      </c>
      <c r="BI815" s="632"/>
    </row>
    <row r="816" spans="1:140" ht="18" x14ac:dyDescent="0.35">
      <c r="A816" s="221"/>
      <c r="B816" s="222"/>
      <c r="C816" s="214">
        <v>805</v>
      </c>
      <c r="D816" s="205"/>
      <c r="E816" s="16"/>
      <c r="F816" s="17"/>
      <c r="G816" s="134"/>
      <c r="H816" s="135"/>
      <c r="I816" s="141"/>
      <c r="J816" s="25"/>
      <c r="K816" s="145"/>
      <c r="L816" s="28"/>
      <c r="M816" s="395"/>
      <c r="N816" s="158" t="str">
        <f t="shared" si="161"/>
        <v/>
      </c>
      <c r="O816" s="27"/>
      <c r="P816" s="27"/>
      <c r="Q816" s="27"/>
      <c r="R816" s="27"/>
      <c r="S816" s="27"/>
      <c r="T816" s="28"/>
      <c r="U816" s="29"/>
      <c r="V816" s="167"/>
      <c r="W816" s="313"/>
      <c r="X816" s="313"/>
      <c r="Y816" s="160">
        <f t="shared" si="160"/>
        <v>0</v>
      </c>
      <c r="Z816" s="159">
        <f t="shared" si="162"/>
        <v>0</v>
      </c>
      <c r="AA816" s="327"/>
      <c r="AB816" s="400">
        <f>IF(AND(Z816&gt;=0,F816="x"),0,IF(AND(Z816&gt;0,AC816="x"),0,IF(Z816&gt;0,0-30,0)))</f>
        <v>0</v>
      </c>
      <c r="AC816" s="371"/>
      <c r="AD816" s="226" t="str">
        <f>IF(F816="x",(0-((V816*10)+(W816*20))),"")</f>
        <v/>
      </c>
      <c r="AE816" s="368">
        <f>IF(AND(Z816&gt;0,F816="x"),0,IF(AND(Z816&gt;0,AC816="x"),Z816-60,IF(AND(Z816&gt;0,AB816=-30),Z816+AB816,0)))</f>
        <v>0</v>
      </c>
      <c r="AF816" s="339"/>
      <c r="AG816" s="338"/>
      <c r="AH816" s="336"/>
      <c r="AI816" s="161">
        <f t="shared" si="163"/>
        <v>0</v>
      </c>
      <c r="AJ816" s="162">
        <f>(X816*20)+Z816+AA816+AF816</f>
        <v>0</v>
      </c>
      <c r="AK816" s="163">
        <f t="shared" si="164"/>
        <v>0</v>
      </c>
      <c r="AL816" s="164">
        <f>IF(K816="x",AH816,0)</f>
        <v>0</v>
      </c>
      <c r="AM816" s="164">
        <f>IF(K816="x",AI816,0)</f>
        <v>0</v>
      </c>
      <c r="AN816" s="164">
        <f>IF(K816="x",AJ816,0)</f>
        <v>0</v>
      </c>
      <c r="AO816" s="164">
        <f>IF(K816="x",AK816,0)</f>
        <v>0</v>
      </c>
      <c r="AP816" s="610" t="str">
        <f t="shared" si="166"/>
        <v xml:space="preserve"> </v>
      </c>
      <c r="AQ816" s="613" t="str">
        <f t="shared" si="165"/>
        <v xml:space="preserve"> </v>
      </c>
      <c r="AR816" s="613" t="str">
        <f t="shared" si="167"/>
        <v xml:space="preserve"> </v>
      </c>
      <c r="AS816" s="613" t="str">
        <f t="shared" si="168"/>
        <v xml:space="preserve"> </v>
      </c>
      <c r="AT816" s="613" t="str">
        <f t="shared" si="169"/>
        <v xml:space="preserve"> </v>
      </c>
      <c r="AU816" s="613" t="str">
        <f t="shared" si="170"/>
        <v xml:space="preserve"> </v>
      </c>
      <c r="AV816" s="614" t="str">
        <f t="shared" si="171"/>
        <v xml:space="preserve"> </v>
      </c>
      <c r="AW816" s="196" t="str">
        <f>IF(N816&gt;0,N816,"")</f>
        <v/>
      </c>
      <c r="AX816" s="165" t="str">
        <f>IF(AND(K816="x",AW816&gt;0),AW816,"")</f>
        <v/>
      </c>
      <c r="AY816" s="193" t="str">
        <f>IF(OR(K816="x",F816="x",AW816&lt;=0),"",AW816)</f>
        <v/>
      </c>
      <c r="AZ816" s="183" t="str">
        <f>IF(AND(F816="x",AW816&gt;0),AW816,"")</f>
        <v/>
      </c>
      <c r="BA816" s="173" t="str">
        <f>IF(V816&gt;0,V816,"")</f>
        <v/>
      </c>
      <c r="BB816" s="174" t="str">
        <f>IF(AND(K816="x",BA816&gt;0),BA816,"")</f>
        <v/>
      </c>
      <c r="BC816" s="186" t="str">
        <f>IF(OR(K816="x",F816="X",BA816&lt;=0),"",BA816)</f>
        <v/>
      </c>
      <c r="BD816" s="174" t="str">
        <f>IF(AND(F816="x",BA816&gt;0),BA816,"")</f>
        <v/>
      </c>
      <c r="BE816" s="201" t="str">
        <f>IF(W816&gt;0,W816,"")</f>
        <v/>
      </c>
      <c r="BF816" s="174" t="str">
        <f>IF(AND(K816="x",BE816&gt;0),BE816,"")</f>
        <v/>
      </c>
      <c r="BG816" s="186" t="str">
        <f>IF(OR(K816="x",F816="x",BE816&lt;=0),"",BE816)</f>
        <v/>
      </c>
      <c r="BH816" s="175" t="str">
        <f>IF(AND(F816="x",BE816&gt;0),BE816,"")</f>
        <v/>
      </c>
      <c r="BI816" s="632"/>
    </row>
    <row r="817" spans="1:61" ht="18" x14ac:dyDescent="0.35">
      <c r="A817" s="221"/>
      <c r="B817" s="222"/>
      <c r="C817" s="213">
        <v>806</v>
      </c>
      <c r="D817" s="205"/>
      <c r="E817" s="16"/>
      <c r="F817" s="17"/>
      <c r="G817" s="134"/>
      <c r="H817" s="135"/>
      <c r="I817" s="141"/>
      <c r="J817" s="25"/>
      <c r="K817" s="145"/>
      <c r="L817" s="28"/>
      <c r="M817" s="395"/>
      <c r="N817" s="158" t="str">
        <f t="shared" si="161"/>
        <v/>
      </c>
      <c r="O817" s="27"/>
      <c r="P817" s="27"/>
      <c r="Q817" s="27"/>
      <c r="R817" s="27"/>
      <c r="S817" s="27"/>
      <c r="T817" s="28"/>
      <c r="U817" s="29"/>
      <c r="V817" s="32"/>
      <c r="W817" s="318"/>
      <c r="X817" s="319"/>
      <c r="Y817" s="160">
        <f t="shared" si="160"/>
        <v>0</v>
      </c>
      <c r="Z817" s="159">
        <f t="shared" si="162"/>
        <v>0</v>
      </c>
      <c r="AA817" s="327"/>
      <c r="AB817" s="400">
        <f>IF(AND(Z817&gt;=0,F817="x"),0,IF(AND(Z817&gt;0,AC817="x"),0,IF(Z817&gt;0,0-30,0)))</f>
        <v>0</v>
      </c>
      <c r="AC817" s="371"/>
      <c r="AD817" s="226" t="str">
        <f>IF(F817="x",(0-((V817*10)+(W817*20))),"")</f>
        <v/>
      </c>
      <c r="AE817" s="368">
        <f>IF(AND(Z817&gt;0,F817="x"),0,IF(AND(Z817&gt;0,AC817="x"),Z817-60,IF(AND(Z817&gt;0,AB817=-30),Z817+AB817,0)))</f>
        <v>0</v>
      </c>
      <c r="AF817" s="339"/>
      <c r="AG817" s="338"/>
      <c r="AH817" s="336"/>
      <c r="AI817" s="161">
        <f t="shared" si="163"/>
        <v>0</v>
      </c>
      <c r="AJ817" s="162">
        <f>(X817*20)+Z817+AA817+AF817</f>
        <v>0</v>
      </c>
      <c r="AK817" s="163">
        <f t="shared" si="164"/>
        <v>0</v>
      </c>
      <c r="AL817" s="164">
        <f>IF(K817="x",AH817,0)</f>
        <v>0</v>
      </c>
      <c r="AM817" s="164">
        <f>IF(K817="x",AI817,0)</f>
        <v>0</v>
      </c>
      <c r="AN817" s="164">
        <f>IF(K817="x",AJ817,0)</f>
        <v>0</v>
      </c>
      <c r="AO817" s="164">
        <f>IF(K817="x",AK817,0)</f>
        <v>0</v>
      </c>
      <c r="AP817" s="610" t="str">
        <f t="shared" si="166"/>
        <v xml:space="preserve"> </v>
      </c>
      <c r="AQ817" s="613" t="str">
        <f t="shared" si="165"/>
        <v xml:space="preserve"> </v>
      </c>
      <c r="AR817" s="613" t="str">
        <f t="shared" si="167"/>
        <v xml:space="preserve"> </v>
      </c>
      <c r="AS817" s="613" t="str">
        <f t="shared" si="168"/>
        <v xml:space="preserve"> </v>
      </c>
      <c r="AT817" s="613" t="str">
        <f t="shared" si="169"/>
        <v xml:space="preserve"> </v>
      </c>
      <c r="AU817" s="613" t="str">
        <f t="shared" si="170"/>
        <v xml:space="preserve"> </v>
      </c>
      <c r="AV817" s="614" t="str">
        <f t="shared" si="171"/>
        <v xml:space="preserve"> </v>
      </c>
      <c r="AW817" s="196" t="str">
        <f>IF(N817&gt;0,N817,"")</f>
        <v/>
      </c>
      <c r="AX817" s="165" t="str">
        <f>IF(AND(K817="x",AW817&gt;0),AW817,"")</f>
        <v/>
      </c>
      <c r="AY817" s="193" t="str">
        <f>IF(OR(K817="x",F817="x",AW817&lt;=0),"",AW817)</f>
        <v/>
      </c>
      <c r="AZ817" s="183" t="str">
        <f>IF(AND(F817="x",AW817&gt;0),AW817,"")</f>
        <v/>
      </c>
      <c r="BA817" s="173" t="str">
        <f>IF(V817&gt;0,V817,"")</f>
        <v/>
      </c>
      <c r="BB817" s="174" t="str">
        <f>IF(AND(K817="x",BA817&gt;0),BA817,"")</f>
        <v/>
      </c>
      <c r="BC817" s="186" t="str">
        <f>IF(OR(K817="x",F817="X",BA817&lt;=0),"",BA817)</f>
        <v/>
      </c>
      <c r="BD817" s="174" t="str">
        <f>IF(AND(F817="x",BA817&gt;0),BA817,"")</f>
        <v/>
      </c>
      <c r="BE817" s="201" t="str">
        <f>IF(W817&gt;0,W817,"")</f>
        <v/>
      </c>
      <c r="BF817" s="174" t="str">
        <f>IF(AND(K817="x",BE817&gt;0),BE817,"")</f>
        <v/>
      </c>
      <c r="BG817" s="186" t="str">
        <f>IF(OR(K817="x",F817="x",BE817&lt;=0),"",BE817)</f>
        <v/>
      </c>
      <c r="BH817" s="175" t="str">
        <f>IF(AND(F817="x",BE817&gt;0),BE817,"")</f>
        <v/>
      </c>
      <c r="BI817" s="632"/>
    </row>
    <row r="818" spans="1:61" ht="18" x14ac:dyDescent="0.35">
      <c r="A818" s="221"/>
      <c r="B818" s="222"/>
      <c r="C818" s="214">
        <v>807</v>
      </c>
      <c r="D818" s="205"/>
      <c r="E818" s="16"/>
      <c r="F818" s="17"/>
      <c r="G818" s="134"/>
      <c r="H818" s="135"/>
      <c r="I818" s="141"/>
      <c r="J818" s="25"/>
      <c r="K818" s="145"/>
      <c r="L818" s="28"/>
      <c r="M818" s="395"/>
      <c r="N818" s="158" t="str">
        <f t="shared" si="161"/>
        <v/>
      </c>
      <c r="O818" s="27"/>
      <c r="P818" s="27"/>
      <c r="Q818" s="27"/>
      <c r="R818" s="27"/>
      <c r="S818" s="27"/>
      <c r="T818" s="28"/>
      <c r="U818" s="29"/>
      <c r="V818" s="32"/>
      <c r="W818" s="318"/>
      <c r="X818" s="319"/>
      <c r="Y818" s="160">
        <f t="shared" si="160"/>
        <v>0</v>
      </c>
      <c r="Z818" s="159">
        <f t="shared" si="162"/>
        <v>0</v>
      </c>
      <c r="AA818" s="327"/>
      <c r="AB818" s="400">
        <f>IF(AND(Z818&gt;=0,F818="x"),0,IF(AND(Z818&gt;0,AC818="x"),0,IF(Z818&gt;0,0-30,0)))</f>
        <v>0</v>
      </c>
      <c r="AC818" s="371"/>
      <c r="AD818" s="226" t="str">
        <f>IF(F818="x",(0-((V818*10)+(W818*20))),"")</f>
        <v/>
      </c>
      <c r="AE818" s="368">
        <f>IF(AND(Z818&gt;0,F818="x"),0,IF(AND(Z818&gt;0,AC818="x"),Z818-60,IF(AND(Z818&gt;0,AB818=-30),Z818+AB818,0)))</f>
        <v>0</v>
      </c>
      <c r="AF818" s="339"/>
      <c r="AG818" s="338"/>
      <c r="AH818" s="336"/>
      <c r="AI818" s="161">
        <f t="shared" si="163"/>
        <v>0</v>
      </c>
      <c r="AJ818" s="162">
        <f>(X818*20)+Z818+AA818+AF818</f>
        <v>0</v>
      </c>
      <c r="AK818" s="163">
        <f t="shared" si="164"/>
        <v>0</v>
      </c>
      <c r="AL818" s="164">
        <f>IF(K818="x",AH818,0)</f>
        <v>0</v>
      </c>
      <c r="AM818" s="164">
        <f>IF(K818="x",AI818,0)</f>
        <v>0</v>
      </c>
      <c r="AN818" s="164">
        <f>IF(K818="x",AJ818,0)</f>
        <v>0</v>
      </c>
      <c r="AO818" s="164">
        <f>IF(K818="x",AK818,0)</f>
        <v>0</v>
      </c>
      <c r="AP818" s="610" t="str">
        <f t="shared" si="166"/>
        <v xml:space="preserve"> </v>
      </c>
      <c r="AQ818" s="613" t="str">
        <f t="shared" si="165"/>
        <v xml:space="preserve"> </v>
      </c>
      <c r="AR818" s="613" t="str">
        <f t="shared" si="167"/>
        <v xml:space="preserve"> </v>
      </c>
      <c r="AS818" s="613" t="str">
        <f t="shared" si="168"/>
        <v xml:space="preserve"> </v>
      </c>
      <c r="AT818" s="613" t="str">
        <f t="shared" si="169"/>
        <v xml:space="preserve"> </v>
      </c>
      <c r="AU818" s="613" t="str">
        <f t="shared" si="170"/>
        <v xml:space="preserve"> </v>
      </c>
      <c r="AV818" s="614" t="str">
        <f t="shared" si="171"/>
        <v xml:space="preserve"> </v>
      </c>
      <c r="AW818" s="196" t="str">
        <f>IF(N818&gt;0,N818,"")</f>
        <v/>
      </c>
      <c r="AX818" s="165" t="str">
        <f>IF(AND(K818="x",AW818&gt;0),AW818,"")</f>
        <v/>
      </c>
      <c r="AY818" s="193" t="str">
        <f>IF(OR(K818="x",F818="x",AW818&lt;=0),"",AW818)</f>
        <v/>
      </c>
      <c r="AZ818" s="183" t="str">
        <f>IF(AND(F818="x",AW818&gt;0),AW818,"")</f>
        <v/>
      </c>
      <c r="BA818" s="173" t="str">
        <f>IF(V818&gt;0,V818,"")</f>
        <v/>
      </c>
      <c r="BB818" s="174" t="str">
        <f>IF(AND(K818="x",BA818&gt;0),BA818,"")</f>
        <v/>
      </c>
      <c r="BC818" s="186" t="str">
        <f>IF(OR(K818="x",F818="X",BA818&lt;=0),"",BA818)</f>
        <v/>
      </c>
      <c r="BD818" s="174" t="str">
        <f>IF(AND(F818="x",BA818&gt;0),BA818,"")</f>
        <v/>
      </c>
      <c r="BE818" s="201" t="str">
        <f>IF(W818&gt;0,W818,"")</f>
        <v/>
      </c>
      <c r="BF818" s="174" t="str">
        <f>IF(AND(K818="x",BE818&gt;0),BE818,"")</f>
        <v/>
      </c>
      <c r="BG818" s="186" t="str">
        <f>IF(OR(K818="x",F818="x",BE818&lt;=0),"",BE818)</f>
        <v/>
      </c>
      <c r="BH818" s="175" t="str">
        <f>IF(AND(F818="x",BE818&gt;0),BE818,"")</f>
        <v/>
      </c>
      <c r="BI818" s="632"/>
    </row>
    <row r="819" spans="1:61" ht="18" x14ac:dyDescent="0.35">
      <c r="A819" s="221"/>
      <c r="B819" s="222"/>
      <c r="C819" s="214">
        <v>808</v>
      </c>
      <c r="D819" s="207"/>
      <c r="E819" s="18"/>
      <c r="F819" s="17"/>
      <c r="G819" s="134"/>
      <c r="H819" s="135"/>
      <c r="I819" s="141"/>
      <c r="J819" s="25"/>
      <c r="K819" s="145"/>
      <c r="L819" s="28"/>
      <c r="M819" s="395"/>
      <c r="N819" s="158" t="str">
        <f t="shared" si="161"/>
        <v/>
      </c>
      <c r="O819" s="27"/>
      <c r="P819" s="27"/>
      <c r="Q819" s="27"/>
      <c r="R819" s="27"/>
      <c r="S819" s="27"/>
      <c r="T819" s="28"/>
      <c r="U819" s="29"/>
      <c r="V819" s="32"/>
      <c r="W819" s="318"/>
      <c r="X819" s="319"/>
      <c r="Y819" s="160">
        <f t="shared" si="160"/>
        <v>0</v>
      </c>
      <c r="Z819" s="159">
        <f t="shared" si="162"/>
        <v>0</v>
      </c>
      <c r="AA819" s="327"/>
      <c r="AB819" s="400">
        <f>IF(AND(Z819&gt;=0,F819="x"),0,IF(AND(Z819&gt;0,AC819="x"),0,IF(Z819&gt;0,0-30,0)))</f>
        <v>0</v>
      </c>
      <c r="AC819" s="371"/>
      <c r="AD819" s="226" t="str">
        <f>IF(F819="x",(0-((V819*10)+(W819*20))),"")</f>
        <v/>
      </c>
      <c r="AE819" s="368">
        <f>IF(AND(Z819&gt;0,F819="x"),0,IF(AND(Z819&gt;0,AC819="x"),Z819-60,IF(AND(Z819&gt;0,AB819=-30),Z819+AB819,0)))</f>
        <v>0</v>
      </c>
      <c r="AF819" s="339"/>
      <c r="AG819" s="338"/>
      <c r="AH819" s="336"/>
      <c r="AI819" s="161">
        <f t="shared" si="163"/>
        <v>0</v>
      </c>
      <c r="AJ819" s="162">
        <f>(X819*20)+Z819+AA819+AF819</f>
        <v>0</v>
      </c>
      <c r="AK819" s="163">
        <f t="shared" si="164"/>
        <v>0</v>
      </c>
      <c r="AL819" s="164">
        <f>IF(K819="x",AH819,0)</f>
        <v>0</v>
      </c>
      <c r="AM819" s="164">
        <f>IF(K819="x",AI819,0)</f>
        <v>0</v>
      </c>
      <c r="AN819" s="164">
        <f>IF(K819="x",AJ819,0)</f>
        <v>0</v>
      </c>
      <c r="AO819" s="164">
        <f>IF(K819="x",AK819,0)</f>
        <v>0</v>
      </c>
      <c r="AP819" s="610" t="str">
        <f t="shared" si="166"/>
        <v xml:space="preserve"> </v>
      </c>
      <c r="AQ819" s="613" t="str">
        <f t="shared" si="165"/>
        <v xml:space="preserve"> </v>
      </c>
      <c r="AR819" s="613" t="str">
        <f t="shared" si="167"/>
        <v xml:space="preserve"> </v>
      </c>
      <c r="AS819" s="613" t="str">
        <f t="shared" si="168"/>
        <v xml:space="preserve"> </v>
      </c>
      <c r="AT819" s="613" t="str">
        <f t="shared" si="169"/>
        <v xml:space="preserve"> </v>
      </c>
      <c r="AU819" s="613" t="str">
        <f t="shared" si="170"/>
        <v xml:space="preserve"> </v>
      </c>
      <c r="AV819" s="614" t="str">
        <f t="shared" si="171"/>
        <v xml:space="preserve"> </v>
      </c>
      <c r="AW819" s="196" t="str">
        <f>IF(N819&gt;0,N819,"")</f>
        <v/>
      </c>
      <c r="AX819" s="165" t="str">
        <f>IF(AND(K819="x",AW819&gt;0),AW819,"")</f>
        <v/>
      </c>
      <c r="AY819" s="193" t="str">
        <f>IF(OR(K819="x",F819="x",AW819&lt;=0),"",AW819)</f>
        <v/>
      </c>
      <c r="AZ819" s="183" t="str">
        <f>IF(AND(F819="x",AW819&gt;0),AW819,"")</f>
        <v/>
      </c>
      <c r="BA819" s="173" t="str">
        <f>IF(V819&gt;0,V819,"")</f>
        <v/>
      </c>
      <c r="BB819" s="174" t="str">
        <f>IF(AND(K819="x",BA819&gt;0),BA819,"")</f>
        <v/>
      </c>
      <c r="BC819" s="186" t="str">
        <f>IF(OR(K819="x",F819="X",BA819&lt;=0),"",BA819)</f>
        <v/>
      </c>
      <c r="BD819" s="174" t="str">
        <f>IF(AND(F819="x",BA819&gt;0),BA819,"")</f>
        <v/>
      </c>
      <c r="BE819" s="201" t="str">
        <f>IF(W819&gt;0,W819,"")</f>
        <v/>
      </c>
      <c r="BF819" s="174" t="str">
        <f>IF(AND(K819="x",BE819&gt;0),BE819,"")</f>
        <v/>
      </c>
      <c r="BG819" s="186" t="str">
        <f>IF(OR(K819="x",F819="x",BE819&lt;=0),"",BE819)</f>
        <v/>
      </c>
      <c r="BH819" s="175" t="str">
        <f>IF(AND(F819="x",BE819&gt;0),BE819,"")</f>
        <v/>
      </c>
      <c r="BI819" s="632"/>
    </row>
    <row r="820" spans="1:61" ht="18" x14ac:dyDescent="0.35">
      <c r="A820" s="221"/>
      <c r="B820" s="222"/>
      <c r="C820" s="213">
        <v>809</v>
      </c>
      <c r="D820" s="208"/>
      <c r="E820" s="16"/>
      <c r="F820" s="17"/>
      <c r="G820" s="134"/>
      <c r="H820" s="135"/>
      <c r="I820" s="141"/>
      <c r="J820" s="25"/>
      <c r="K820" s="145"/>
      <c r="L820" s="28"/>
      <c r="M820" s="395"/>
      <c r="N820" s="158" t="str">
        <f t="shared" si="161"/>
        <v/>
      </c>
      <c r="O820" s="27"/>
      <c r="P820" s="27"/>
      <c r="Q820" s="27"/>
      <c r="R820" s="27"/>
      <c r="S820" s="27"/>
      <c r="T820" s="28"/>
      <c r="U820" s="29"/>
      <c r="V820" s="32"/>
      <c r="W820" s="318"/>
      <c r="X820" s="319"/>
      <c r="Y820" s="160">
        <f t="shared" si="160"/>
        <v>0</v>
      </c>
      <c r="Z820" s="159">
        <f t="shared" si="162"/>
        <v>0</v>
      </c>
      <c r="AA820" s="327"/>
      <c r="AB820" s="400">
        <f>IF(AND(Z820&gt;=0,F820="x"),0,IF(AND(Z820&gt;0,AC820="x"),0,IF(Z820&gt;0,0-30,0)))</f>
        <v>0</v>
      </c>
      <c r="AC820" s="371"/>
      <c r="AD820" s="226" t="str">
        <f>IF(F820="x",(0-((V820*10)+(W820*20))),"")</f>
        <v/>
      </c>
      <c r="AE820" s="368">
        <f>IF(AND(Z820&gt;0,F820="x"),0,IF(AND(Z820&gt;0,AC820="x"),Z820-60,IF(AND(Z820&gt;0,AB820=-30),Z820+AB820,0)))</f>
        <v>0</v>
      </c>
      <c r="AF820" s="339"/>
      <c r="AG820" s="338"/>
      <c r="AH820" s="336"/>
      <c r="AI820" s="161">
        <f t="shared" si="163"/>
        <v>0</v>
      </c>
      <c r="AJ820" s="162">
        <f>(X820*20)+Z820+AA820+AF820</f>
        <v>0</v>
      </c>
      <c r="AK820" s="163">
        <f t="shared" si="164"/>
        <v>0</v>
      </c>
      <c r="AL820" s="164">
        <f>IF(K820="x",AH820,0)</f>
        <v>0</v>
      </c>
      <c r="AM820" s="164">
        <f>IF(K820="x",AI820,0)</f>
        <v>0</v>
      </c>
      <c r="AN820" s="164">
        <f>IF(K820="x",AJ820,0)</f>
        <v>0</v>
      </c>
      <c r="AO820" s="164">
        <f>IF(K820="x",AK820,0)</f>
        <v>0</v>
      </c>
      <c r="AP820" s="610" t="str">
        <f t="shared" si="166"/>
        <v xml:space="preserve"> </v>
      </c>
      <c r="AQ820" s="613" t="str">
        <f t="shared" si="165"/>
        <v xml:space="preserve"> </v>
      </c>
      <c r="AR820" s="613" t="str">
        <f t="shared" si="167"/>
        <v xml:space="preserve"> </v>
      </c>
      <c r="AS820" s="613" t="str">
        <f t="shared" si="168"/>
        <v xml:space="preserve"> </v>
      </c>
      <c r="AT820" s="613" t="str">
        <f t="shared" si="169"/>
        <v xml:space="preserve"> </v>
      </c>
      <c r="AU820" s="613" t="str">
        <f t="shared" si="170"/>
        <v xml:space="preserve"> </v>
      </c>
      <c r="AV820" s="614" t="str">
        <f t="shared" si="171"/>
        <v xml:space="preserve"> </v>
      </c>
      <c r="AW820" s="196" t="str">
        <f>IF(N820&gt;0,N820,"")</f>
        <v/>
      </c>
      <c r="AX820" s="165" t="str">
        <f>IF(AND(K820="x",AW820&gt;0),AW820,"")</f>
        <v/>
      </c>
      <c r="AY820" s="193" t="str">
        <f>IF(OR(K820="x",F820="x",AW820&lt;=0),"",AW820)</f>
        <v/>
      </c>
      <c r="AZ820" s="183" t="str">
        <f>IF(AND(F820="x",AW820&gt;0),AW820,"")</f>
        <v/>
      </c>
      <c r="BA820" s="173" t="str">
        <f>IF(V820&gt;0,V820,"")</f>
        <v/>
      </c>
      <c r="BB820" s="174" t="str">
        <f>IF(AND(K820="x",BA820&gt;0),BA820,"")</f>
        <v/>
      </c>
      <c r="BC820" s="186" t="str">
        <f>IF(OR(K820="x",F820="X",BA820&lt;=0),"",BA820)</f>
        <v/>
      </c>
      <c r="BD820" s="174" t="str">
        <f>IF(AND(F820="x",BA820&gt;0),BA820,"")</f>
        <v/>
      </c>
      <c r="BE820" s="201" t="str">
        <f>IF(W820&gt;0,W820,"")</f>
        <v/>
      </c>
      <c r="BF820" s="174" t="str">
        <f>IF(AND(K820="x",BE820&gt;0),BE820,"")</f>
        <v/>
      </c>
      <c r="BG820" s="186" t="str">
        <f>IF(OR(K820="x",F820="x",BE820&lt;=0),"",BE820)</f>
        <v/>
      </c>
      <c r="BH820" s="175" t="str">
        <f>IF(AND(F820="x",BE820&gt;0),BE820,"")</f>
        <v/>
      </c>
      <c r="BI820" s="632"/>
    </row>
    <row r="821" spans="1:61" ht="18" x14ac:dyDescent="0.35">
      <c r="A821" s="221"/>
      <c r="B821" s="222"/>
      <c r="C821" s="214">
        <v>810</v>
      </c>
      <c r="D821" s="205"/>
      <c r="E821" s="16"/>
      <c r="F821" s="17"/>
      <c r="G821" s="134"/>
      <c r="H821" s="137"/>
      <c r="I821" s="143"/>
      <c r="J821" s="80"/>
      <c r="K821" s="147"/>
      <c r="L821" s="30"/>
      <c r="M821" s="395"/>
      <c r="N821" s="158" t="str">
        <f t="shared" si="161"/>
        <v/>
      </c>
      <c r="O821" s="27"/>
      <c r="P821" s="27"/>
      <c r="Q821" s="27"/>
      <c r="R821" s="27"/>
      <c r="S821" s="27"/>
      <c r="T821" s="28"/>
      <c r="U821" s="29"/>
      <c r="V821" s="32"/>
      <c r="W821" s="318"/>
      <c r="X821" s="319"/>
      <c r="Y821" s="160">
        <f t="shared" si="160"/>
        <v>0</v>
      </c>
      <c r="Z821" s="159">
        <f t="shared" si="162"/>
        <v>0</v>
      </c>
      <c r="AA821" s="327"/>
      <c r="AB821" s="400">
        <f>IF(AND(Z821&gt;=0,F821="x"),0,IF(AND(Z821&gt;0,AC821="x"),0,IF(Z821&gt;0,0-30,0)))</f>
        <v>0</v>
      </c>
      <c r="AC821" s="371"/>
      <c r="AD821" s="226" t="str">
        <f>IF(F821="x",(0-((V821*10)+(W821*20))),"")</f>
        <v/>
      </c>
      <c r="AE821" s="368">
        <f>IF(AND(Z821&gt;0,F821="x"),0,IF(AND(Z821&gt;0,AC821="x"),Z821-60,IF(AND(Z821&gt;0,AB821=-30),Z821+AB821,0)))</f>
        <v>0</v>
      </c>
      <c r="AF821" s="339"/>
      <c r="AG821" s="338"/>
      <c r="AH821" s="336"/>
      <c r="AI821" s="161">
        <f t="shared" si="163"/>
        <v>0</v>
      </c>
      <c r="AJ821" s="162">
        <f>(X821*20)+Z821+AA821+AF821</f>
        <v>0</v>
      </c>
      <c r="AK821" s="163">
        <f t="shared" si="164"/>
        <v>0</v>
      </c>
      <c r="AL821" s="164">
        <f>IF(K821="x",AH821,0)</f>
        <v>0</v>
      </c>
      <c r="AM821" s="164">
        <f>IF(K821="x",AI821,0)</f>
        <v>0</v>
      </c>
      <c r="AN821" s="164">
        <f>IF(K821="x",AJ821,0)</f>
        <v>0</v>
      </c>
      <c r="AO821" s="164">
        <f>IF(K821="x",AK821,0)</f>
        <v>0</v>
      </c>
      <c r="AP821" s="610" t="str">
        <f t="shared" si="166"/>
        <v xml:space="preserve"> </v>
      </c>
      <c r="AQ821" s="613" t="str">
        <f t="shared" si="165"/>
        <v xml:space="preserve"> </v>
      </c>
      <c r="AR821" s="613" t="str">
        <f t="shared" si="167"/>
        <v xml:space="preserve"> </v>
      </c>
      <c r="AS821" s="613" t="str">
        <f t="shared" si="168"/>
        <v xml:space="preserve"> </v>
      </c>
      <c r="AT821" s="613" t="str">
        <f t="shared" si="169"/>
        <v xml:space="preserve"> </v>
      </c>
      <c r="AU821" s="613" t="str">
        <f t="shared" si="170"/>
        <v xml:space="preserve"> </v>
      </c>
      <c r="AV821" s="614" t="str">
        <f t="shared" si="171"/>
        <v xml:space="preserve"> </v>
      </c>
      <c r="AW821" s="196" t="str">
        <f>IF(N821&gt;0,N821,"")</f>
        <v/>
      </c>
      <c r="AX821" s="165" t="str">
        <f>IF(AND(K821="x",AW821&gt;0),AW821,"")</f>
        <v/>
      </c>
      <c r="AY821" s="193" t="str">
        <f>IF(OR(K821="x",F821="x",AW821&lt;=0),"",AW821)</f>
        <v/>
      </c>
      <c r="AZ821" s="183" t="str">
        <f>IF(AND(F821="x",AW821&gt;0),AW821,"")</f>
        <v/>
      </c>
      <c r="BA821" s="173" t="str">
        <f>IF(V821&gt;0,V821,"")</f>
        <v/>
      </c>
      <c r="BB821" s="174" t="str">
        <f>IF(AND(K821="x",BA821&gt;0),BA821,"")</f>
        <v/>
      </c>
      <c r="BC821" s="186" t="str">
        <f>IF(OR(K821="x",F821="X",BA821&lt;=0),"",BA821)</f>
        <v/>
      </c>
      <c r="BD821" s="174" t="str">
        <f>IF(AND(F821="x",BA821&gt;0),BA821,"")</f>
        <v/>
      </c>
      <c r="BE821" s="201" t="str">
        <f>IF(W821&gt;0,W821,"")</f>
        <v/>
      </c>
      <c r="BF821" s="174" t="str">
        <f>IF(AND(K821="x",BE821&gt;0),BE821,"")</f>
        <v/>
      </c>
      <c r="BG821" s="186" t="str">
        <f>IF(OR(K821="x",F821="x",BE821&lt;=0),"",BE821)</f>
        <v/>
      </c>
      <c r="BH821" s="175" t="str">
        <f>IF(AND(F821="x",BE821&gt;0),BE821,"")</f>
        <v/>
      </c>
      <c r="BI821" s="632"/>
    </row>
    <row r="822" spans="1:61" ht="18" x14ac:dyDescent="0.35">
      <c r="A822" s="221"/>
      <c r="B822" s="222"/>
      <c r="C822" s="213">
        <v>811</v>
      </c>
      <c r="D822" s="205"/>
      <c r="E822" s="16"/>
      <c r="F822" s="17"/>
      <c r="G822" s="134"/>
      <c r="H822" s="135"/>
      <c r="I822" s="141"/>
      <c r="J822" s="25"/>
      <c r="K822" s="145"/>
      <c r="L822" s="28"/>
      <c r="M822" s="395"/>
      <c r="N822" s="158" t="str">
        <f t="shared" si="161"/>
        <v/>
      </c>
      <c r="O822" s="27"/>
      <c r="P822" s="27"/>
      <c r="Q822" s="27"/>
      <c r="R822" s="27"/>
      <c r="S822" s="27"/>
      <c r="T822" s="28"/>
      <c r="U822" s="29"/>
      <c r="V822" s="32"/>
      <c r="W822" s="318"/>
      <c r="X822" s="319"/>
      <c r="Y822" s="160">
        <f t="shared" si="160"/>
        <v>0</v>
      </c>
      <c r="Z822" s="159">
        <f t="shared" si="162"/>
        <v>0</v>
      </c>
      <c r="AA822" s="327"/>
      <c r="AB822" s="400">
        <f>IF(AND(Z822&gt;=0,F822="x"),0,IF(AND(Z822&gt;0,AC822="x"),0,IF(Z822&gt;0,0-30,0)))</f>
        <v>0</v>
      </c>
      <c r="AC822" s="371"/>
      <c r="AD822" s="226" t="str">
        <f>IF(F822="x",(0-((V822*10)+(W822*20))),"")</f>
        <v/>
      </c>
      <c r="AE822" s="368">
        <f>IF(AND(Z822&gt;0,F822="x"),0,IF(AND(Z822&gt;0,AC822="x"),Z822-60,IF(AND(Z822&gt;0,AB822=-30),Z822+AB822,0)))</f>
        <v>0</v>
      </c>
      <c r="AF822" s="339"/>
      <c r="AG822" s="338"/>
      <c r="AH822" s="336"/>
      <c r="AI822" s="161">
        <f t="shared" si="163"/>
        <v>0</v>
      </c>
      <c r="AJ822" s="162">
        <f>(X822*20)+Z822+AA822+AF822</f>
        <v>0</v>
      </c>
      <c r="AK822" s="163">
        <f t="shared" si="164"/>
        <v>0</v>
      </c>
      <c r="AL822" s="164">
        <f>IF(K822="x",AH822,0)</f>
        <v>0</v>
      </c>
      <c r="AM822" s="164">
        <f>IF(K822="x",AI822,0)</f>
        <v>0</v>
      </c>
      <c r="AN822" s="164">
        <f>IF(K822="x",AJ822,0)</f>
        <v>0</v>
      </c>
      <c r="AO822" s="164">
        <f>IF(K822="x",AK822,0)</f>
        <v>0</v>
      </c>
      <c r="AP822" s="610" t="str">
        <f t="shared" si="166"/>
        <v xml:space="preserve"> </v>
      </c>
      <c r="AQ822" s="613" t="str">
        <f t="shared" si="165"/>
        <v xml:space="preserve"> </v>
      </c>
      <c r="AR822" s="613" t="str">
        <f t="shared" si="167"/>
        <v xml:space="preserve"> </v>
      </c>
      <c r="AS822" s="613" t="str">
        <f t="shared" si="168"/>
        <v xml:space="preserve"> </v>
      </c>
      <c r="AT822" s="613" t="str">
        <f t="shared" si="169"/>
        <v xml:space="preserve"> </v>
      </c>
      <c r="AU822" s="613" t="str">
        <f t="shared" si="170"/>
        <v xml:space="preserve"> </v>
      </c>
      <c r="AV822" s="614" t="str">
        <f t="shared" si="171"/>
        <v xml:space="preserve"> </v>
      </c>
      <c r="AW822" s="196" t="str">
        <f>IF(N822&gt;0,N822,"")</f>
        <v/>
      </c>
      <c r="AX822" s="165" t="str">
        <f>IF(AND(K822="x",AW822&gt;0),AW822,"")</f>
        <v/>
      </c>
      <c r="AY822" s="193" t="str">
        <f>IF(OR(K822="x",F822="x",AW822&lt;=0),"",AW822)</f>
        <v/>
      </c>
      <c r="AZ822" s="183" t="str">
        <f>IF(AND(F822="x",AW822&gt;0),AW822,"")</f>
        <v/>
      </c>
      <c r="BA822" s="173" t="str">
        <f>IF(V822&gt;0,V822,"")</f>
        <v/>
      </c>
      <c r="BB822" s="174" t="str">
        <f>IF(AND(K822="x",BA822&gt;0),BA822,"")</f>
        <v/>
      </c>
      <c r="BC822" s="186" t="str">
        <f>IF(OR(K822="x",F822="X",BA822&lt;=0),"",BA822)</f>
        <v/>
      </c>
      <c r="BD822" s="174" t="str">
        <f>IF(AND(F822="x",BA822&gt;0),BA822,"")</f>
        <v/>
      </c>
      <c r="BE822" s="201" t="str">
        <f>IF(W822&gt;0,W822,"")</f>
        <v/>
      </c>
      <c r="BF822" s="174" t="str">
        <f>IF(AND(K822="x",BE822&gt;0),BE822,"")</f>
        <v/>
      </c>
      <c r="BG822" s="186" t="str">
        <f>IF(OR(K822="x",F822="x",BE822&lt;=0),"",BE822)</f>
        <v/>
      </c>
      <c r="BH822" s="175" t="str">
        <f>IF(AND(F822="x",BE822&gt;0),BE822,"")</f>
        <v/>
      </c>
      <c r="BI822" s="632"/>
    </row>
    <row r="823" spans="1:61" ht="18" x14ac:dyDescent="0.35">
      <c r="A823" s="221"/>
      <c r="B823" s="222"/>
      <c r="C823" s="214">
        <v>812</v>
      </c>
      <c r="D823" s="207"/>
      <c r="E823" s="18"/>
      <c r="F823" s="17"/>
      <c r="G823" s="134"/>
      <c r="H823" s="135"/>
      <c r="I823" s="141"/>
      <c r="J823" s="25"/>
      <c r="K823" s="145"/>
      <c r="L823" s="28"/>
      <c r="M823" s="395"/>
      <c r="N823" s="158" t="str">
        <f t="shared" si="161"/>
        <v/>
      </c>
      <c r="O823" s="27"/>
      <c r="P823" s="27"/>
      <c r="Q823" s="27"/>
      <c r="R823" s="27"/>
      <c r="S823" s="27"/>
      <c r="T823" s="28"/>
      <c r="U823" s="29"/>
      <c r="V823" s="32"/>
      <c r="W823" s="318"/>
      <c r="X823" s="319"/>
      <c r="Y823" s="160">
        <f t="shared" si="160"/>
        <v>0</v>
      </c>
      <c r="Z823" s="159">
        <f t="shared" si="162"/>
        <v>0</v>
      </c>
      <c r="AA823" s="327"/>
      <c r="AB823" s="400">
        <f>IF(AND(Z823&gt;=0,F823="x"),0,IF(AND(Z823&gt;0,AC823="x"),0,IF(Z823&gt;0,0-30,0)))</f>
        <v>0</v>
      </c>
      <c r="AC823" s="371"/>
      <c r="AD823" s="226" t="str">
        <f>IF(F823="x",(0-((V823*10)+(W823*20))),"")</f>
        <v/>
      </c>
      <c r="AE823" s="368">
        <f>IF(AND(Z823&gt;0,F823="x"),0,IF(AND(Z823&gt;0,AC823="x"),Z823-60,IF(AND(Z823&gt;0,AB823=-30),Z823+AB823,0)))</f>
        <v>0</v>
      </c>
      <c r="AF823" s="339"/>
      <c r="AG823" s="338"/>
      <c r="AH823" s="336"/>
      <c r="AI823" s="161">
        <f t="shared" si="163"/>
        <v>0</v>
      </c>
      <c r="AJ823" s="162">
        <f>(X823*20)+Z823+AA823+AF823</f>
        <v>0</v>
      </c>
      <c r="AK823" s="163">
        <f t="shared" si="164"/>
        <v>0</v>
      </c>
      <c r="AL823" s="164">
        <f>IF(K823="x",AH823,0)</f>
        <v>0</v>
      </c>
      <c r="AM823" s="164">
        <f>IF(K823="x",AI823,0)</f>
        <v>0</v>
      </c>
      <c r="AN823" s="164">
        <f>IF(K823="x",AJ823,0)</f>
        <v>0</v>
      </c>
      <c r="AO823" s="164">
        <f>IF(K823="x",AK823,0)</f>
        <v>0</v>
      </c>
      <c r="AP823" s="610" t="str">
        <f t="shared" si="166"/>
        <v xml:space="preserve"> </v>
      </c>
      <c r="AQ823" s="613" t="str">
        <f t="shared" si="165"/>
        <v xml:space="preserve"> </v>
      </c>
      <c r="AR823" s="613" t="str">
        <f t="shared" si="167"/>
        <v xml:space="preserve"> </v>
      </c>
      <c r="AS823" s="613" t="str">
        <f t="shared" si="168"/>
        <v xml:space="preserve"> </v>
      </c>
      <c r="AT823" s="613" t="str">
        <f t="shared" si="169"/>
        <v xml:space="preserve"> </v>
      </c>
      <c r="AU823" s="613" t="str">
        <f t="shared" si="170"/>
        <v xml:space="preserve"> </v>
      </c>
      <c r="AV823" s="614" t="str">
        <f t="shared" si="171"/>
        <v xml:space="preserve"> </v>
      </c>
      <c r="AW823" s="196" t="str">
        <f>IF(N823&gt;0,N823,"")</f>
        <v/>
      </c>
      <c r="AX823" s="165" t="str">
        <f>IF(AND(K823="x",AW823&gt;0),AW823,"")</f>
        <v/>
      </c>
      <c r="AY823" s="193" t="str">
        <f>IF(OR(K823="x",F823="x",AW823&lt;=0),"",AW823)</f>
        <v/>
      </c>
      <c r="AZ823" s="183" t="str">
        <f>IF(AND(F823="x",AW823&gt;0),AW823,"")</f>
        <v/>
      </c>
      <c r="BA823" s="173" t="str">
        <f>IF(V823&gt;0,V823,"")</f>
        <v/>
      </c>
      <c r="BB823" s="174" t="str">
        <f>IF(AND(K823="x",BA823&gt;0),BA823,"")</f>
        <v/>
      </c>
      <c r="BC823" s="186" t="str">
        <f>IF(OR(K823="x",F823="X",BA823&lt;=0),"",BA823)</f>
        <v/>
      </c>
      <c r="BD823" s="174" t="str">
        <f>IF(AND(F823="x",BA823&gt;0),BA823,"")</f>
        <v/>
      </c>
      <c r="BE823" s="201" t="str">
        <f>IF(W823&gt;0,W823,"")</f>
        <v/>
      </c>
      <c r="BF823" s="174" t="str">
        <f>IF(AND(K823="x",BE823&gt;0),BE823,"")</f>
        <v/>
      </c>
      <c r="BG823" s="186" t="str">
        <f>IF(OR(K823="x",F823="x",BE823&lt;=0),"",BE823)</f>
        <v/>
      </c>
      <c r="BH823" s="175" t="str">
        <f>IF(AND(F823="x",BE823&gt;0),BE823,"")</f>
        <v/>
      </c>
      <c r="BI823" s="632"/>
    </row>
    <row r="824" spans="1:61" ht="18" x14ac:dyDescent="0.35">
      <c r="A824" s="221"/>
      <c r="B824" s="222"/>
      <c r="C824" s="214">
        <v>813</v>
      </c>
      <c r="D824" s="205"/>
      <c r="E824" s="16"/>
      <c r="F824" s="17"/>
      <c r="G824" s="134"/>
      <c r="H824" s="135"/>
      <c r="I824" s="141"/>
      <c r="J824" s="25"/>
      <c r="K824" s="145"/>
      <c r="L824" s="28"/>
      <c r="M824" s="395"/>
      <c r="N824" s="158" t="str">
        <f t="shared" si="161"/>
        <v/>
      </c>
      <c r="O824" s="27"/>
      <c r="P824" s="27"/>
      <c r="Q824" s="27"/>
      <c r="R824" s="27"/>
      <c r="S824" s="27"/>
      <c r="T824" s="28"/>
      <c r="U824" s="29"/>
      <c r="V824" s="32"/>
      <c r="W824" s="318"/>
      <c r="X824" s="319"/>
      <c r="Y824" s="160">
        <f t="shared" si="160"/>
        <v>0</v>
      </c>
      <c r="Z824" s="159">
        <f t="shared" si="162"/>
        <v>0</v>
      </c>
      <c r="AA824" s="327"/>
      <c r="AB824" s="400">
        <f>IF(AND(Z824&gt;=0,F824="x"),0,IF(AND(Z824&gt;0,AC824="x"),0,IF(Z824&gt;0,0-30,0)))</f>
        <v>0</v>
      </c>
      <c r="AC824" s="371"/>
      <c r="AD824" s="226" t="str">
        <f>IF(F824="x",(0-((V824*10)+(W824*20))),"")</f>
        <v/>
      </c>
      <c r="AE824" s="368">
        <f>IF(AND(Z824&gt;0,F824="x"),0,IF(AND(Z824&gt;0,AC824="x"),Z824-60,IF(AND(Z824&gt;0,AB824=-30),Z824+AB824,0)))</f>
        <v>0</v>
      </c>
      <c r="AF824" s="339"/>
      <c r="AG824" s="338"/>
      <c r="AH824" s="336"/>
      <c r="AI824" s="161">
        <f t="shared" si="163"/>
        <v>0</v>
      </c>
      <c r="AJ824" s="162">
        <f>(X824*20)+Z824+AA824+AF824</f>
        <v>0</v>
      </c>
      <c r="AK824" s="163">
        <f t="shared" si="164"/>
        <v>0</v>
      </c>
      <c r="AL824" s="164">
        <f>IF(K824="x",AH824,0)</f>
        <v>0</v>
      </c>
      <c r="AM824" s="164">
        <f>IF(K824="x",AI824,0)</f>
        <v>0</v>
      </c>
      <c r="AN824" s="164">
        <f>IF(K824="x",AJ824,0)</f>
        <v>0</v>
      </c>
      <c r="AO824" s="164">
        <f>IF(K824="x",AK824,0)</f>
        <v>0</v>
      </c>
      <c r="AP824" s="610" t="str">
        <f t="shared" si="166"/>
        <v xml:space="preserve"> </v>
      </c>
      <c r="AQ824" s="613" t="str">
        <f t="shared" si="165"/>
        <v xml:space="preserve"> </v>
      </c>
      <c r="AR824" s="613" t="str">
        <f t="shared" si="167"/>
        <v xml:space="preserve"> </v>
      </c>
      <c r="AS824" s="613" t="str">
        <f t="shared" si="168"/>
        <v xml:space="preserve"> </v>
      </c>
      <c r="AT824" s="613" t="str">
        <f t="shared" si="169"/>
        <v xml:space="preserve"> </v>
      </c>
      <c r="AU824" s="613" t="str">
        <f t="shared" si="170"/>
        <v xml:space="preserve"> </v>
      </c>
      <c r="AV824" s="614" t="str">
        <f t="shared" si="171"/>
        <v xml:space="preserve"> </v>
      </c>
      <c r="AW824" s="196" t="str">
        <f>IF(N824&gt;0,N824,"")</f>
        <v/>
      </c>
      <c r="AX824" s="165" t="str">
        <f>IF(AND(K824="x",AW824&gt;0),AW824,"")</f>
        <v/>
      </c>
      <c r="AY824" s="193" t="str">
        <f>IF(OR(K824="x",F824="x",AW824&lt;=0),"",AW824)</f>
        <v/>
      </c>
      <c r="AZ824" s="183" t="str">
        <f>IF(AND(F824="x",AW824&gt;0),AW824,"")</f>
        <v/>
      </c>
      <c r="BA824" s="173" t="str">
        <f>IF(V824&gt;0,V824,"")</f>
        <v/>
      </c>
      <c r="BB824" s="174" t="str">
        <f>IF(AND(K824="x",BA824&gt;0),BA824,"")</f>
        <v/>
      </c>
      <c r="BC824" s="186" t="str">
        <f>IF(OR(K824="x",F824="X",BA824&lt;=0),"",BA824)</f>
        <v/>
      </c>
      <c r="BD824" s="174" t="str">
        <f>IF(AND(F824="x",BA824&gt;0),BA824,"")</f>
        <v/>
      </c>
      <c r="BE824" s="201" t="str">
        <f>IF(W824&gt;0,W824,"")</f>
        <v/>
      </c>
      <c r="BF824" s="174" t="str">
        <f>IF(AND(K824="x",BE824&gt;0),BE824,"")</f>
        <v/>
      </c>
      <c r="BG824" s="186" t="str">
        <f>IF(OR(K824="x",F824="x",BE824&lt;=0),"",BE824)</f>
        <v/>
      </c>
      <c r="BH824" s="175" t="str">
        <f>IF(AND(F824="x",BE824&gt;0),BE824,"")</f>
        <v/>
      </c>
      <c r="BI824" s="632"/>
    </row>
    <row r="825" spans="1:61" ht="18" x14ac:dyDescent="0.35">
      <c r="A825" s="221"/>
      <c r="B825" s="222"/>
      <c r="C825" s="213">
        <v>814</v>
      </c>
      <c r="D825" s="205"/>
      <c r="E825" s="16"/>
      <c r="F825" s="17"/>
      <c r="G825" s="134"/>
      <c r="H825" s="135"/>
      <c r="I825" s="141"/>
      <c r="J825" s="25"/>
      <c r="K825" s="145"/>
      <c r="L825" s="28"/>
      <c r="M825" s="395"/>
      <c r="N825" s="158" t="str">
        <f t="shared" si="161"/>
        <v/>
      </c>
      <c r="O825" s="27"/>
      <c r="P825" s="27"/>
      <c r="Q825" s="27"/>
      <c r="R825" s="27"/>
      <c r="S825" s="27"/>
      <c r="T825" s="28"/>
      <c r="U825" s="29"/>
      <c r="V825" s="32"/>
      <c r="W825" s="318"/>
      <c r="X825" s="319"/>
      <c r="Y825" s="160">
        <f t="shared" si="160"/>
        <v>0</v>
      </c>
      <c r="Z825" s="159">
        <f t="shared" si="162"/>
        <v>0</v>
      </c>
      <c r="AA825" s="327"/>
      <c r="AB825" s="400">
        <f>IF(AND(Z825&gt;=0,F825="x"),0,IF(AND(Z825&gt;0,AC825="x"),0,IF(Z825&gt;0,0-30,0)))</f>
        <v>0</v>
      </c>
      <c r="AC825" s="371"/>
      <c r="AD825" s="226" t="str">
        <f>IF(F825="x",(0-((V825*10)+(W825*20))),"")</f>
        <v/>
      </c>
      <c r="AE825" s="368">
        <f>IF(AND(Z825&gt;0,F825="x"),0,IF(AND(Z825&gt;0,AC825="x"),Z825-60,IF(AND(Z825&gt;0,AB825=-30),Z825+AB825,0)))</f>
        <v>0</v>
      </c>
      <c r="AF825" s="339"/>
      <c r="AG825" s="338"/>
      <c r="AH825" s="336"/>
      <c r="AI825" s="161">
        <f t="shared" si="163"/>
        <v>0</v>
      </c>
      <c r="AJ825" s="162">
        <f>(X825*20)+Z825+AA825+AF825</f>
        <v>0</v>
      </c>
      <c r="AK825" s="163">
        <f t="shared" si="164"/>
        <v>0</v>
      </c>
      <c r="AL825" s="164">
        <f>IF(K825="x",AH825,0)</f>
        <v>0</v>
      </c>
      <c r="AM825" s="164">
        <f>IF(K825="x",AI825,0)</f>
        <v>0</v>
      </c>
      <c r="AN825" s="164">
        <f>IF(K825="x",AJ825,0)</f>
        <v>0</v>
      </c>
      <c r="AO825" s="164">
        <f>IF(K825="x",AK825,0)</f>
        <v>0</v>
      </c>
      <c r="AP825" s="610" t="str">
        <f t="shared" si="166"/>
        <v xml:space="preserve"> </v>
      </c>
      <c r="AQ825" s="613" t="str">
        <f t="shared" si="165"/>
        <v xml:space="preserve"> </v>
      </c>
      <c r="AR825" s="613" t="str">
        <f t="shared" si="167"/>
        <v xml:space="preserve"> </v>
      </c>
      <c r="AS825" s="613" t="str">
        <f t="shared" si="168"/>
        <v xml:space="preserve"> </v>
      </c>
      <c r="AT825" s="613" t="str">
        <f t="shared" si="169"/>
        <v xml:space="preserve"> </v>
      </c>
      <c r="AU825" s="613" t="str">
        <f t="shared" si="170"/>
        <v xml:space="preserve"> </v>
      </c>
      <c r="AV825" s="614" t="str">
        <f t="shared" si="171"/>
        <v xml:space="preserve"> </v>
      </c>
      <c r="AW825" s="196" t="str">
        <f>IF(N825&gt;0,N825,"")</f>
        <v/>
      </c>
      <c r="AX825" s="165" t="str">
        <f>IF(AND(K825="x",AW825&gt;0),AW825,"")</f>
        <v/>
      </c>
      <c r="AY825" s="193" t="str">
        <f>IF(OR(K825="x",F825="x",AW825&lt;=0),"",AW825)</f>
        <v/>
      </c>
      <c r="AZ825" s="183" t="str">
        <f>IF(AND(F825="x",AW825&gt;0),AW825,"")</f>
        <v/>
      </c>
      <c r="BA825" s="173" t="str">
        <f>IF(V825&gt;0,V825,"")</f>
        <v/>
      </c>
      <c r="BB825" s="174" t="str">
        <f>IF(AND(K825="x",BA825&gt;0),BA825,"")</f>
        <v/>
      </c>
      <c r="BC825" s="186" t="str">
        <f>IF(OR(K825="x",F825="X",BA825&lt;=0),"",BA825)</f>
        <v/>
      </c>
      <c r="BD825" s="174" t="str">
        <f>IF(AND(F825="x",BA825&gt;0),BA825,"")</f>
        <v/>
      </c>
      <c r="BE825" s="201" t="str">
        <f>IF(W825&gt;0,W825,"")</f>
        <v/>
      </c>
      <c r="BF825" s="174" t="str">
        <f>IF(AND(K825="x",BE825&gt;0),BE825,"")</f>
        <v/>
      </c>
      <c r="BG825" s="186" t="str">
        <f>IF(OR(K825="x",F825="x",BE825&lt;=0),"",BE825)</f>
        <v/>
      </c>
      <c r="BH825" s="175" t="str">
        <f>IF(AND(F825="x",BE825&gt;0),BE825,"")</f>
        <v/>
      </c>
      <c r="BI825" s="632"/>
    </row>
    <row r="826" spans="1:61" ht="18" x14ac:dyDescent="0.35">
      <c r="A826" s="221"/>
      <c r="B826" s="222"/>
      <c r="C826" s="214">
        <v>815</v>
      </c>
      <c r="D826" s="205"/>
      <c r="E826" s="16"/>
      <c r="F826" s="17"/>
      <c r="G826" s="134"/>
      <c r="H826" s="135"/>
      <c r="I826" s="141"/>
      <c r="J826" s="25"/>
      <c r="K826" s="145"/>
      <c r="L826" s="28"/>
      <c r="M826" s="395"/>
      <c r="N826" s="158" t="str">
        <f t="shared" si="161"/>
        <v/>
      </c>
      <c r="O826" s="27"/>
      <c r="P826" s="27"/>
      <c r="Q826" s="27"/>
      <c r="R826" s="27"/>
      <c r="S826" s="27"/>
      <c r="T826" s="28"/>
      <c r="U826" s="29"/>
      <c r="V826" s="32"/>
      <c r="W826" s="318"/>
      <c r="X826" s="319"/>
      <c r="Y826" s="160">
        <f t="shared" si="160"/>
        <v>0</v>
      </c>
      <c r="Z826" s="159">
        <f t="shared" si="162"/>
        <v>0</v>
      </c>
      <c r="AA826" s="327"/>
      <c r="AB826" s="400">
        <f>IF(AND(Z826&gt;=0,F826="x"),0,IF(AND(Z826&gt;0,AC826="x"),0,IF(Z826&gt;0,0-30,0)))</f>
        <v>0</v>
      </c>
      <c r="AC826" s="371"/>
      <c r="AD826" s="226" t="str">
        <f>IF(F826="x",(0-((V826*10)+(W826*20))),"")</f>
        <v/>
      </c>
      <c r="AE826" s="368">
        <f>IF(AND(Z826&gt;0,F826="x"),0,IF(AND(Z826&gt;0,AC826="x"),Z826-60,IF(AND(Z826&gt;0,AB826=-30),Z826+AB826,0)))</f>
        <v>0</v>
      </c>
      <c r="AF826" s="339"/>
      <c r="AG826" s="338"/>
      <c r="AH826" s="336"/>
      <c r="AI826" s="161">
        <f t="shared" si="163"/>
        <v>0</v>
      </c>
      <c r="AJ826" s="162">
        <f>(X826*20)+Z826+AA826+AF826</f>
        <v>0</v>
      </c>
      <c r="AK826" s="163">
        <f t="shared" si="164"/>
        <v>0</v>
      </c>
      <c r="AL826" s="164">
        <f>IF(K826="x",AH826,0)</f>
        <v>0</v>
      </c>
      <c r="AM826" s="164">
        <f>IF(K826="x",AI826,0)</f>
        <v>0</v>
      </c>
      <c r="AN826" s="164">
        <f>IF(K826="x",AJ826,0)</f>
        <v>0</v>
      </c>
      <c r="AO826" s="164">
        <f>IF(K826="x",AK826,0)</f>
        <v>0</v>
      </c>
      <c r="AP826" s="610" t="str">
        <f t="shared" si="166"/>
        <v xml:space="preserve"> </v>
      </c>
      <c r="AQ826" s="613" t="str">
        <f t="shared" si="165"/>
        <v xml:space="preserve"> </v>
      </c>
      <c r="AR826" s="613" t="str">
        <f t="shared" si="167"/>
        <v xml:space="preserve"> </v>
      </c>
      <c r="AS826" s="613" t="str">
        <f t="shared" si="168"/>
        <v xml:space="preserve"> </v>
      </c>
      <c r="AT826" s="613" t="str">
        <f t="shared" si="169"/>
        <v xml:space="preserve"> </v>
      </c>
      <c r="AU826" s="613" t="str">
        <f t="shared" si="170"/>
        <v xml:space="preserve"> </v>
      </c>
      <c r="AV826" s="614" t="str">
        <f t="shared" si="171"/>
        <v xml:space="preserve"> </v>
      </c>
      <c r="AW826" s="196" t="str">
        <f>IF(N826&gt;0,N826,"")</f>
        <v/>
      </c>
      <c r="AX826" s="165" t="str">
        <f>IF(AND(K826="x",AW826&gt;0),AW826,"")</f>
        <v/>
      </c>
      <c r="AY826" s="193" t="str">
        <f>IF(OR(K826="x",F826="x",AW826&lt;=0),"",AW826)</f>
        <v/>
      </c>
      <c r="AZ826" s="183" t="str">
        <f>IF(AND(F826="x",AW826&gt;0),AW826,"")</f>
        <v/>
      </c>
      <c r="BA826" s="173" t="str">
        <f>IF(V826&gt;0,V826,"")</f>
        <v/>
      </c>
      <c r="BB826" s="174" t="str">
        <f>IF(AND(K826="x",BA826&gt;0),BA826,"")</f>
        <v/>
      </c>
      <c r="BC826" s="186" t="str">
        <f>IF(OR(K826="x",F826="X",BA826&lt;=0),"",BA826)</f>
        <v/>
      </c>
      <c r="BD826" s="174" t="str">
        <f>IF(AND(F826="x",BA826&gt;0),BA826,"")</f>
        <v/>
      </c>
      <c r="BE826" s="201" t="str">
        <f>IF(W826&gt;0,W826,"")</f>
        <v/>
      </c>
      <c r="BF826" s="174" t="str">
        <f>IF(AND(K826="x",BE826&gt;0),BE826,"")</f>
        <v/>
      </c>
      <c r="BG826" s="186" t="str">
        <f>IF(OR(K826="x",F826="x",BE826&lt;=0),"",BE826)</f>
        <v/>
      </c>
      <c r="BH826" s="175" t="str">
        <f>IF(AND(F826="x",BE826&gt;0),BE826,"")</f>
        <v/>
      </c>
      <c r="BI826" s="632"/>
    </row>
    <row r="827" spans="1:61" ht="18" x14ac:dyDescent="0.35">
      <c r="A827" s="221"/>
      <c r="B827" s="222"/>
      <c r="C827" s="213">
        <v>816</v>
      </c>
      <c r="D827" s="207"/>
      <c r="E827" s="18"/>
      <c r="F827" s="17"/>
      <c r="G827" s="134"/>
      <c r="H827" s="135"/>
      <c r="I827" s="141"/>
      <c r="J827" s="25"/>
      <c r="K827" s="145"/>
      <c r="L827" s="28"/>
      <c r="M827" s="395"/>
      <c r="N827" s="158" t="str">
        <f t="shared" si="161"/>
        <v/>
      </c>
      <c r="O827" s="27"/>
      <c r="P827" s="27"/>
      <c r="Q827" s="27"/>
      <c r="R827" s="27"/>
      <c r="S827" s="27"/>
      <c r="T827" s="28"/>
      <c r="U827" s="29"/>
      <c r="V827" s="32"/>
      <c r="W827" s="318"/>
      <c r="X827" s="319"/>
      <c r="Y827" s="160">
        <f t="shared" si="160"/>
        <v>0</v>
      </c>
      <c r="Z827" s="159">
        <f t="shared" si="162"/>
        <v>0</v>
      </c>
      <c r="AA827" s="327"/>
      <c r="AB827" s="400">
        <f>IF(AND(Z827&gt;=0,F827="x"),0,IF(AND(Z827&gt;0,AC827="x"),0,IF(Z827&gt;0,0-30,0)))</f>
        <v>0</v>
      </c>
      <c r="AC827" s="371"/>
      <c r="AD827" s="226" t="str">
        <f>IF(F827="x",(0-((V827*10)+(W827*20))),"")</f>
        <v/>
      </c>
      <c r="AE827" s="368">
        <f>IF(AND(Z827&gt;0,F827="x"),0,IF(AND(Z827&gt;0,AC827="x"),Z827-60,IF(AND(Z827&gt;0,AB827=-30),Z827+AB827,0)))</f>
        <v>0</v>
      </c>
      <c r="AF827" s="339"/>
      <c r="AG827" s="338"/>
      <c r="AH827" s="336"/>
      <c r="AI827" s="161">
        <f t="shared" si="163"/>
        <v>0</v>
      </c>
      <c r="AJ827" s="162">
        <f>(X827*20)+Z827+AA827+AF827</f>
        <v>0</v>
      </c>
      <c r="AK827" s="163">
        <f t="shared" si="164"/>
        <v>0</v>
      </c>
      <c r="AL827" s="164">
        <f>IF(K827="x",AH827,0)</f>
        <v>0</v>
      </c>
      <c r="AM827" s="164">
        <f>IF(K827="x",AI827,0)</f>
        <v>0</v>
      </c>
      <c r="AN827" s="164">
        <f>IF(K827="x",AJ827,0)</f>
        <v>0</v>
      </c>
      <c r="AO827" s="164">
        <f>IF(K827="x",AK827,0)</f>
        <v>0</v>
      </c>
      <c r="AP827" s="610" t="str">
        <f t="shared" si="166"/>
        <v xml:space="preserve"> </v>
      </c>
      <c r="AQ827" s="613" t="str">
        <f t="shared" si="165"/>
        <v xml:space="preserve"> </v>
      </c>
      <c r="AR827" s="613" t="str">
        <f t="shared" si="167"/>
        <v xml:space="preserve"> </v>
      </c>
      <c r="AS827" s="613" t="str">
        <f t="shared" si="168"/>
        <v xml:space="preserve"> </v>
      </c>
      <c r="AT827" s="613" t="str">
        <f t="shared" si="169"/>
        <v xml:space="preserve"> </v>
      </c>
      <c r="AU827" s="613" t="str">
        <f t="shared" si="170"/>
        <v xml:space="preserve"> </v>
      </c>
      <c r="AV827" s="614" t="str">
        <f t="shared" si="171"/>
        <v xml:space="preserve"> </v>
      </c>
      <c r="AW827" s="196" t="str">
        <f>IF(N827&gt;0,N827,"")</f>
        <v/>
      </c>
      <c r="AX827" s="165" t="str">
        <f>IF(AND(K827="x",AW827&gt;0),AW827,"")</f>
        <v/>
      </c>
      <c r="AY827" s="193" t="str">
        <f>IF(OR(K827="x",F827="x",AW827&lt;=0),"",AW827)</f>
        <v/>
      </c>
      <c r="AZ827" s="183" t="str">
        <f>IF(AND(F827="x",AW827&gt;0),AW827,"")</f>
        <v/>
      </c>
      <c r="BA827" s="173" t="str">
        <f>IF(V827&gt;0,V827,"")</f>
        <v/>
      </c>
      <c r="BB827" s="174" t="str">
        <f>IF(AND(K827="x",BA827&gt;0),BA827,"")</f>
        <v/>
      </c>
      <c r="BC827" s="186" t="str">
        <f>IF(OR(K827="x",F827="X",BA827&lt;=0),"",BA827)</f>
        <v/>
      </c>
      <c r="BD827" s="174" t="str">
        <f>IF(AND(F827="x",BA827&gt;0),BA827,"")</f>
        <v/>
      </c>
      <c r="BE827" s="201" t="str">
        <f>IF(W827&gt;0,W827,"")</f>
        <v/>
      </c>
      <c r="BF827" s="174" t="str">
        <f>IF(AND(K827="x",BE827&gt;0),BE827,"")</f>
        <v/>
      </c>
      <c r="BG827" s="186" t="str">
        <f>IF(OR(K827="x",F827="x",BE827&lt;=0),"",BE827)</f>
        <v/>
      </c>
      <c r="BH827" s="175" t="str">
        <f>IF(AND(F827="x",BE827&gt;0),BE827,"")</f>
        <v/>
      </c>
      <c r="BI827" s="632"/>
    </row>
    <row r="828" spans="1:61" ht="18" x14ac:dyDescent="0.35">
      <c r="A828" s="221"/>
      <c r="B828" s="222"/>
      <c r="C828" s="214">
        <v>817</v>
      </c>
      <c r="D828" s="205"/>
      <c r="E828" s="16"/>
      <c r="F828" s="17"/>
      <c r="G828" s="134"/>
      <c r="H828" s="135"/>
      <c r="I828" s="141"/>
      <c r="J828" s="25"/>
      <c r="K828" s="145"/>
      <c r="L828" s="28"/>
      <c r="M828" s="395"/>
      <c r="N828" s="158" t="str">
        <f t="shared" si="161"/>
        <v/>
      </c>
      <c r="O828" s="27"/>
      <c r="P828" s="27"/>
      <c r="Q828" s="27"/>
      <c r="R828" s="27"/>
      <c r="S828" s="27"/>
      <c r="T828" s="28"/>
      <c r="U828" s="29"/>
      <c r="V828" s="32"/>
      <c r="W828" s="318"/>
      <c r="X828" s="319"/>
      <c r="Y828" s="160">
        <f t="shared" si="160"/>
        <v>0</v>
      </c>
      <c r="Z828" s="159">
        <f t="shared" si="162"/>
        <v>0</v>
      </c>
      <c r="AA828" s="327"/>
      <c r="AB828" s="400">
        <f>IF(AND(Z828&gt;=0,F828="x"),0,IF(AND(Z828&gt;0,AC828="x"),0,IF(Z828&gt;0,0-30,0)))</f>
        <v>0</v>
      </c>
      <c r="AC828" s="371"/>
      <c r="AD828" s="226" t="str">
        <f>IF(F828="x",(0-((V828*10)+(W828*20))),"")</f>
        <v/>
      </c>
      <c r="AE828" s="368">
        <f>IF(AND(Z828&gt;0,F828="x"),0,IF(AND(Z828&gt;0,AC828="x"),Z828-60,IF(AND(Z828&gt;0,AB828=-30),Z828+AB828,0)))</f>
        <v>0</v>
      </c>
      <c r="AF828" s="339"/>
      <c r="AG828" s="338"/>
      <c r="AH828" s="336"/>
      <c r="AI828" s="161">
        <f t="shared" si="163"/>
        <v>0</v>
      </c>
      <c r="AJ828" s="162">
        <f>(X828*20)+Z828+AA828+AF828</f>
        <v>0</v>
      </c>
      <c r="AK828" s="163">
        <f t="shared" si="164"/>
        <v>0</v>
      </c>
      <c r="AL828" s="164">
        <f>IF(K828="x",AH828,0)</f>
        <v>0</v>
      </c>
      <c r="AM828" s="164">
        <f>IF(K828="x",AI828,0)</f>
        <v>0</v>
      </c>
      <c r="AN828" s="164">
        <f>IF(K828="x",AJ828,0)</f>
        <v>0</v>
      </c>
      <c r="AO828" s="164">
        <f>IF(K828="x",AK828,0)</f>
        <v>0</v>
      </c>
      <c r="AP828" s="610" t="str">
        <f t="shared" si="166"/>
        <v xml:space="preserve"> </v>
      </c>
      <c r="AQ828" s="613" t="str">
        <f t="shared" si="165"/>
        <v xml:space="preserve"> </v>
      </c>
      <c r="AR828" s="613" t="str">
        <f t="shared" si="167"/>
        <v xml:space="preserve"> </v>
      </c>
      <c r="AS828" s="613" t="str">
        <f t="shared" si="168"/>
        <v xml:space="preserve"> </v>
      </c>
      <c r="AT828" s="613" t="str">
        <f t="shared" si="169"/>
        <v xml:space="preserve"> </v>
      </c>
      <c r="AU828" s="613" t="str">
        <f t="shared" si="170"/>
        <v xml:space="preserve"> </v>
      </c>
      <c r="AV828" s="614" t="str">
        <f t="shared" si="171"/>
        <v xml:space="preserve"> </v>
      </c>
      <c r="AW828" s="196" t="str">
        <f>IF(N828&gt;0,N828,"")</f>
        <v/>
      </c>
      <c r="AX828" s="165" t="str">
        <f>IF(AND(K828="x",AW828&gt;0),AW828,"")</f>
        <v/>
      </c>
      <c r="AY828" s="193" t="str">
        <f>IF(OR(K828="x",F828="x",AW828&lt;=0),"",AW828)</f>
        <v/>
      </c>
      <c r="AZ828" s="183" t="str">
        <f>IF(AND(F828="x",AW828&gt;0),AW828,"")</f>
        <v/>
      </c>
      <c r="BA828" s="173" t="str">
        <f>IF(V828&gt;0,V828,"")</f>
        <v/>
      </c>
      <c r="BB828" s="174" t="str">
        <f>IF(AND(K828="x",BA828&gt;0),BA828,"")</f>
        <v/>
      </c>
      <c r="BC828" s="186" t="str">
        <f>IF(OR(K828="x",F828="X",BA828&lt;=0),"",BA828)</f>
        <v/>
      </c>
      <c r="BD828" s="174" t="str">
        <f>IF(AND(F828="x",BA828&gt;0),BA828,"")</f>
        <v/>
      </c>
      <c r="BE828" s="201" t="str">
        <f>IF(W828&gt;0,W828,"")</f>
        <v/>
      </c>
      <c r="BF828" s="174" t="str">
        <f>IF(AND(K828="x",BE828&gt;0),BE828,"")</f>
        <v/>
      </c>
      <c r="BG828" s="186" t="str">
        <f>IF(OR(K828="x",F828="x",BE828&lt;=0),"",BE828)</f>
        <v/>
      </c>
      <c r="BH828" s="175" t="str">
        <f>IF(AND(F828="x",BE828&gt;0),BE828,"")</f>
        <v/>
      </c>
      <c r="BI828" s="632"/>
    </row>
    <row r="829" spans="1:61" ht="18" x14ac:dyDescent="0.35">
      <c r="A829" s="221"/>
      <c r="B829" s="222"/>
      <c r="C829" s="214">
        <v>818</v>
      </c>
      <c r="D829" s="205"/>
      <c r="E829" s="16"/>
      <c r="F829" s="17"/>
      <c r="G829" s="134"/>
      <c r="H829" s="135"/>
      <c r="I829" s="141"/>
      <c r="J829" s="25"/>
      <c r="K829" s="145"/>
      <c r="L829" s="28"/>
      <c r="M829" s="395"/>
      <c r="N829" s="158" t="str">
        <f t="shared" si="161"/>
        <v/>
      </c>
      <c r="O829" s="27"/>
      <c r="P829" s="27"/>
      <c r="Q829" s="27"/>
      <c r="R829" s="27"/>
      <c r="S829" s="27"/>
      <c r="T829" s="28"/>
      <c r="U829" s="29"/>
      <c r="V829" s="32"/>
      <c r="W829" s="318"/>
      <c r="X829" s="319"/>
      <c r="Y829" s="160">
        <f t="shared" si="160"/>
        <v>0</v>
      </c>
      <c r="Z829" s="159">
        <f t="shared" si="162"/>
        <v>0</v>
      </c>
      <c r="AA829" s="327"/>
      <c r="AB829" s="400">
        <f>IF(AND(Z829&gt;=0,F829="x"),0,IF(AND(Z829&gt;0,AC829="x"),0,IF(Z829&gt;0,0-30,0)))</f>
        <v>0</v>
      </c>
      <c r="AC829" s="371"/>
      <c r="AD829" s="226" t="str">
        <f>IF(F829="x",(0-((V829*10)+(W829*20))),"")</f>
        <v/>
      </c>
      <c r="AE829" s="368">
        <f>IF(AND(Z829&gt;0,F829="x"),0,IF(AND(Z829&gt;0,AC829="x"),Z829-60,IF(AND(Z829&gt;0,AB829=-30),Z829+AB829,0)))</f>
        <v>0</v>
      </c>
      <c r="AF829" s="339"/>
      <c r="AG829" s="338"/>
      <c r="AH829" s="336"/>
      <c r="AI829" s="161">
        <f t="shared" si="163"/>
        <v>0</v>
      </c>
      <c r="AJ829" s="162">
        <f>(X829*20)+Z829+AA829+AF829</f>
        <v>0</v>
      </c>
      <c r="AK829" s="163">
        <f t="shared" si="164"/>
        <v>0</v>
      </c>
      <c r="AL829" s="164">
        <f>IF(K829="x",AH829,0)</f>
        <v>0</v>
      </c>
      <c r="AM829" s="164">
        <f>IF(K829="x",AI829,0)</f>
        <v>0</v>
      </c>
      <c r="AN829" s="164">
        <f>IF(K829="x",AJ829,0)</f>
        <v>0</v>
      </c>
      <c r="AO829" s="164">
        <f>IF(K829="x",AK829,0)</f>
        <v>0</v>
      </c>
      <c r="AP829" s="610" t="str">
        <f t="shared" si="166"/>
        <v xml:space="preserve"> </v>
      </c>
      <c r="AQ829" s="613" t="str">
        <f t="shared" si="165"/>
        <v xml:space="preserve"> </v>
      </c>
      <c r="AR829" s="613" t="str">
        <f t="shared" si="167"/>
        <v xml:space="preserve"> </v>
      </c>
      <c r="AS829" s="613" t="str">
        <f t="shared" si="168"/>
        <v xml:space="preserve"> </v>
      </c>
      <c r="AT829" s="613" t="str">
        <f t="shared" si="169"/>
        <v xml:space="preserve"> </v>
      </c>
      <c r="AU829" s="613" t="str">
        <f t="shared" si="170"/>
        <v xml:space="preserve"> </v>
      </c>
      <c r="AV829" s="614" t="str">
        <f t="shared" si="171"/>
        <v xml:space="preserve"> </v>
      </c>
      <c r="AW829" s="196" t="str">
        <f>IF(N829&gt;0,N829,"")</f>
        <v/>
      </c>
      <c r="AX829" s="165" t="str">
        <f>IF(AND(K829="x",AW829&gt;0),AW829,"")</f>
        <v/>
      </c>
      <c r="AY829" s="193" t="str">
        <f>IF(OR(K829="x",F829="x",AW829&lt;=0),"",AW829)</f>
        <v/>
      </c>
      <c r="AZ829" s="183" t="str">
        <f>IF(AND(F829="x",AW829&gt;0),AW829,"")</f>
        <v/>
      </c>
      <c r="BA829" s="173" t="str">
        <f>IF(V829&gt;0,V829,"")</f>
        <v/>
      </c>
      <c r="BB829" s="174" t="str">
        <f>IF(AND(K829="x",BA829&gt;0),BA829,"")</f>
        <v/>
      </c>
      <c r="BC829" s="186" t="str">
        <f>IF(OR(K829="x",F829="X",BA829&lt;=0),"",BA829)</f>
        <v/>
      </c>
      <c r="BD829" s="174" t="str">
        <f>IF(AND(F829="x",BA829&gt;0),BA829,"")</f>
        <v/>
      </c>
      <c r="BE829" s="201" t="str">
        <f>IF(W829&gt;0,W829,"")</f>
        <v/>
      </c>
      <c r="BF829" s="174" t="str">
        <f>IF(AND(K829="x",BE829&gt;0),BE829,"")</f>
        <v/>
      </c>
      <c r="BG829" s="186" t="str">
        <f>IF(OR(K829="x",F829="x",BE829&lt;=0),"",BE829)</f>
        <v/>
      </c>
      <c r="BH829" s="175" t="str">
        <f>IF(AND(F829="x",BE829&gt;0),BE829,"")</f>
        <v/>
      </c>
      <c r="BI829" s="632"/>
    </row>
    <row r="830" spans="1:61" ht="18" x14ac:dyDescent="0.35">
      <c r="A830" s="221"/>
      <c r="B830" s="222"/>
      <c r="C830" s="213">
        <v>819</v>
      </c>
      <c r="D830" s="205"/>
      <c r="E830" s="16"/>
      <c r="F830" s="17"/>
      <c r="G830" s="134"/>
      <c r="H830" s="135"/>
      <c r="I830" s="141"/>
      <c r="J830" s="25"/>
      <c r="K830" s="145"/>
      <c r="L830" s="28"/>
      <c r="M830" s="395"/>
      <c r="N830" s="158" t="str">
        <f t="shared" si="161"/>
        <v/>
      </c>
      <c r="O830" s="27"/>
      <c r="P830" s="27"/>
      <c r="Q830" s="27"/>
      <c r="R830" s="27"/>
      <c r="S830" s="27"/>
      <c r="T830" s="28"/>
      <c r="U830" s="29"/>
      <c r="V830" s="32"/>
      <c r="W830" s="318"/>
      <c r="X830" s="319"/>
      <c r="Y830" s="160">
        <f t="shared" si="160"/>
        <v>0</v>
      </c>
      <c r="Z830" s="159">
        <f t="shared" si="162"/>
        <v>0</v>
      </c>
      <c r="AA830" s="327"/>
      <c r="AB830" s="400">
        <f>IF(AND(Z830&gt;=0,F830="x"),0,IF(AND(Z830&gt;0,AC830="x"),0,IF(Z830&gt;0,0-30,0)))</f>
        <v>0</v>
      </c>
      <c r="AC830" s="371"/>
      <c r="AD830" s="226" t="str">
        <f>IF(F830="x",(0-((V830*10)+(W830*20))),"")</f>
        <v/>
      </c>
      <c r="AE830" s="368">
        <f>IF(AND(Z830&gt;0,F830="x"),0,IF(AND(Z830&gt;0,AC830="x"),Z830-60,IF(AND(Z830&gt;0,AB830=-30),Z830+AB830,0)))</f>
        <v>0</v>
      </c>
      <c r="AF830" s="339"/>
      <c r="AG830" s="338"/>
      <c r="AH830" s="336"/>
      <c r="AI830" s="161">
        <f t="shared" si="163"/>
        <v>0</v>
      </c>
      <c r="AJ830" s="162">
        <f>(X830*20)+Z830+AA830+AF830</f>
        <v>0</v>
      </c>
      <c r="AK830" s="163">
        <f t="shared" si="164"/>
        <v>0</v>
      </c>
      <c r="AL830" s="164">
        <f>IF(K830="x",AH830,0)</f>
        <v>0</v>
      </c>
      <c r="AM830" s="164">
        <f>IF(K830="x",AI830,0)</f>
        <v>0</v>
      </c>
      <c r="AN830" s="164">
        <f>IF(K830="x",AJ830,0)</f>
        <v>0</v>
      </c>
      <c r="AO830" s="164">
        <f>IF(K830="x",AK830,0)</f>
        <v>0</v>
      </c>
      <c r="AP830" s="610" t="str">
        <f t="shared" si="166"/>
        <v xml:space="preserve"> </v>
      </c>
      <c r="AQ830" s="613" t="str">
        <f t="shared" si="165"/>
        <v xml:space="preserve"> </v>
      </c>
      <c r="AR830" s="613" t="str">
        <f t="shared" si="167"/>
        <v xml:space="preserve"> </v>
      </c>
      <c r="AS830" s="613" t="str">
        <f t="shared" si="168"/>
        <v xml:space="preserve"> </v>
      </c>
      <c r="AT830" s="613" t="str">
        <f t="shared" si="169"/>
        <v xml:space="preserve"> </v>
      </c>
      <c r="AU830" s="613" t="str">
        <f t="shared" si="170"/>
        <v xml:space="preserve"> </v>
      </c>
      <c r="AV830" s="614" t="str">
        <f t="shared" si="171"/>
        <v xml:space="preserve"> </v>
      </c>
      <c r="AW830" s="196" t="str">
        <f>IF(N830&gt;0,N830,"")</f>
        <v/>
      </c>
      <c r="AX830" s="165" t="str">
        <f>IF(AND(K830="x",AW830&gt;0),AW830,"")</f>
        <v/>
      </c>
      <c r="AY830" s="193" t="str">
        <f>IF(OR(K830="x",F830="x",AW830&lt;=0),"",AW830)</f>
        <v/>
      </c>
      <c r="AZ830" s="183" t="str">
        <f>IF(AND(F830="x",AW830&gt;0),AW830,"")</f>
        <v/>
      </c>
      <c r="BA830" s="173" t="str">
        <f>IF(V830&gt;0,V830,"")</f>
        <v/>
      </c>
      <c r="BB830" s="174" t="str">
        <f>IF(AND(K830="x",BA830&gt;0),BA830,"")</f>
        <v/>
      </c>
      <c r="BC830" s="186" t="str">
        <f>IF(OR(K830="x",F830="X",BA830&lt;=0),"",BA830)</f>
        <v/>
      </c>
      <c r="BD830" s="174" t="str">
        <f>IF(AND(F830="x",BA830&gt;0),BA830,"")</f>
        <v/>
      </c>
      <c r="BE830" s="201" t="str">
        <f>IF(W830&gt;0,W830,"")</f>
        <v/>
      </c>
      <c r="BF830" s="174" t="str">
        <f>IF(AND(K830="x",BE830&gt;0),BE830,"")</f>
        <v/>
      </c>
      <c r="BG830" s="186" t="str">
        <f>IF(OR(K830="x",F830="x",BE830&lt;=0),"",BE830)</f>
        <v/>
      </c>
      <c r="BH830" s="175" t="str">
        <f>IF(AND(F830="x",BE830&gt;0),BE830,"")</f>
        <v/>
      </c>
      <c r="BI830" s="632"/>
    </row>
    <row r="831" spans="1:61" ht="18" x14ac:dyDescent="0.35">
      <c r="A831" s="221"/>
      <c r="B831" s="222"/>
      <c r="C831" s="214">
        <v>820</v>
      </c>
      <c r="D831" s="207"/>
      <c r="E831" s="18"/>
      <c r="F831" s="17"/>
      <c r="G831" s="134"/>
      <c r="H831" s="135"/>
      <c r="I831" s="141"/>
      <c r="J831" s="25"/>
      <c r="K831" s="145"/>
      <c r="L831" s="28"/>
      <c r="M831" s="395"/>
      <c r="N831" s="158" t="str">
        <f t="shared" si="161"/>
        <v/>
      </c>
      <c r="O831" s="27"/>
      <c r="P831" s="27"/>
      <c r="Q831" s="27"/>
      <c r="R831" s="27"/>
      <c r="S831" s="27"/>
      <c r="T831" s="28"/>
      <c r="U831" s="29"/>
      <c r="V831" s="32"/>
      <c r="W831" s="318"/>
      <c r="X831" s="319"/>
      <c r="Y831" s="160">
        <f t="shared" si="160"/>
        <v>0</v>
      </c>
      <c r="Z831" s="159">
        <f t="shared" si="162"/>
        <v>0</v>
      </c>
      <c r="AA831" s="327"/>
      <c r="AB831" s="400">
        <f>IF(AND(Z831&gt;=0,F831="x"),0,IF(AND(Z831&gt;0,AC831="x"),0,IF(Z831&gt;0,0-30,0)))</f>
        <v>0</v>
      </c>
      <c r="AC831" s="371"/>
      <c r="AD831" s="226" t="str">
        <f>IF(F831="x",(0-((V831*10)+(W831*20))),"")</f>
        <v/>
      </c>
      <c r="AE831" s="368">
        <f>IF(AND(Z831&gt;0,F831="x"),0,IF(AND(Z831&gt;0,AC831="x"),Z831-60,IF(AND(Z831&gt;0,AB831=-30),Z831+AB831,0)))</f>
        <v>0</v>
      </c>
      <c r="AF831" s="339"/>
      <c r="AG831" s="338"/>
      <c r="AH831" s="336"/>
      <c r="AI831" s="161">
        <f t="shared" si="163"/>
        <v>0</v>
      </c>
      <c r="AJ831" s="162">
        <f>(X831*20)+Z831+AA831+AF831</f>
        <v>0</v>
      </c>
      <c r="AK831" s="163">
        <f t="shared" si="164"/>
        <v>0</v>
      </c>
      <c r="AL831" s="164">
        <f>IF(K831="x",AH831,0)</f>
        <v>0</v>
      </c>
      <c r="AM831" s="164">
        <f>IF(K831="x",AI831,0)</f>
        <v>0</v>
      </c>
      <c r="AN831" s="164">
        <f>IF(K831="x",AJ831,0)</f>
        <v>0</v>
      </c>
      <c r="AO831" s="164">
        <f>IF(K831="x",AK831,0)</f>
        <v>0</v>
      </c>
      <c r="AP831" s="610" t="str">
        <f t="shared" si="166"/>
        <v xml:space="preserve"> </v>
      </c>
      <c r="AQ831" s="613" t="str">
        <f t="shared" si="165"/>
        <v xml:space="preserve"> </v>
      </c>
      <c r="AR831" s="613" t="str">
        <f t="shared" si="167"/>
        <v xml:space="preserve"> </v>
      </c>
      <c r="AS831" s="613" t="str">
        <f t="shared" si="168"/>
        <v xml:space="preserve"> </v>
      </c>
      <c r="AT831" s="613" t="str">
        <f t="shared" si="169"/>
        <v xml:space="preserve"> </v>
      </c>
      <c r="AU831" s="613" t="str">
        <f t="shared" si="170"/>
        <v xml:space="preserve"> </v>
      </c>
      <c r="AV831" s="614" t="str">
        <f t="shared" si="171"/>
        <v xml:space="preserve"> </v>
      </c>
      <c r="AW831" s="196" t="str">
        <f>IF(N831&gt;0,N831,"")</f>
        <v/>
      </c>
      <c r="AX831" s="165" t="str">
        <f>IF(AND(K831="x",AW831&gt;0),AW831,"")</f>
        <v/>
      </c>
      <c r="AY831" s="193" t="str">
        <f>IF(OR(K831="x",F831="x",AW831&lt;=0),"",AW831)</f>
        <v/>
      </c>
      <c r="AZ831" s="183" t="str">
        <f>IF(AND(F831="x",AW831&gt;0),AW831,"")</f>
        <v/>
      </c>
      <c r="BA831" s="173" t="str">
        <f>IF(V831&gt;0,V831,"")</f>
        <v/>
      </c>
      <c r="BB831" s="174" t="str">
        <f>IF(AND(K831="x",BA831&gt;0),BA831,"")</f>
        <v/>
      </c>
      <c r="BC831" s="186" t="str">
        <f>IF(OR(K831="x",F831="X",BA831&lt;=0),"",BA831)</f>
        <v/>
      </c>
      <c r="BD831" s="174" t="str">
        <f>IF(AND(F831="x",BA831&gt;0),BA831,"")</f>
        <v/>
      </c>
      <c r="BE831" s="201" t="str">
        <f>IF(W831&gt;0,W831,"")</f>
        <v/>
      </c>
      <c r="BF831" s="174" t="str">
        <f>IF(AND(K831="x",BE831&gt;0),BE831,"")</f>
        <v/>
      </c>
      <c r="BG831" s="186" t="str">
        <f>IF(OR(K831="x",F831="x",BE831&lt;=0),"",BE831)</f>
        <v/>
      </c>
      <c r="BH831" s="175" t="str">
        <f>IF(AND(F831="x",BE831&gt;0),BE831,"")</f>
        <v/>
      </c>
      <c r="BI831" s="632"/>
    </row>
    <row r="832" spans="1:61" ht="18" x14ac:dyDescent="0.35">
      <c r="A832" s="221"/>
      <c r="B832" s="222"/>
      <c r="C832" s="213">
        <v>821</v>
      </c>
      <c r="D832" s="205"/>
      <c r="E832" s="16"/>
      <c r="F832" s="17"/>
      <c r="G832" s="134"/>
      <c r="H832" s="135"/>
      <c r="I832" s="141"/>
      <c r="J832" s="25"/>
      <c r="K832" s="145"/>
      <c r="L832" s="28"/>
      <c r="M832" s="395"/>
      <c r="N832" s="158" t="str">
        <f t="shared" si="161"/>
        <v/>
      </c>
      <c r="O832" s="27"/>
      <c r="P832" s="27"/>
      <c r="Q832" s="27"/>
      <c r="R832" s="27"/>
      <c r="S832" s="27"/>
      <c r="T832" s="28"/>
      <c r="U832" s="29"/>
      <c r="V832" s="32"/>
      <c r="W832" s="318"/>
      <c r="X832" s="319"/>
      <c r="Y832" s="160">
        <f t="shared" si="160"/>
        <v>0</v>
      </c>
      <c r="Z832" s="159">
        <f t="shared" si="162"/>
        <v>0</v>
      </c>
      <c r="AA832" s="327"/>
      <c r="AB832" s="400">
        <f>IF(AND(Z832&gt;=0,F832="x"),0,IF(AND(Z832&gt;0,AC832="x"),0,IF(Z832&gt;0,0-30,0)))</f>
        <v>0</v>
      </c>
      <c r="AC832" s="371"/>
      <c r="AD832" s="226" t="str">
        <f>IF(F832="x",(0-((V832*10)+(W832*20))),"")</f>
        <v/>
      </c>
      <c r="AE832" s="368">
        <f>IF(AND(Z832&gt;0,F832="x"),0,IF(AND(Z832&gt;0,AC832="x"),Z832-60,IF(AND(Z832&gt;0,AB832=-30),Z832+AB832,0)))</f>
        <v>0</v>
      </c>
      <c r="AF832" s="339"/>
      <c r="AG832" s="338"/>
      <c r="AH832" s="336"/>
      <c r="AI832" s="161">
        <f t="shared" si="163"/>
        <v>0</v>
      </c>
      <c r="AJ832" s="162">
        <f>(X832*20)+Z832+AA832+AF832</f>
        <v>0</v>
      </c>
      <c r="AK832" s="163">
        <f t="shared" si="164"/>
        <v>0</v>
      </c>
      <c r="AL832" s="164">
        <f>IF(K832="x",AH832,0)</f>
        <v>0</v>
      </c>
      <c r="AM832" s="164">
        <f>IF(K832="x",AI832,0)</f>
        <v>0</v>
      </c>
      <c r="AN832" s="164">
        <f>IF(K832="x",AJ832,0)</f>
        <v>0</v>
      </c>
      <c r="AO832" s="164">
        <f>IF(K832="x",AK832,0)</f>
        <v>0</v>
      </c>
      <c r="AP832" s="610" t="str">
        <f t="shared" si="166"/>
        <v xml:space="preserve"> </v>
      </c>
      <c r="AQ832" s="613" t="str">
        <f t="shared" si="165"/>
        <v xml:space="preserve"> </v>
      </c>
      <c r="AR832" s="613" t="str">
        <f t="shared" si="167"/>
        <v xml:space="preserve"> </v>
      </c>
      <c r="AS832" s="613" t="str">
        <f t="shared" si="168"/>
        <v xml:space="preserve"> </v>
      </c>
      <c r="AT832" s="613" t="str">
        <f t="shared" si="169"/>
        <v xml:space="preserve"> </v>
      </c>
      <c r="AU832" s="613" t="str">
        <f t="shared" si="170"/>
        <v xml:space="preserve"> </v>
      </c>
      <c r="AV832" s="614" t="str">
        <f t="shared" si="171"/>
        <v xml:space="preserve"> </v>
      </c>
      <c r="AW832" s="196" t="str">
        <f>IF(N832&gt;0,N832,"")</f>
        <v/>
      </c>
      <c r="AX832" s="165" t="str">
        <f>IF(AND(K832="x",AW832&gt;0),AW832,"")</f>
        <v/>
      </c>
      <c r="AY832" s="193" t="str">
        <f>IF(OR(K832="x",F832="x",AW832&lt;=0),"",AW832)</f>
        <v/>
      </c>
      <c r="AZ832" s="183" t="str">
        <f>IF(AND(F832="x",AW832&gt;0),AW832,"")</f>
        <v/>
      </c>
      <c r="BA832" s="173" t="str">
        <f>IF(V832&gt;0,V832,"")</f>
        <v/>
      </c>
      <c r="BB832" s="174" t="str">
        <f>IF(AND(K832="x",BA832&gt;0),BA832,"")</f>
        <v/>
      </c>
      <c r="BC832" s="186" t="str">
        <f>IF(OR(K832="x",F832="X",BA832&lt;=0),"",BA832)</f>
        <v/>
      </c>
      <c r="BD832" s="174" t="str">
        <f>IF(AND(F832="x",BA832&gt;0),BA832,"")</f>
        <v/>
      </c>
      <c r="BE832" s="201" t="str">
        <f>IF(W832&gt;0,W832,"")</f>
        <v/>
      </c>
      <c r="BF832" s="174" t="str">
        <f>IF(AND(K832="x",BE832&gt;0),BE832,"")</f>
        <v/>
      </c>
      <c r="BG832" s="186" t="str">
        <f>IF(OR(K832="x",F832="x",BE832&lt;=0),"",BE832)</f>
        <v/>
      </c>
      <c r="BH832" s="175" t="str">
        <f>IF(AND(F832="x",BE832&gt;0),BE832,"")</f>
        <v/>
      </c>
      <c r="BI832" s="632"/>
    </row>
    <row r="833" spans="1:61" ht="18" x14ac:dyDescent="0.35">
      <c r="A833" s="221"/>
      <c r="B833" s="222"/>
      <c r="C833" s="214">
        <v>822</v>
      </c>
      <c r="D833" s="205"/>
      <c r="E833" s="16"/>
      <c r="F833" s="17"/>
      <c r="G833" s="134"/>
      <c r="H833" s="135"/>
      <c r="I833" s="141"/>
      <c r="J833" s="25"/>
      <c r="K833" s="145"/>
      <c r="L833" s="28"/>
      <c r="M833" s="395"/>
      <c r="N833" s="158" t="str">
        <f t="shared" si="161"/>
        <v/>
      </c>
      <c r="O833" s="27"/>
      <c r="P833" s="27"/>
      <c r="Q833" s="27"/>
      <c r="R833" s="27"/>
      <c r="S833" s="27"/>
      <c r="T833" s="28"/>
      <c r="U833" s="29"/>
      <c r="V833" s="32"/>
      <c r="W833" s="318"/>
      <c r="X833" s="319"/>
      <c r="Y833" s="160">
        <f t="shared" si="160"/>
        <v>0</v>
      </c>
      <c r="Z833" s="159">
        <f t="shared" si="162"/>
        <v>0</v>
      </c>
      <c r="AA833" s="327"/>
      <c r="AB833" s="400">
        <f>IF(AND(Z833&gt;=0,F833="x"),0,IF(AND(Z833&gt;0,AC833="x"),0,IF(Z833&gt;0,0-30,0)))</f>
        <v>0</v>
      </c>
      <c r="AC833" s="371"/>
      <c r="AD833" s="226" t="str">
        <f>IF(F833="x",(0-((V833*10)+(W833*20))),"")</f>
        <v/>
      </c>
      <c r="AE833" s="368">
        <f>IF(AND(Z833&gt;0,F833="x"),0,IF(AND(Z833&gt;0,AC833="x"),Z833-60,IF(AND(Z833&gt;0,AB833=-30),Z833+AB833,0)))</f>
        <v>0</v>
      </c>
      <c r="AF833" s="339"/>
      <c r="AG833" s="338"/>
      <c r="AH833" s="336"/>
      <c r="AI833" s="161">
        <f t="shared" si="163"/>
        <v>0</v>
      </c>
      <c r="AJ833" s="162">
        <f>(X833*20)+Z833+AA833+AF833</f>
        <v>0</v>
      </c>
      <c r="AK833" s="163">
        <f t="shared" si="164"/>
        <v>0</v>
      </c>
      <c r="AL833" s="164">
        <f>IF(K833="x",AH833,0)</f>
        <v>0</v>
      </c>
      <c r="AM833" s="164">
        <f>IF(K833="x",AI833,0)</f>
        <v>0</v>
      </c>
      <c r="AN833" s="164">
        <f>IF(K833="x",AJ833,0)</f>
        <v>0</v>
      </c>
      <c r="AO833" s="164">
        <f>IF(K833="x",AK833,0)</f>
        <v>0</v>
      </c>
      <c r="AP833" s="610" t="str">
        <f t="shared" si="166"/>
        <v xml:space="preserve"> </v>
      </c>
      <c r="AQ833" s="613" t="str">
        <f t="shared" si="165"/>
        <v xml:space="preserve"> </v>
      </c>
      <c r="AR833" s="613" t="str">
        <f t="shared" si="167"/>
        <v xml:space="preserve"> </v>
      </c>
      <c r="AS833" s="613" t="str">
        <f t="shared" si="168"/>
        <v xml:space="preserve"> </v>
      </c>
      <c r="AT833" s="613" t="str">
        <f t="shared" si="169"/>
        <v xml:space="preserve"> </v>
      </c>
      <c r="AU833" s="613" t="str">
        <f t="shared" si="170"/>
        <v xml:space="preserve"> </v>
      </c>
      <c r="AV833" s="614" t="str">
        <f t="shared" si="171"/>
        <v xml:space="preserve"> </v>
      </c>
      <c r="AW833" s="196" t="str">
        <f>IF(N833&gt;0,N833,"")</f>
        <v/>
      </c>
      <c r="AX833" s="165" t="str">
        <f>IF(AND(K833="x",AW833&gt;0),AW833,"")</f>
        <v/>
      </c>
      <c r="AY833" s="193" t="str">
        <f>IF(OR(K833="x",F833="x",AW833&lt;=0),"",AW833)</f>
        <v/>
      </c>
      <c r="AZ833" s="183" t="str">
        <f>IF(AND(F833="x",AW833&gt;0),AW833,"")</f>
        <v/>
      </c>
      <c r="BA833" s="173" t="str">
        <f>IF(V833&gt;0,V833,"")</f>
        <v/>
      </c>
      <c r="BB833" s="174" t="str">
        <f>IF(AND(K833="x",BA833&gt;0),BA833,"")</f>
        <v/>
      </c>
      <c r="BC833" s="186" t="str">
        <f>IF(OR(K833="x",F833="X",BA833&lt;=0),"",BA833)</f>
        <v/>
      </c>
      <c r="BD833" s="174" t="str">
        <f>IF(AND(F833="x",BA833&gt;0),BA833,"")</f>
        <v/>
      </c>
      <c r="BE833" s="201" t="str">
        <f>IF(W833&gt;0,W833,"")</f>
        <v/>
      </c>
      <c r="BF833" s="174" t="str">
        <f>IF(AND(K833="x",BE833&gt;0),BE833,"")</f>
        <v/>
      </c>
      <c r="BG833" s="186" t="str">
        <f>IF(OR(K833="x",F833="x",BE833&lt;=0),"",BE833)</f>
        <v/>
      </c>
      <c r="BH833" s="175" t="str">
        <f>IF(AND(F833="x",BE833&gt;0),BE833,"")</f>
        <v/>
      </c>
      <c r="BI833" s="632"/>
    </row>
    <row r="834" spans="1:61" ht="18" x14ac:dyDescent="0.35">
      <c r="A834" s="221"/>
      <c r="B834" s="222"/>
      <c r="C834" s="214">
        <v>823</v>
      </c>
      <c r="D834" s="205"/>
      <c r="E834" s="16"/>
      <c r="F834" s="17"/>
      <c r="G834" s="134"/>
      <c r="H834" s="135"/>
      <c r="I834" s="141"/>
      <c r="J834" s="25"/>
      <c r="K834" s="145"/>
      <c r="L834" s="28"/>
      <c r="M834" s="395"/>
      <c r="N834" s="158" t="str">
        <f t="shared" si="161"/>
        <v/>
      </c>
      <c r="O834" s="27"/>
      <c r="P834" s="27"/>
      <c r="Q834" s="27"/>
      <c r="R834" s="27"/>
      <c r="S834" s="27"/>
      <c r="T834" s="28"/>
      <c r="U834" s="29"/>
      <c r="V834" s="32"/>
      <c r="W834" s="318"/>
      <c r="X834" s="319"/>
      <c r="Y834" s="160">
        <f t="shared" si="160"/>
        <v>0</v>
      </c>
      <c r="Z834" s="159">
        <f t="shared" si="162"/>
        <v>0</v>
      </c>
      <c r="AA834" s="327"/>
      <c r="AB834" s="400">
        <f>IF(AND(Z834&gt;=0,F834="x"),0,IF(AND(Z834&gt;0,AC834="x"),0,IF(Z834&gt;0,0-30,0)))</f>
        <v>0</v>
      </c>
      <c r="AC834" s="371"/>
      <c r="AD834" s="226" t="str">
        <f>IF(F834="x",(0-((V834*10)+(W834*20))),"")</f>
        <v/>
      </c>
      <c r="AE834" s="368">
        <f>IF(AND(Z834&gt;0,F834="x"),0,IF(AND(Z834&gt;0,AC834="x"),Z834-60,IF(AND(Z834&gt;0,AB834=-30),Z834+AB834,0)))</f>
        <v>0</v>
      </c>
      <c r="AF834" s="339"/>
      <c r="AG834" s="338"/>
      <c r="AH834" s="336"/>
      <c r="AI834" s="161">
        <f t="shared" si="163"/>
        <v>0</v>
      </c>
      <c r="AJ834" s="162">
        <f>(X834*20)+Z834+AA834+AF834</f>
        <v>0</v>
      </c>
      <c r="AK834" s="163">
        <f t="shared" si="164"/>
        <v>0</v>
      </c>
      <c r="AL834" s="164">
        <f>IF(K834="x",AH834,0)</f>
        <v>0</v>
      </c>
      <c r="AM834" s="164">
        <f>IF(K834="x",AI834,0)</f>
        <v>0</v>
      </c>
      <c r="AN834" s="164">
        <f>IF(K834="x",AJ834,0)</f>
        <v>0</v>
      </c>
      <c r="AO834" s="164">
        <f>IF(K834="x",AK834,0)</f>
        <v>0</v>
      </c>
      <c r="AP834" s="610" t="str">
        <f t="shared" si="166"/>
        <v xml:space="preserve"> </v>
      </c>
      <c r="AQ834" s="613" t="str">
        <f t="shared" si="165"/>
        <v xml:space="preserve"> </v>
      </c>
      <c r="AR834" s="613" t="str">
        <f t="shared" si="167"/>
        <v xml:space="preserve"> </v>
      </c>
      <c r="AS834" s="613" t="str">
        <f t="shared" si="168"/>
        <v xml:space="preserve"> </v>
      </c>
      <c r="AT834" s="613" t="str">
        <f t="shared" si="169"/>
        <v xml:space="preserve"> </v>
      </c>
      <c r="AU834" s="613" t="str">
        <f t="shared" si="170"/>
        <v xml:space="preserve"> </v>
      </c>
      <c r="AV834" s="614" t="str">
        <f t="shared" si="171"/>
        <v xml:space="preserve"> </v>
      </c>
      <c r="AW834" s="196" t="str">
        <f>IF(N834&gt;0,N834,"")</f>
        <v/>
      </c>
      <c r="AX834" s="165" t="str">
        <f>IF(AND(K834="x",AW834&gt;0),AW834,"")</f>
        <v/>
      </c>
      <c r="AY834" s="193" t="str">
        <f>IF(OR(K834="x",F834="x",AW834&lt;=0),"",AW834)</f>
        <v/>
      </c>
      <c r="AZ834" s="183" t="str">
        <f>IF(AND(F834="x",AW834&gt;0),AW834,"")</f>
        <v/>
      </c>
      <c r="BA834" s="173" t="str">
        <f>IF(V834&gt;0,V834,"")</f>
        <v/>
      </c>
      <c r="BB834" s="174" t="str">
        <f>IF(AND(K834="x",BA834&gt;0),BA834,"")</f>
        <v/>
      </c>
      <c r="BC834" s="186" t="str">
        <f>IF(OR(K834="x",F834="X",BA834&lt;=0),"",BA834)</f>
        <v/>
      </c>
      <c r="BD834" s="174" t="str">
        <f>IF(AND(F834="x",BA834&gt;0),BA834,"")</f>
        <v/>
      </c>
      <c r="BE834" s="201" t="str">
        <f>IF(W834&gt;0,W834,"")</f>
        <v/>
      </c>
      <c r="BF834" s="174" t="str">
        <f>IF(AND(K834="x",BE834&gt;0),BE834,"")</f>
        <v/>
      </c>
      <c r="BG834" s="186" t="str">
        <f>IF(OR(K834="x",F834="x",BE834&lt;=0),"",BE834)</f>
        <v/>
      </c>
      <c r="BH834" s="175" t="str">
        <f>IF(AND(F834="x",BE834&gt;0),BE834,"")</f>
        <v/>
      </c>
      <c r="BI834" s="632"/>
    </row>
    <row r="835" spans="1:61" ht="18" x14ac:dyDescent="0.35">
      <c r="A835" s="221"/>
      <c r="B835" s="222"/>
      <c r="C835" s="213">
        <v>824</v>
      </c>
      <c r="D835" s="207"/>
      <c r="E835" s="18"/>
      <c r="F835" s="17"/>
      <c r="G835" s="134"/>
      <c r="H835" s="135"/>
      <c r="I835" s="141"/>
      <c r="J835" s="25"/>
      <c r="K835" s="145"/>
      <c r="L835" s="28"/>
      <c r="M835" s="395"/>
      <c r="N835" s="158" t="str">
        <f t="shared" si="161"/>
        <v/>
      </c>
      <c r="O835" s="27"/>
      <c r="P835" s="27"/>
      <c r="Q835" s="27"/>
      <c r="R835" s="27"/>
      <c r="S835" s="27"/>
      <c r="T835" s="28"/>
      <c r="U835" s="29"/>
      <c r="V835" s="32"/>
      <c r="W835" s="318"/>
      <c r="X835" s="319"/>
      <c r="Y835" s="160">
        <f t="shared" si="160"/>
        <v>0</v>
      </c>
      <c r="Z835" s="159">
        <f t="shared" si="162"/>
        <v>0</v>
      </c>
      <c r="AA835" s="327"/>
      <c r="AB835" s="400">
        <f>IF(AND(Z835&gt;=0,F835="x"),0,IF(AND(Z835&gt;0,AC835="x"),0,IF(Z835&gt;0,0-30,0)))</f>
        <v>0</v>
      </c>
      <c r="AC835" s="371"/>
      <c r="AD835" s="226" t="str">
        <f>IF(F835="x",(0-((V835*10)+(W835*20))),"")</f>
        <v/>
      </c>
      <c r="AE835" s="368">
        <f>IF(AND(Z835&gt;0,F835="x"),0,IF(AND(Z835&gt;0,AC835="x"),Z835-60,IF(AND(Z835&gt;0,AB835=-30),Z835+AB835,0)))</f>
        <v>0</v>
      </c>
      <c r="AF835" s="339"/>
      <c r="AG835" s="338"/>
      <c r="AH835" s="336"/>
      <c r="AI835" s="161">
        <f t="shared" si="163"/>
        <v>0</v>
      </c>
      <c r="AJ835" s="162">
        <f>(X835*20)+Z835+AA835+AF835</f>
        <v>0</v>
      </c>
      <c r="AK835" s="163">
        <f t="shared" si="164"/>
        <v>0</v>
      </c>
      <c r="AL835" s="164">
        <f>IF(K835="x",AH835,0)</f>
        <v>0</v>
      </c>
      <c r="AM835" s="164">
        <f>IF(K835="x",AI835,0)</f>
        <v>0</v>
      </c>
      <c r="AN835" s="164">
        <f>IF(K835="x",AJ835,0)</f>
        <v>0</v>
      </c>
      <c r="AO835" s="164">
        <f>IF(K835="x",AK835,0)</f>
        <v>0</v>
      </c>
      <c r="AP835" s="610" t="str">
        <f t="shared" si="166"/>
        <v xml:space="preserve"> </v>
      </c>
      <c r="AQ835" s="613" t="str">
        <f t="shared" si="165"/>
        <v xml:space="preserve"> </v>
      </c>
      <c r="AR835" s="613" t="str">
        <f t="shared" si="167"/>
        <v xml:space="preserve"> </v>
      </c>
      <c r="AS835" s="613" t="str">
        <f t="shared" si="168"/>
        <v xml:space="preserve"> </v>
      </c>
      <c r="AT835" s="613" t="str">
        <f t="shared" si="169"/>
        <v xml:space="preserve"> </v>
      </c>
      <c r="AU835" s="613" t="str">
        <f t="shared" si="170"/>
        <v xml:space="preserve"> </v>
      </c>
      <c r="AV835" s="614" t="str">
        <f t="shared" si="171"/>
        <v xml:space="preserve"> </v>
      </c>
      <c r="AW835" s="196" t="str">
        <f>IF(N835&gt;0,N835,"")</f>
        <v/>
      </c>
      <c r="AX835" s="165" t="str">
        <f>IF(AND(K835="x",AW835&gt;0),AW835,"")</f>
        <v/>
      </c>
      <c r="AY835" s="193" t="str">
        <f>IF(OR(K835="x",F835="x",AW835&lt;=0),"",AW835)</f>
        <v/>
      </c>
      <c r="AZ835" s="183" t="str">
        <f>IF(AND(F835="x",AW835&gt;0),AW835,"")</f>
        <v/>
      </c>
      <c r="BA835" s="173" t="str">
        <f>IF(V835&gt;0,V835,"")</f>
        <v/>
      </c>
      <c r="BB835" s="174" t="str">
        <f>IF(AND(K835="x",BA835&gt;0),BA835,"")</f>
        <v/>
      </c>
      <c r="BC835" s="186" t="str">
        <f>IF(OR(K835="x",F835="X",BA835&lt;=0),"",BA835)</f>
        <v/>
      </c>
      <c r="BD835" s="174" t="str">
        <f>IF(AND(F835="x",BA835&gt;0),BA835,"")</f>
        <v/>
      </c>
      <c r="BE835" s="201" t="str">
        <f>IF(W835&gt;0,W835,"")</f>
        <v/>
      </c>
      <c r="BF835" s="174" t="str">
        <f>IF(AND(K835="x",BE835&gt;0),BE835,"")</f>
        <v/>
      </c>
      <c r="BG835" s="186" t="str">
        <f>IF(OR(K835="x",F835="x",BE835&lt;=0),"",BE835)</f>
        <v/>
      </c>
      <c r="BH835" s="175" t="str">
        <f>IF(AND(F835="x",BE835&gt;0),BE835,"")</f>
        <v/>
      </c>
      <c r="BI835" s="632"/>
    </row>
    <row r="836" spans="1:61" ht="18" x14ac:dyDescent="0.35">
      <c r="A836" s="221"/>
      <c r="B836" s="222"/>
      <c r="C836" s="214">
        <v>825</v>
      </c>
      <c r="D836" s="205"/>
      <c r="E836" s="16"/>
      <c r="F836" s="17"/>
      <c r="G836" s="134"/>
      <c r="H836" s="135"/>
      <c r="I836" s="141"/>
      <c r="J836" s="25"/>
      <c r="K836" s="145"/>
      <c r="L836" s="28"/>
      <c r="M836" s="395"/>
      <c r="N836" s="158" t="str">
        <f t="shared" si="161"/>
        <v/>
      </c>
      <c r="O836" s="27"/>
      <c r="P836" s="27"/>
      <c r="Q836" s="27"/>
      <c r="R836" s="27"/>
      <c r="S836" s="27"/>
      <c r="T836" s="28"/>
      <c r="U836" s="29"/>
      <c r="V836" s="32"/>
      <c r="W836" s="318"/>
      <c r="X836" s="319"/>
      <c r="Y836" s="160">
        <f t="shared" si="160"/>
        <v>0</v>
      </c>
      <c r="Z836" s="159">
        <f t="shared" si="162"/>
        <v>0</v>
      </c>
      <c r="AA836" s="327"/>
      <c r="AB836" s="400">
        <f>IF(AND(Z836&gt;=0,F836="x"),0,IF(AND(Z836&gt;0,AC836="x"),0,IF(Z836&gt;0,0-30,0)))</f>
        <v>0</v>
      </c>
      <c r="AC836" s="371"/>
      <c r="AD836" s="226" t="str">
        <f>IF(F836="x",(0-((V836*10)+(W836*20))),"")</f>
        <v/>
      </c>
      <c r="AE836" s="368">
        <f>IF(AND(Z836&gt;0,F836="x"),0,IF(AND(Z836&gt;0,AC836="x"),Z836-60,IF(AND(Z836&gt;0,AB836=-30),Z836+AB836,0)))</f>
        <v>0</v>
      </c>
      <c r="AF836" s="339"/>
      <c r="AG836" s="338"/>
      <c r="AH836" s="336"/>
      <c r="AI836" s="161">
        <f t="shared" si="163"/>
        <v>0</v>
      </c>
      <c r="AJ836" s="162">
        <f>(X836*20)+Z836+AA836+AF836</f>
        <v>0</v>
      </c>
      <c r="AK836" s="163">
        <f t="shared" si="164"/>
        <v>0</v>
      </c>
      <c r="AL836" s="164">
        <f>IF(K836="x",AH836,0)</f>
        <v>0</v>
      </c>
      <c r="AM836" s="164">
        <f>IF(K836="x",AI836,0)</f>
        <v>0</v>
      </c>
      <c r="AN836" s="164">
        <f>IF(K836="x",AJ836,0)</f>
        <v>0</v>
      </c>
      <c r="AO836" s="164">
        <f>IF(K836="x",AK836,0)</f>
        <v>0</v>
      </c>
      <c r="AP836" s="610" t="str">
        <f t="shared" si="166"/>
        <v xml:space="preserve"> </v>
      </c>
      <c r="AQ836" s="613" t="str">
        <f t="shared" si="165"/>
        <v xml:space="preserve"> </v>
      </c>
      <c r="AR836" s="613" t="str">
        <f t="shared" si="167"/>
        <v xml:space="preserve"> </v>
      </c>
      <c r="AS836" s="613" t="str">
        <f t="shared" si="168"/>
        <v xml:space="preserve"> </v>
      </c>
      <c r="AT836" s="613" t="str">
        <f t="shared" si="169"/>
        <v xml:space="preserve"> </v>
      </c>
      <c r="AU836" s="613" t="str">
        <f t="shared" si="170"/>
        <v xml:space="preserve"> </v>
      </c>
      <c r="AV836" s="614" t="str">
        <f t="shared" si="171"/>
        <v xml:space="preserve"> </v>
      </c>
      <c r="AW836" s="196" t="str">
        <f>IF(N836&gt;0,N836,"")</f>
        <v/>
      </c>
      <c r="AX836" s="165" t="str">
        <f>IF(AND(K836="x",AW836&gt;0),AW836,"")</f>
        <v/>
      </c>
      <c r="AY836" s="193" t="str">
        <f>IF(OR(K836="x",F836="x",AW836&lt;=0),"",AW836)</f>
        <v/>
      </c>
      <c r="AZ836" s="183" t="str">
        <f>IF(AND(F836="x",AW836&gt;0),AW836,"")</f>
        <v/>
      </c>
      <c r="BA836" s="173" t="str">
        <f>IF(V836&gt;0,V836,"")</f>
        <v/>
      </c>
      <c r="BB836" s="174" t="str">
        <f>IF(AND(K836="x",BA836&gt;0),BA836,"")</f>
        <v/>
      </c>
      <c r="BC836" s="186" t="str">
        <f>IF(OR(K836="x",F836="X",BA836&lt;=0),"",BA836)</f>
        <v/>
      </c>
      <c r="BD836" s="174" t="str">
        <f>IF(AND(F836="x",BA836&gt;0),BA836,"")</f>
        <v/>
      </c>
      <c r="BE836" s="201" t="str">
        <f>IF(W836&gt;0,W836,"")</f>
        <v/>
      </c>
      <c r="BF836" s="174" t="str">
        <f>IF(AND(K836="x",BE836&gt;0),BE836,"")</f>
        <v/>
      </c>
      <c r="BG836" s="186" t="str">
        <f>IF(OR(K836="x",F836="x",BE836&lt;=0),"",BE836)</f>
        <v/>
      </c>
      <c r="BH836" s="175" t="str">
        <f>IF(AND(F836="x",BE836&gt;0),BE836,"")</f>
        <v/>
      </c>
      <c r="BI836" s="632"/>
    </row>
    <row r="837" spans="1:61" ht="18" x14ac:dyDescent="0.35">
      <c r="A837" s="221"/>
      <c r="B837" s="222"/>
      <c r="C837" s="213">
        <v>826</v>
      </c>
      <c r="D837" s="205"/>
      <c r="E837" s="16"/>
      <c r="F837" s="17"/>
      <c r="G837" s="134"/>
      <c r="H837" s="135"/>
      <c r="I837" s="141"/>
      <c r="J837" s="25"/>
      <c r="K837" s="145"/>
      <c r="L837" s="28"/>
      <c r="M837" s="395"/>
      <c r="N837" s="158" t="str">
        <f t="shared" si="161"/>
        <v/>
      </c>
      <c r="O837" s="27"/>
      <c r="P837" s="27"/>
      <c r="Q837" s="27"/>
      <c r="R837" s="27"/>
      <c r="S837" s="27"/>
      <c r="T837" s="28"/>
      <c r="U837" s="29"/>
      <c r="V837" s="32"/>
      <c r="W837" s="318"/>
      <c r="X837" s="319"/>
      <c r="Y837" s="160">
        <f t="shared" si="160"/>
        <v>0</v>
      </c>
      <c r="Z837" s="159">
        <f t="shared" si="162"/>
        <v>0</v>
      </c>
      <c r="AA837" s="327"/>
      <c r="AB837" s="400">
        <f>IF(AND(Z837&gt;=0,F837="x"),0,IF(AND(Z837&gt;0,AC837="x"),0,IF(Z837&gt;0,0-30,0)))</f>
        <v>0</v>
      </c>
      <c r="AC837" s="371"/>
      <c r="AD837" s="226" t="str">
        <f>IF(F837="x",(0-((V837*10)+(W837*20))),"")</f>
        <v/>
      </c>
      <c r="AE837" s="368">
        <f>IF(AND(Z837&gt;0,F837="x"),0,IF(AND(Z837&gt;0,AC837="x"),Z837-60,IF(AND(Z837&gt;0,AB837=-30),Z837+AB837,0)))</f>
        <v>0</v>
      </c>
      <c r="AF837" s="339"/>
      <c r="AG837" s="338"/>
      <c r="AH837" s="336"/>
      <c r="AI837" s="161">
        <f t="shared" si="163"/>
        <v>0</v>
      </c>
      <c r="AJ837" s="162">
        <f>(X837*20)+Z837+AA837+AF837</f>
        <v>0</v>
      </c>
      <c r="AK837" s="163">
        <f t="shared" si="164"/>
        <v>0</v>
      </c>
      <c r="AL837" s="164">
        <f>IF(K837="x",AH837,0)</f>
        <v>0</v>
      </c>
      <c r="AM837" s="164">
        <f>IF(K837="x",AI837,0)</f>
        <v>0</v>
      </c>
      <c r="AN837" s="164">
        <f>IF(K837="x",AJ837,0)</f>
        <v>0</v>
      </c>
      <c r="AO837" s="164">
        <f>IF(K837="x",AK837,0)</f>
        <v>0</v>
      </c>
      <c r="AP837" s="610" t="str">
        <f t="shared" si="166"/>
        <v xml:space="preserve"> </v>
      </c>
      <c r="AQ837" s="613" t="str">
        <f t="shared" si="165"/>
        <v xml:space="preserve"> </v>
      </c>
      <c r="AR837" s="613" t="str">
        <f t="shared" si="167"/>
        <v xml:space="preserve"> </v>
      </c>
      <c r="AS837" s="613" t="str">
        <f t="shared" si="168"/>
        <v xml:space="preserve"> </v>
      </c>
      <c r="AT837" s="613" t="str">
        <f t="shared" si="169"/>
        <v xml:space="preserve"> </v>
      </c>
      <c r="AU837" s="613" t="str">
        <f t="shared" si="170"/>
        <v xml:space="preserve"> </v>
      </c>
      <c r="AV837" s="614" t="str">
        <f t="shared" si="171"/>
        <v xml:space="preserve"> </v>
      </c>
      <c r="AW837" s="196" t="str">
        <f>IF(N837&gt;0,N837,"")</f>
        <v/>
      </c>
      <c r="AX837" s="165" t="str">
        <f>IF(AND(K837="x",AW837&gt;0),AW837,"")</f>
        <v/>
      </c>
      <c r="AY837" s="193" t="str">
        <f>IF(OR(K837="x",F837="x",AW837&lt;=0),"",AW837)</f>
        <v/>
      </c>
      <c r="AZ837" s="183" t="str">
        <f>IF(AND(F837="x",AW837&gt;0),AW837,"")</f>
        <v/>
      </c>
      <c r="BA837" s="173" t="str">
        <f>IF(V837&gt;0,V837,"")</f>
        <v/>
      </c>
      <c r="BB837" s="174" t="str">
        <f>IF(AND(K837="x",BA837&gt;0),BA837,"")</f>
        <v/>
      </c>
      <c r="BC837" s="186" t="str">
        <f>IF(OR(K837="x",F837="X",BA837&lt;=0),"",BA837)</f>
        <v/>
      </c>
      <c r="BD837" s="174" t="str">
        <f>IF(AND(F837="x",BA837&gt;0),BA837,"")</f>
        <v/>
      </c>
      <c r="BE837" s="201" t="str">
        <f>IF(W837&gt;0,W837,"")</f>
        <v/>
      </c>
      <c r="BF837" s="174" t="str">
        <f>IF(AND(K837="x",BE837&gt;0),BE837,"")</f>
        <v/>
      </c>
      <c r="BG837" s="186" t="str">
        <f>IF(OR(K837="x",F837="x",BE837&lt;=0),"",BE837)</f>
        <v/>
      </c>
      <c r="BH837" s="175" t="str">
        <f>IF(AND(F837="x",BE837&gt;0),BE837,"")</f>
        <v/>
      </c>
      <c r="BI837" s="632"/>
    </row>
    <row r="838" spans="1:61" ht="18" x14ac:dyDescent="0.35">
      <c r="A838" s="221"/>
      <c r="B838" s="222"/>
      <c r="C838" s="214">
        <v>827</v>
      </c>
      <c r="D838" s="205"/>
      <c r="E838" s="16"/>
      <c r="F838" s="17"/>
      <c r="G838" s="134"/>
      <c r="H838" s="135"/>
      <c r="I838" s="141"/>
      <c r="J838" s="25"/>
      <c r="K838" s="145"/>
      <c r="L838" s="28"/>
      <c r="M838" s="395"/>
      <c r="N838" s="158" t="str">
        <f t="shared" si="161"/>
        <v/>
      </c>
      <c r="O838" s="27"/>
      <c r="P838" s="27"/>
      <c r="Q838" s="27"/>
      <c r="R838" s="27"/>
      <c r="S838" s="27"/>
      <c r="T838" s="28"/>
      <c r="U838" s="29"/>
      <c r="V838" s="32"/>
      <c r="W838" s="318"/>
      <c r="X838" s="319"/>
      <c r="Y838" s="160">
        <f t="shared" si="160"/>
        <v>0</v>
      </c>
      <c r="Z838" s="159">
        <f t="shared" si="162"/>
        <v>0</v>
      </c>
      <c r="AA838" s="327"/>
      <c r="AB838" s="400">
        <f>IF(AND(Z838&gt;=0,F838="x"),0,IF(AND(Z838&gt;0,AC838="x"),0,IF(Z838&gt;0,0-30,0)))</f>
        <v>0</v>
      </c>
      <c r="AC838" s="371"/>
      <c r="AD838" s="226" t="str">
        <f>IF(F838="x",(0-((V838*10)+(W838*20))),"")</f>
        <v/>
      </c>
      <c r="AE838" s="368">
        <f>IF(AND(Z838&gt;0,F838="x"),0,IF(AND(Z838&gt;0,AC838="x"),Z838-60,IF(AND(Z838&gt;0,AB838=-30),Z838+AB838,0)))</f>
        <v>0</v>
      </c>
      <c r="AF838" s="339"/>
      <c r="AG838" s="338"/>
      <c r="AH838" s="336"/>
      <c r="AI838" s="161">
        <f t="shared" si="163"/>
        <v>0</v>
      </c>
      <c r="AJ838" s="162">
        <f>(X838*20)+Z838+AA838+AF838</f>
        <v>0</v>
      </c>
      <c r="AK838" s="163">
        <f t="shared" si="164"/>
        <v>0</v>
      </c>
      <c r="AL838" s="164">
        <f>IF(K838="x",AH838,0)</f>
        <v>0</v>
      </c>
      <c r="AM838" s="164">
        <f>IF(K838="x",AI838,0)</f>
        <v>0</v>
      </c>
      <c r="AN838" s="164">
        <f>IF(K838="x",AJ838,0)</f>
        <v>0</v>
      </c>
      <c r="AO838" s="164">
        <f>IF(K838="x",AK838,0)</f>
        <v>0</v>
      </c>
      <c r="AP838" s="610" t="str">
        <f t="shared" si="166"/>
        <v xml:space="preserve"> </v>
      </c>
      <c r="AQ838" s="613" t="str">
        <f t="shared" si="165"/>
        <v xml:space="preserve"> </v>
      </c>
      <c r="AR838" s="613" t="str">
        <f t="shared" si="167"/>
        <v xml:space="preserve"> </v>
      </c>
      <c r="AS838" s="613" t="str">
        <f t="shared" si="168"/>
        <v xml:space="preserve"> </v>
      </c>
      <c r="AT838" s="613" t="str">
        <f t="shared" si="169"/>
        <v xml:space="preserve"> </v>
      </c>
      <c r="AU838" s="613" t="str">
        <f t="shared" si="170"/>
        <v xml:space="preserve"> </v>
      </c>
      <c r="AV838" s="614" t="str">
        <f t="shared" si="171"/>
        <v xml:space="preserve"> </v>
      </c>
      <c r="AW838" s="196" t="str">
        <f>IF(N838&gt;0,N838,"")</f>
        <v/>
      </c>
      <c r="AX838" s="165" t="str">
        <f>IF(AND(K838="x",AW838&gt;0),AW838,"")</f>
        <v/>
      </c>
      <c r="AY838" s="193" t="str">
        <f>IF(OR(K838="x",F838="x",AW838&lt;=0),"",AW838)</f>
        <v/>
      </c>
      <c r="AZ838" s="183" t="str">
        <f>IF(AND(F838="x",AW838&gt;0),AW838,"")</f>
        <v/>
      </c>
      <c r="BA838" s="173" t="str">
        <f>IF(V838&gt;0,V838,"")</f>
        <v/>
      </c>
      <c r="BB838" s="174" t="str">
        <f>IF(AND(K838="x",BA838&gt;0),BA838,"")</f>
        <v/>
      </c>
      <c r="BC838" s="186" t="str">
        <f>IF(OR(K838="x",F838="X",BA838&lt;=0),"",BA838)</f>
        <v/>
      </c>
      <c r="BD838" s="174" t="str">
        <f>IF(AND(F838="x",BA838&gt;0),BA838,"")</f>
        <v/>
      </c>
      <c r="BE838" s="201" t="str">
        <f>IF(W838&gt;0,W838,"")</f>
        <v/>
      </c>
      <c r="BF838" s="174" t="str">
        <f>IF(AND(K838="x",BE838&gt;0),BE838,"")</f>
        <v/>
      </c>
      <c r="BG838" s="186" t="str">
        <f>IF(OR(K838="x",F838="x",BE838&lt;=0),"",BE838)</f>
        <v/>
      </c>
      <c r="BH838" s="175" t="str">
        <f>IF(AND(F838="x",BE838&gt;0),BE838,"")</f>
        <v/>
      </c>
      <c r="BI838" s="632"/>
    </row>
    <row r="839" spans="1:61" ht="18" x14ac:dyDescent="0.35">
      <c r="A839" s="221"/>
      <c r="B839" s="222"/>
      <c r="C839" s="214">
        <v>828</v>
      </c>
      <c r="D839" s="207"/>
      <c r="E839" s="18"/>
      <c r="F839" s="17"/>
      <c r="G839" s="134"/>
      <c r="H839" s="135"/>
      <c r="I839" s="141"/>
      <c r="J839" s="25"/>
      <c r="K839" s="145"/>
      <c r="L839" s="28"/>
      <c r="M839" s="395"/>
      <c r="N839" s="158" t="str">
        <f t="shared" si="161"/>
        <v/>
      </c>
      <c r="O839" s="27"/>
      <c r="P839" s="27"/>
      <c r="Q839" s="27"/>
      <c r="R839" s="27"/>
      <c r="S839" s="27"/>
      <c r="T839" s="28"/>
      <c r="U839" s="29"/>
      <c r="V839" s="32"/>
      <c r="W839" s="318"/>
      <c r="X839" s="319"/>
      <c r="Y839" s="160">
        <f t="shared" si="160"/>
        <v>0</v>
      </c>
      <c r="Z839" s="159">
        <f t="shared" si="162"/>
        <v>0</v>
      </c>
      <c r="AA839" s="327"/>
      <c r="AB839" s="400">
        <f>IF(AND(Z839&gt;=0,F839="x"),0,IF(AND(Z839&gt;0,AC839="x"),0,IF(Z839&gt;0,0-30,0)))</f>
        <v>0</v>
      </c>
      <c r="AC839" s="371"/>
      <c r="AD839" s="226" t="str">
        <f>IF(F839="x",(0-((V839*10)+(W839*20))),"")</f>
        <v/>
      </c>
      <c r="AE839" s="368">
        <f>IF(AND(Z839&gt;0,F839="x"),0,IF(AND(Z839&gt;0,AC839="x"),Z839-60,IF(AND(Z839&gt;0,AB839=-30),Z839+AB839,0)))</f>
        <v>0</v>
      </c>
      <c r="AF839" s="339"/>
      <c r="AG839" s="338"/>
      <c r="AH839" s="336"/>
      <c r="AI839" s="161">
        <f t="shared" si="163"/>
        <v>0</v>
      </c>
      <c r="AJ839" s="162">
        <f>(X839*20)+Z839+AA839+AF839</f>
        <v>0</v>
      </c>
      <c r="AK839" s="163">
        <f t="shared" si="164"/>
        <v>0</v>
      </c>
      <c r="AL839" s="164">
        <f>IF(K839="x",AH839,0)</f>
        <v>0</v>
      </c>
      <c r="AM839" s="164">
        <f>IF(K839="x",AI839,0)</f>
        <v>0</v>
      </c>
      <c r="AN839" s="164">
        <f>IF(K839="x",AJ839,0)</f>
        <v>0</v>
      </c>
      <c r="AO839" s="164">
        <f>IF(K839="x",AK839,0)</f>
        <v>0</v>
      </c>
      <c r="AP839" s="610" t="str">
        <f t="shared" si="166"/>
        <v xml:space="preserve"> </v>
      </c>
      <c r="AQ839" s="613" t="str">
        <f t="shared" si="165"/>
        <v xml:space="preserve"> </v>
      </c>
      <c r="AR839" s="613" t="str">
        <f t="shared" si="167"/>
        <v xml:space="preserve"> </v>
      </c>
      <c r="AS839" s="613" t="str">
        <f t="shared" si="168"/>
        <v xml:space="preserve"> </v>
      </c>
      <c r="AT839" s="613" t="str">
        <f t="shared" si="169"/>
        <v xml:space="preserve"> </v>
      </c>
      <c r="AU839" s="613" t="str">
        <f t="shared" si="170"/>
        <v xml:space="preserve"> </v>
      </c>
      <c r="AV839" s="614" t="str">
        <f t="shared" si="171"/>
        <v xml:space="preserve"> </v>
      </c>
      <c r="AW839" s="196" t="str">
        <f>IF(N839&gt;0,N839,"")</f>
        <v/>
      </c>
      <c r="AX839" s="165" t="str">
        <f>IF(AND(K839="x",AW839&gt;0),AW839,"")</f>
        <v/>
      </c>
      <c r="AY839" s="193" t="str">
        <f>IF(OR(K839="x",F839="x",AW839&lt;=0),"",AW839)</f>
        <v/>
      </c>
      <c r="AZ839" s="183" t="str">
        <f>IF(AND(F839="x",AW839&gt;0),AW839,"")</f>
        <v/>
      </c>
      <c r="BA839" s="173" t="str">
        <f>IF(V839&gt;0,V839,"")</f>
        <v/>
      </c>
      <c r="BB839" s="174" t="str">
        <f>IF(AND(K839="x",BA839&gt;0),BA839,"")</f>
        <v/>
      </c>
      <c r="BC839" s="186" t="str">
        <f>IF(OR(K839="x",F839="X",BA839&lt;=0),"",BA839)</f>
        <v/>
      </c>
      <c r="BD839" s="174" t="str">
        <f>IF(AND(F839="x",BA839&gt;0),BA839,"")</f>
        <v/>
      </c>
      <c r="BE839" s="201" t="str">
        <f>IF(W839&gt;0,W839,"")</f>
        <v/>
      </c>
      <c r="BF839" s="174" t="str">
        <f>IF(AND(K839="x",BE839&gt;0),BE839,"")</f>
        <v/>
      </c>
      <c r="BG839" s="186" t="str">
        <f>IF(OR(K839="x",F839="x",BE839&lt;=0),"",BE839)</f>
        <v/>
      </c>
      <c r="BH839" s="175" t="str">
        <f>IF(AND(F839="x",BE839&gt;0),BE839,"")</f>
        <v/>
      </c>
      <c r="BI839" s="632"/>
    </row>
    <row r="840" spans="1:61" ht="18" x14ac:dyDescent="0.35">
      <c r="A840" s="221"/>
      <c r="B840" s="222"/>
      <c r="C840" s="213">
        <v>829</v>
      </c>
      <c r="D840" s="205"/>
      <c r="E840" s="16"/>
      <c r="F840" s="17"/>
      <c r="G840" s="134"/>
      <c r="H840" s="135"/>
      <c r="I840" s="141"/>
      <c r="J840" s="25"/>
      <c r="K840" s="145"/>
      <c r="L840" s="28"/>
      <c r="M840" s="395"/>
      <c r="N840" s="158" t="str">
        <f t="shared" si="161"/>
        <v/>
      </c>
      <c r="O840" s="27"/>
      <c r="P840" s="27"/>
      <c r="Q840" s="27"/>
      <c r="R840" s="27"/>
      <c r="S840" s="27"/>
      <c r="T840" s="28"/>
      <c r="U840" s="29"/>
      <c r="V840" s="32"/>
      <c r="W840" s="318"/>
      <c r="X840" s="319"/>
      <c r="Y840" s="160">
        <f t="shared" si="160"/>
        <v>0</v>
      </c>
      <c r="Z840" s="159">
        <f t="shared" si="162"/>
        <v>0</v>
      </c>
      <c r="AA840" s="327"/>
      <c r="AB840" s="400">
        <f>IF(AND(Z840&gt;=0,F840="x"),0,IF(AND(Z840&gt;0,AC840="x"),0,IF(Z840&gt;0,0-30,0)))</f>
        <v>0</v>
      </c>
      <c r="AC840" s="371"/>
      <c r="AD840" s="226" t="str">
        <f>IF(F840="x",(0-((V840*10)+(W840*20))),"")</f>
        <v/>
      </c>
      <c r="AE840" s="368">
        <f>IF(AND(Z840&gt;0,F840="x"),0,IF(AND(Z840&gt;0,AC840="x"),Z840-60,IF(AND(Z840&gt;0,AB840=-30),Z840+AB840,0)))</f>
        <v>0</v>
      </c>
      <c r="AF840" s="339"/>
      <c r="AG840" s="338"/>
      <c r="AH840" s="336"/>
      <c r="AI840" s="161">
        <f t="shared" si="163"/>
        <v>0</v>
      </c>
      <c r="AJ840" s="162">
        <f>(X840*20)+Z840+AA840+AF840</f>
        <v>0</v>
      </c>
      <c r="AK840" s="163">
        <f t="shared" si="164"/>
        <v>0</v>
      </c>
      <c r="AL840" s="164">
        <f>IF(K840="x",AH840,0)</f>
        <v>0</v>
      </c>
      <c r="AM840" s="164">
        <f>IF(K840="x",AI840,0)</f>
        <v>0</v>
      </c>
      <c r="AN840" s="164">
        <f>IF(K840="x",AJ840,0)</f>
        <v>0</v>
      </c>
      <c r="AO840" s="164">
        <f>IF(K840="x",AK840,0)</f>
        <v>0</v>
      </c>
      <c r="AP840" s="610" t="str">
        <f t="shared" si="166"/>
        <v xml:space="preserve"> </v>
      </c>
      <c r="AQ840" s="613" t="str">
        <f t="shared" si="165"/>
        <v xml:space="preserve"> </v>
      </c>
      <c r="AR840" s="613" t="str">
        <f t="shared" si="167"/>
        <v xml:space="preserve"> </v>
      </c>
      <c r="AS840" s="613" t="str">
        <f t="shared" si="168"/>
        <v xml:space="preserve"> </v>
      </c>
      <c r="AT840" s="613" t="str">
        <f t="shared" si="169"/>
        <v xml:space="preserve"> </v>
      </c>
      <c r="AU840" s="613" t="str">
        <f t="shared" si="170"/>
        <v xml:space="preserve"> </v>
      </c>
      <c r="AV840" s="614" t="str">
        <f t="shared" si="171"/>
        <v xml:space="preserve"> </v>
      </c>
      <c r="AW840" s="196" t="str">
        <f>IF(N840&gt;0,N840,"")</f>
        <v/>
      </c>
      <c r="AX840" s="165" t="str">
        <f>IF(AND(K840="x",AW840&gt;0),AW840,"")</f>
        <v/>
      </c>
      <c r="AY840" s="193" t="str">
        <f>IF(OR(K840="x",F840="x",AW840&lt;=0),"",AW840)</f>
        <v/>
      </c>
      <c r="AZ840" s="183" t="str">
        <f>IF(AND(F840="x",AW840&gt;0),AW840,"")</f>
        <v/>
      </c>
      <c r="BA840" s="173" t="str">
        <f>IF(V840&gt;0,V840,"")</f>
        <v/>
      </c>
      <c r="BB840" s="174" t="str">
        <f>IF(AND(K840="x",BA840&gt;0),BA840,"")</f>
        <v/>
      </c>
      <c r="BC840" s="186" t="str">
        <f>IF(OR(K840="x",F840="X",BA840&lt;=0),"",BA840)</f>
        <v/>
      </c>
      <c r="BD840" s="174" t="str">
        <f>IF(AND(F840="x",BA840&gt;0),BA840,"")</f>
        <v/>
      </c>
      <c r="BE840" s="201" t="str">
        <f>IF(W840&gt;0,W840,"")</f>
        <v/>
      </c>
      <c r="BF840" s="174" t="str">
        <f>IF(AND(K840="x",BE840&gt;0),BE840,"")</f>
        <v/>
      </c>
      <c r="BG840" s="186" t="str">
        <f>IF(OR(K840="x",F840="x",BE840&lt;=0),"",BE840)</f>
        <v/>
      </c>
      <c r="BH840" s="175" t="str">
        <f>IF(AND(F840="x",BE840&gt;0),BE840,"")</f>
        <v/>
      </c>
      <c r="BI840" s="632"/>
    </row>
    <row r="841" spans="1:61" ht="18" x14ac:dyDescent="0.35">
      <c r="A841" s="221"/>
      <c r="B841" s="222"/>
      <c r="C841" s="214">
        <v>830</v>
      </c>
      <c r="D841" s="205"/>
      <c r="E841" s="16"/>
      <c r="F841" s="17"/>
      <c r="G841" s="134"/>
      <c r="H841" s="135"/>
      <c r="I841" s="141"/>
      <c r="J841" s="25"/>
      <c r="K841" s="145"/>
      <c r="L841" s="28"/>
      <c r="M841" s="395"/>
      <c r="N841" s="158" t="str">
        <f t="shared" si="161"/>
        <v/>
      </c>
      <c r="O841" s="27"/>
      <c r="P841" s="27"/>
      <c r="Q841" s="27"/>
      <c r="R841" s="27"/>
      <c r="S841" s="27"/>
      <c r="T841" s="28"/>
      <c r="U841" s="29"/>
      <c r="V841" s="32"/>
      <c r="W841" s="318"/>
      <c r="X841" s="319"/>
      <c r="Y841" s="160">
        <f t="shared" si="160"/>
        <v>0</v>
      </c>
      <c r="Z841" s="159">
        <f t="shared" si="162"/>
        <v>0</v>
      </c>
      <c r="AA841" s="327"/>
      <c r="AB841" s="400">
        <f>IF(AND(Z841&gt;=0,F841="x"),0,IF(AND(Z841&gt;0,AC841="x"),0,IF(Z841&gt;0,0-30,0)))</f>
        <v>0</v>
      </c>
      <c r="AC841" s="371"/>
      <c r="AD841" s="226" t="str">
        <f>IF(F841="x",(0-((V841*10)+(W841*20))),"")</f>
        <v/>
      </c>
      <c r="AE841" s="368">
        <f>IF(AND(Z841&gt;0,F841="x"),0,IF(AND(Z841&gt;0,AC841="x"),Z841-60,IF(AND(Z841&gt;0,AB841=-30),Z841+AB841,0)))</f>
        <v>0</v>
      </c>
      <c r="AF841" s="339"/>
      <c r="AG841" s="338"/>
      <c r="AH841" s="336"/>
      <c r="AI841" s="161">
        <f t="shared" si="163"/>
        <v>0</v>
      </c>
      <c r="AJ841" s="162">
        <f>(X841*20)+Z841+AA841+AF841</f>
        <v>0</v>
      </c>
      <c r="AK841" s="163">
        <f t="shared" si="164"/>
        <v>0</v>
      </c>
      <c r="AL841" s="164">
        <f>IF(K841="x",AH841,0)</f>
        <v>0</v>
      </c>
      <c r="AM841" s="164">
        <f>IF(K841="x",AI841,0)</f>
        <v>0</v>
      </c>
      <c r="AN841" s="164">
        <f>IF(K841="x",AJ841,0)</f>
        <v>0</v>
      </c>
      <c r="AO841" s="164">
        <f>IF(K841="x",AK841,0)</f>
        <v>0</v>
      </c>
      <c r="AP841" s="610" t="str">
        <f t="shared" si="166"/>
        <v xml:space="preserve"> </v>
      </c>
      <c r="AQ841" s="613" t="str">
        <f t="shared" si="165"/>
        <v xml:space="preserve"> </v>
      </c>
      <c r="AR841" s="613" t="str">
        <f t="shared" si="167"/>
        <v xml:space="preserve"> </v>
      </c>
      <c r="AS841" s="613" t="str">
        <f t="shared" si="168"/>
        <v xml:space="preserve"> </v>
      </c>
      <c r="AT841" s="613" t="str">
        <f t="shared" si="169"/>
        <v xml:space="preserve"> </v>
      </c>
      <c r="AU841" s="613" t="str">
        <f t="shared" si="170"/>
        <v xml:space="preserve"> </v>
      </c>
      <c r="AV841" s="614" t="str">
        <f t="shared" si="171"/>
        <v xml:space="preserve"> </v>
      </c>
      <c r="AW841" s="196" t="str">
        <f>IF(N841&gt;0,N841,"")</f>
        <v/>
      </c>
      <c r="AX841" s="165" t="str">
        <f>IF(AND(K841="x",AW841&gt;0),AW841,"")</f>
        <v/>
      </c>
      <c r="AY841" s="193" t="str">
        <f>IF(OR(K841="x",F841="x",AW841&lt;=0),"",AW841)</f>
        <v/>
      </c>
      <c r="AZ841" s="183" t="str">
        <f>IF(AND(F841="x",AW841&gt;0),AW841,"")</f>
        <v/>
      </c>
      <c r="BA841" s="173" t="str">
        <f>IF(V841&gt;0,V841,"")</f>
        <v/>
      </c>
      <c r="BB841" s="174" t="str">
        <f>IF(AND(K841="x",BA841&gt;0),BA841,"")</f>
        <v/>
      </c>
      <c r="BC841" s="186" t="str">
        <f>IF(OR(K841="x",F841="X",BA841&lt;=0),"",BA841)</f>
        <v/>
      </c>
      <c r="BD841" s="174" t="str">
        <f>IF(AND(F841="x",BA841&gt;0),BA841,"")</f>
        <v/>
      </c>
      <c r="BE841" s="201" t="str">
        <f>IF(W841&gt;0,W841,"")</f>
        <v/>
      </c>
      <c r="BF841" s="174" t="str">
        <f>IF(AND(K841="x",BE841&gt;0),BE841,"")</f>
        <v/>
      </c>
      <c r="BG841" s="186" t="str">
        <f>IF(OR(K841="x",F841="x",BE841&lt;=0),"",BE841)</f>
        <v/>
      </c>
      <c r="BH841" s="175" t="str">
        <f>IF(AND(F841="x",BE841&gt;0),BE841,"")</f>
        <v/>
      </c>
      <c r="BI841" s="632"/>
    </row>
    <row r="842" spans="1:61" ht="18" x14ac:dyDescent="0.35">
      <c r="A842" s="221"/>
      <c r="B842" s="222"/>
      <c r="C842" s="213">
        <v>831</v>
      </c>
      <c r="D842" s="205"/>
      <c r="E842" s="16"/>
      <c r="F842" s="17"/>
      <c r="G842" s="134"/>
      <c r="H842" s="135"/>
      <c r="I842" s="141"/>
      <c r="J842" s="25"/>
      <c r="K842" s="145"/>
      <c r="L842" s="28"/>
      <c r="M842" s="395"/>
      <c r="N842" s="158" t="str">
        <f t="shared" si="161"/>
        <v/>
      </c>
      <c r="O842" s="27"/>
      <c r="P842" s="27"/>
      <c r="Q842" s="27"/>
      <c r="R842" s="27"/>
      <c r="S842" s="27"/>
      <c r="T842" s="28"/>
      <c r="U842" s="29"/>
      <c r="V842" s="32"/>
      <c r="W842" s="318"/>
      <c r="X842" s="319"/>
      <c r="Y842" s="160">
        <f t="shared" si="160"/>
        <v>0</v>
      </c>
      <c r="Z842" s="159">
        <f t="shared" si="162"/>
        <v>0</v>
      </c>
      <c r="AA842" s="327"/>
      <c r="AB842" s="400">
        <f>IF(AND(Z842&gt;=0,F842="x"),0,IF(AND(Z842&gt;0,AC842="x"),0,IF(Z842&gt;0,0-30,0)))</f>
        <v>0</v>
      </c>
      <c r="AC842" s="371"/>
      <c r="AD842" s="226" t="str">
        <f>IF(F842="x",(0-((V842*10)+(W842*20))),"")</f>
        <v/>
      </c>
      <c r="AE842" s="368">
        <f>IF(AND(Z842&gt;0,F842="x"),0,IF(AND(Z842&gt;0,AC842="x"),Z842-60,IF(AND(Z842&gt;0,AB842=-30),Z842+AB842,0)))</f>
        <v>0</v>
      </c>
      <c r="AF842" s="339"/>
      <c r="AG842" s="338"/>
      <c r="AH842" s="336"/>
      <c r="AI842" s="161">
        <f t="shared" si="163"/>
        <v>0</v>
      </c>
      <c r="AJ842" s="162">
        <f>(X842*20)+Z842+AA842+AF842</f>
        <v>0</v>
      </c>
      <c r="AK842" s="163">
        <f t="shared" si="164"/>
        <v>0</v>
      </c>
      <c r="AL842" s="164">
        <f>IF(K842="x",AH842,0)</f>
        <v>0</v>
      </c>
      <c r="AM842" s="164">
        <f>IF(K842="x",AI842,0)</f>
        <v>0</v>
      </c>
      <c r="AN842" s="164">
        <f>IF(K842="x",AJ842,0)</f>
        <v>0</v>
      </c>
      <c r="AO842" s="164">
        <f>IF(K842="x",AK842,0)</f>
        <v>0</v>
      </c>
      <c r="AP842" s="610" t="str">
        <f t="shared" si="166"/>
        <v xml:space="preserve"> </v>
      </c>
      <c r="AQ842" s="613" t="str">
        <f t="shared" si="165"/>
        <v xml:space="preserve"> </v>
      </c>
      <c r="AR842" s="613" t="str">
        <f t="shared" si="167"/>
        <v xml:space="preserve"> </v>
      </c>
      <c r="AS842" s="613" t="str">
        <f t="shared" si="168"/>
        <v xml:space="preserve"> </v>
      </c>
      <c r="AT842" s="613" t="str">
        <f t="shared" si="169"/>
        <v xml:space="preserve"> </v>
      </c>
      <c r="AU842" s="613" t="str">
        <f t="shared" si="170"/>
        <v xml:space="preserve"> </v>
      </c>
      <c r="AV842" s="614" t="str">
        <f t="shared" si="171"/>
        <v xml:space="preserve"> </v>
      </c>
      <c r="AW842" s="196" t="str">
        <f>IF(N842&gt;0,N842,"")</f>
        <v/>
      </c>
      <c r="AX842" s="165" t="str">
        <f>IF(AND(K842="x",AW842&gt;0),AW842,"")</f>
        <v/>
      </c>
      <c r="AY842" s="193" t="str">
        <f>IF(OR(K842="x",F842="x",AW842&lt;=0),"",AW842)</f>
        <v/>
      </c>
      <c r="AZ842" s="183" t="str">
        <f>IF(AND(F842="x",AW842&gt;0),AW842,"")</f>
        <v/>
      </c>
      <c r="BA842" s="173" t="str">
        <f>IF(V842&gt;0,V842,"")</f>
        <v/>
      </c>
      <c r="BB842" s="174" t="str">
        <f>IF(AND(K842="x",BA842&gt;0),BA842,"")</f>
        <v/>
      </c>
      <c r="BC842" s="186" t="str">
        <f>IF(OR(K842="x",F842="X",BA842&lt;=0),"",BA842)</f>
        <v/>
      </c>
      <c r="BD842" s="174" t="str">
        <f>IF(AND(F842="x",BA842&gt;0),BA842,"")</f>
        <v/>
      </c>
      <c r="BE842" s="201" t="str">
        <f>IF(W842&gt;0,W842,"")</f>
        <v/>
      </c>
      <c r="BF842" s="174" t="str">
        <f>IF(AND(K842="x",BE842&gt;0),BE842,"")</f>
        <v/>
      </c>
      <c r="BG842" s="186" t="str">
        <f>IF(OR(K842="x",F842="x",BE842&lt;=0),"",BE842)</f>
        <v/>
      </c>
      <c r="BH842" s="175" t="str">
        <f>IF(AND(F842="x",BE842&gt;0),BE842,"")</f>
        <v/>
      </c>
      <c r="BI842" s="632"/>
    </row>
    <row r="843" spans="1:61" ht="18" x14ac:dyDescent="0.35">
      <c r="A843" s="221"/>
      <c r="B843" s="222"/>
      <c r="C843" s="214">
        <v>832</v>
      </c>
      <c r="D843" s="207"/>
      <c r="E843" s="18"/>
      <c r="F843" s="17"/>
      <c r="G843" s="134"/>
      <c r="H843" s="135"/>
      <c r="I843" s="141"/>
      <c r="J843" s="25"/>
      <c r="K843" s="145"/>
      <c r="L843" s="28"/>
      <c r="M843" s="395"/>
      <c r="N843" s="158" t="str">
        <f t="shared" si="161"/>
        <v/>
      </c>
      <c r="O843" s="27"/>
      <c r="P843" s="27"/>
      <c r="Q843" s="27"/>
      <c r="R843" s="27"/>
      <c r="S843" s="27"/>
      <c r="T843" s="28"/>
      <c r="U843" s="29"/>
      <c r="V843" s="32"/>
      <c r="W843" s="318"/>
      <c r="X843" s="319"/>
      <c r="Y843" s="160">
        <f t="shared" si="160"/>
        <v>0</v>
      </c>
      <c r="Z843" s="159">
        <f t="shared" si="162"/>
        <v>0</v>
      </c>
      <c r="AA843" s="327"/>
      <c r="AB843" s="400">
        <f>IF(AND(Z843&gt;=0,F843="x"),0,IF(AND(Z843&gt;0,AC843="x"),0,IF(Z843&gt;0,0-30,0)))</f>
        <v>0</v>
      </c>
      <c r="AC843" s="371"/>
      <c r="AD843" s="226" t="str">
        <f>IF(F843="x",(0-((V843*10)+(W843*20))),"")</f>
        <v/>
      </c>
      <c r="AE843" s="368">
        <f>IF(AND(Z843&gt;0,F843="x"),0,IF(AND(Z843&gt;0,AC843="x"),Z843-60,IF(AND(Z843&gt;0,AB843=-30),Z843+AB843,0)))</f>
        <v>0</v>
      </c>
      <c r="AF843" s="339"/>
      <c r="AG843" s="338"/>
      <c r="AH843" s="336"/>
      <c r="AI843" s="161">
        <f t="shared" si="163"/>
        <v>0</v>
      </c>
      <c r="AJ843" s="162">
        <f>(X843*20)+Z843+AA843+AF843</f>
        <v>0</v>
      </c>
      <c r="AK843" s="163">
        <f t="shared" si="164"/>
        <v>0</v>
      </c>
      <c r="AL843" s="164">
        <f>IF(K843="x",AH843,0)</f>
        <v>0</v>
      </c>
      <c r="AM843" s="164">
        <f>IF(K843="x",AI843,0)</f>
        <v>0</v>
      </c>
      <c r="AN843" s="164">
        <f>IF(K843="x",AJ843,0)</f>
        <v>0</v>
      </c>
      <c r="AO843" s="164">
        <f>IF(K843="x",AK843,0)</f>
        <v>0</v>
      </c>
      <c r="AP843" s="610" t="str">
        <f t="shared" si="166"/>
        <v xml:space="preserve"> </v>
      </c>
      <c r="AQ843" s="613" t="str">
        <f t="shared" si="165"/>
        <v xml:space="preserve"> </v>
      </c>
      <c r="AR843" s="613" t="str">
        <f t="shared" si="167"/>
        <v xml:space="preserve"> </v>
      </c>
      <c r="AS843" s="613" t="str">
        <f t="shared" si="168"/>
        <v xml:space="preserve"> </v>
      </c>
      <c r="AT843" s="613" t="str">
        <f t="shared" si="169"/>
        <v xml:space="preserve"> </v>
      </c>
      <c r="AU843" s="613" t="str">
        <f t="shared" si="170"/>
        <v xml:space="preserve"> </v>
      </c>
      <c r="AV843" s="614" t="str">
        <f t="shared" si="171"/>
        <v xml:space="preserve"> </v>
      </c>
      <c r="AW843" s="196" t="str">
        <f>IF(N843&gt;0,N843,"")</f>
        <v/>
      </c>
      <c r="AX843" s="165" t="str">
        <f>IF(AND(K843="x",AW843&gt;0),AW843,"")</f>
        <v/>
      </c>
      <c r="AY843" s="193" t="str">
        <f>IF(OR(K843="x",F843="x",AW843&lt;=0),"",AW843)</f>
        <v/>
      </c>
      <c r="AZ843" s="183" t="str">
        <f>IF(AND(F843="x",AW843&gt;0),AW843,"")</f>
        <v/>
      </c>
      <c r="BA843" s="173" t="str">
        <f>IF(V843&gt;0,V843,"")</f>
        <v/>
      </c>
      <c r="BB843" s="174" t="str">
        <f>IF(AND(K843="x",BA843&gt;0),BA843,"")</f>
        <v/>
      </c>
      <c r="BC843" s="186" t="str">
        <f>IF(OR(K843="x",F843="X",BA843&lt;=0),"",BA843)</f>
        <v/>
      </c>
      <c r="BD843" s="174" t="str">
        <f>IF(AND(F843="x",BA843&gt;0),BA843,"")</f>
        <v/>
      </c>
      <c r="BE843" s="201" t="str">
        <f>IF(W843&gt;0,W843,"")</f>
        <v/>
      </c>
      <c r="BF843" s="174" t="str">
        <f>IF(AND(K843="x",BE843&gt;0),BE843,"")</f>
        <v/>
      </c>
      <c r="BG843" s="186" t="str">
        <f>IF(OR(K843="x",F843="x",BE843&lt;=0),"",BE843)</f>
        <v/>
      </c>
      <c r="BH843" s="175" t="str">
        <f>IF(AND(F843="x",BE843&gt;0),BE843,"")</f>
        <v/>
      </c>
      <c r="BI843" s="632"/>
    </row>
    <row r="844" spans="1:61" ht="18" x14ac:dyDescent="0.35">
      <c r="A844" s="221"/>
      <c r="B844" s="222"/>
      <c r="C844" s="214">
        <v>833</v>
      </c>
      <c r="D844" s="205"/>
      <c r="E844" s="16"/>
      <c r="F844" s="17"/>
      <c r="G844" s="134"/>
      <c r="H844" s="135"/>
      <c r="I844" s="141"/>
      <c r="J844" s="25"/>
      <c r="K844" s="145"/>
      <c r="L844" s="28"/>
      <c r="M844" s="395"/>
      <c r="N844" s="158" t="str">
        <f t="shared" si="161"/>
        <v/>
      </c>
      <c r="O844" s="27"/>
      <c r="P844" s="27"/>
      <c r="Q844" s="27"/>
      <c r="R844" s="27"/>
      <c r="S844" s="27"/>
      <c r="T844" s="28"/>
      <c r="U844" s="29"/>
      <c r="V844" s="32"/>
      <c r="W844" s="318"/>
      <c r="X844" s="319"/>
      <c r="Y844" s="160">
        <f t="shared" ref="Y844:Y907" si="172">V844+W844+X844</f>
        <v>0</v>
      </c>
      <c r="Z844" s="159">
        <f t="shared" si="162"/>
        <v>0</v>
      </c>
      <c r="AA844" s="327"/>
      <c r="AB844" s="400">
        <f>IF(AND(Z844&gt;=0,F844="x"),0,IF(AND(Z844&gt;0,AC844="x"),0,IF(Z844&gt;0,0-30,0)))</f>
        <v>0</v>
      </c>
      <c r="AC844" s="371"/>
      <c r="AD844" s="226" t="str">
        <f>IF(F844="x",(0-((V844*10)+(W844*20))),"")</f>
        <v/>
      </c>
      <c r="AE844" s="368">
        <f>IF(AND(Z844&gt;0,F844="x"),0,IF(AND(Z844&gt;0,AC844="x"),Z844-60,IF(AND(Z844&gt;0,AB844=-30),Z844+AB844,0)))</f>
        <v>0</v>
      </c>
      <c r="AF844" s="339"/>
      <c r="AG844" s="338"/>
      <c r="AH844" s="336"/>
      <c r="AI844" s="161">
        <f t="shared" si="163"/>
        <v>0</v>
      </c>
      <c r="AJ844" s="162">
        <f>(X844*20)+Z844+AA844+AF844</f>
        <v>0</v>
      </c>
      <c r="AK844" s="163">
        <f t="shared" si="164"/>
        <v>0</v>
      </c>
      <c r="AL844" s="164">
        <f>IF(K844="x",AH844,0)</f>
        <v>0</v>
      </c>
      <c r="AM844" s="164">
        <f>IF(K844="x",AI844,0)</f>
        <v>0</v>
      </c>
      <c r="AN844" s="164">
        <f>IF(K844="x",AJ844,0)</f>
        <v>0</v>
      </c>
      <c r="AO844" s="164">
        <f>IF(K844="x",AK844,0)</f>
        <v>0</v>
      </c>
      <c r="AP844" s="610" t="str">
        <f t="shared" si="166"/>
        <v xml:space="preserve"> </v>
      </c>
      <c r="AQ844" s="613" t="str">
        <f t="shared" si="165"/>
        <v xml:space="preserve"> </v>
      </c>
      <c r="AR844" s="613" t="str">
        <f t="shared" si="167"/>
        <v xml:space="preserve"> </v>
      </c>
      <c r="AS844" s="613" t="str">
        <f t="shared" si="168"/>
        <v xml:space="preserve"> </v>
      </c>
      <c r="AT844" s="613" t="str">
        <f t="shared" si="169"/>
        <v xml:space="preserve"> </v>
      </c>
      <c r="AU844" s="613" t="str">
        <f t="shared" si="170"/>
        <v xml:space="preserve"> </v>
      </c>
      <c r="AV844" s="614" t="str">
        <f t="shared" si="171"/>
        <v xml:space="preserve"> </v>
      </c>
      <c r="AW844" s="196" t="str">
        <f>IF(N844&gt;0,N844,"")</f>
        <v/>
      </c>
      <c r="AX844" s="165" t="str">
        <f>IF(AND(K844="x",AW844&gt;0),AW844,"")</f>
        <v/>
      </c>
      <c r="AY844" s="193" t="str">
        <f>IF(OR(K844="x",F844="x",AW844&lt;=0),"",AW844)</f>
        <v/>
      </c>
      <c r="AZ844" s="183" t="str">
        <f>IF(AND(F844="x",AW844&gt;0),AW844,"")</f>
        <v/>
      </c>
      <c r="BA844" s="173" t="str">
        <f>IF(V844&gt;0,V844,"")</f>
        <v/>
      </c>
      <c r="BB844" s="174" t="str">
        <f>IF(AND(K844="x",BA844&gt;0),BA844,"")</f>
        <v/>
      </c>
      <c r="BC844" s="186" t="str">
        <f>IF(OR(K844="x",F844="X",BA844&lt;=0),"",BA844)</f>
        <v/>
      </c>
      <c r="BD844" s="174" t="str">
        <f>IF(AND(F844="x",BA844&gt;0),BA844,"")</f>
        <v/>
      </c>
      <c r="BE844" s="201" t="str">
        <f>IF(W844&gt;0,W844,"")</f>
        <v/>
      </c>
      <c r="BF844" s="174" t="str">
        <f>IF(AND(K844="x",BE844&gt;0),BE844,"")</f>
        <v/>
      </c>
      <c r="BG844" s="186" t="str">
        <f>IF(OR(K844="x",F844="x",BE844&lt;=0),"",BE844)</f>
        <v/>
      </c>
      <c r="BH844" s="175" t="str">
        <f>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173">IF((NETWORKDAYS(G845,M845)&gt;0),(NETWORKDAYS(G845,M845)),"")</f>
        <v/>
      </c>
      <c r="O845" s="27"/>
      <c r="P845" s="27"/>
      <c r="Q845" s="27"/>
      <c r="R845" s="27"/>
      <c r="S845" s="27"/>
      <c r="T845" s="28"/>
      <c r="U845" s="29"/>
      <c r="V845" s="32"/>
      <c r="W845" s="318"/>
      <c r="X845" s="319"/>
      <c r="Y845" s="160">
        <f t="shared" si="172"/>
        <v>0</v>
      </c>
      <c r="Z845" s="159">
        <f t="shared" ref="Z845:Z908" si="174">IF((F845="x"),0,((V845*10)+(W845*20)))</f>
        <v>0</v>
      </c>
      <c r="AA845" s="327"/>
      <c r="AB845" s="400">
        <f>IF(AND(Z845&gt;=0,F845="x"),0,IF(AND(Z845&gt;0,AC845="x"),0,IF(Z845&gt;0,0-30,0)))</f>
        <v>0</v>
      </c>
      <c r="AC845" s="371"/>
      <c r="AD845" s="226" t="str">
        <f>IF(F845="x",(0-((V845*10)+(W845*20))),"")</f>
        <v/>
      </c>
      <c r="AE845" s="368">
        <f>IF(AND(Z845&gt;0,F845="x"),0,IF(AND(Z845&gt;0,AC845="x"),Z845-60,IF(AND(Z845&gt;0,AB845=-30),Z845+AB845,0)))</f>
        <v>0</v>
      </c>
      <c r="AF845" s="339"/>
      <c r="AG845" s="338"/>
      <c r="AH845" s="336"/>
      <c r="AI845" s="161">
        <f t="shared" ref="AI845:AI908" si="175">IF(AE845&lt;=0,AG845,AE845+AG845)</f>
        <v>0</v>
      </c>
      <c r="AJ845" s="162">
        <f>(X845*20)+Z845+AA845+AF845</f>
        <v>0</v>
      </c>
      <c r="AK845" s="163">
        <f t="shared" ref="AK845:AK908" si="176">AJ845-AH845</f>
        <v>0</v>
      </c>
      <c r="AL845" s="164">
        <f>IF(K845="x",AH845,0)</f>
        <v>0</v>
      </c>
      <c r="AM845" s="164">
        <f>IF(K845="x",AI845,0)</f>
        <v>0</v>
      </c>
      <c r="AN845" s="164">
        <f>IF(K845="x",AJ845,0)</f>
        <v>0</v>
      </c>
      <c r="AO845" s="164">
        <f>IF(K845="x",AK845,0)</f>
        <v>0</v>
      </c>
      <c r="AP845" s="610" t="str">
        <f t="shared" si="166"/>
        <v xml:space="preserve"> </v>
      </c>
      <c r="AQ845" s="613" t="str">
        <f t="shared" ref="AQ845:AQ908" si="177">IF(AND(AH845&gt;4.99,AH845&lt;50),AH845," ")</f>
        <v xml:space="preserve"> </v>
      </c>
      <c r="AR845" s="613" t="str">
        <f t="shared" si="167"/>
        <v xml:space="preserve"> </v>
      </c>
      <c r="AS845" s="613" t="str">
        <f t="shared" si="168"/>
        <v xml:space="preserve"> </v>
      </c>
      <c r="AT845" s="613" t="str">
        <f t="shared" si="169"/>
        <v xml:space="preserve"> </v>
      </c>
      <c r="AU845" s="613" t="str">
        <f t="shared" si="170"/>
        <v xml:space="preserve"> </v>
      </c>
      <c r="AV845" s="614" t="str">
        <f t="shared" si="171"/>
        <v xml:space="preserve"> </v>
      </c>
      <c r="AW845" s="196" t="str">
        <f>IF(N845&gt;0,N845,"")</f>
        <v/>
      </c>
      <c r="AX845" s="165" t="str">
        <f>IF(AND(K845="x",AW845&gt;0),AW845,"")</f>
        <v/>
      </c>
      <c r="AY845" s="193" t="str">
        <f>IF(OR(K845="x",F845="x",AW845&lt;=0),"",AW845)</f>
        <v/>
      </c>
      <c r="AZ845" s="183" t="str">
        <f>IF(AND(F845="x",AW845&gt;0),AW845,"")</f>
        <v/>
      </c>
      <c r="BA845" s="173" t="str">
        <f>IF(V845&gt;0,V845,"")</f>
        <v/>
      </c>
      <c r="BB845" s="174" t="str">
        <f>IF(AND(K845="x",BA845&gt;0),BA845,"")</f>
        <v/>
      </c>
      <c r="BC845" s="186" t="str">
        <f>IF(OR(K845="x",F845="X",BA845&lt;=0),"",BA845)</f>
        <v/>
      </c>
      <c r="BD845" s="174" t="str">
        <f>IF(AND(F845="x",BA845&gt;0),BA845,"")</f>
        <v/>
      </c>
      <c r="BE845" s="201" t="str">
        <f>IF(W845&gt;0,W845,"")</f>
        <v/>
      </c>
      <c r="BF845" s="174" t="str">
        <f>IF(AND(K845="x",BE845&gt;0),BE845,"")</f>
        <v/>
      </c>
      <c r="BG845" s="186" t="str">
        <f>IF(OR(K845="x",F845="x",BE845&lt;=0),"",BE845)</f>
        <v/>
      </c>
      <c r="BH845" s="175" t="str">
        <f>IF(AND(F845="x",BE845&gt;0),BE845,"")</f>
        <v/>
      </c>
      <c r="BI845" s="632"/>
    </row>
    <row r="846" spans="1:61" ht="18" x14ac:dyDescent="0.35">
      <c r="A846" s="221"/>
      <c r="B846" s="222"/>
      <c r="C846" s="214">
        <v>835</v>
      </c>
      <c r="D846" s="205"/>
      <c r="E846" s="16"/>
      <c r="F846" s="17"/>
      <c r="G846" s="134"/>
      <c r="H846" s="135"/>
      <c r="I846" s="141"/>
      <c r="J846" s="25"/>
      <c r="K846" s="145"/>
      <c r="L846" s="28"/>
      <c r="M846" s="395"/>
      <c r="N846" s="158" t="str">
        <f t="shared" si="173"/>
        <v/>
      </c>
      <c r="O846" s="27"/>
      <c r="P846" s="27"/>
      <c r="Q846" s="27"/>
      <c r="R846" s="27"/>
      <c r="S846" s="27"/>
      <c r="T846" s="28"/>
      <c r="U846" s="29"/>
      <c r="V846" s="32"/>
      <c r="W846" s="318"/>
      <c r="X846" s="319"/>
      <c r="Y846" s="160">
        <f t="shared" si="172"/>
        <v>0</v>
      </c>
      <c r="Z846" s="159">
        <f t="shared" si="174"/>
        <v>0</v>
      </c>
      <c r="AA846" s="327"/>
      <c r="AB846" s="400">
        <f>IF(AND(Z846&gt;=0,F846="x"),0,IF(AND(Z846&gt;0,AC846="x"),0,IF(Z846&gt;0,0-30,0)))</f>
        <v>0</v>
      </c>
      <c r="AC846" s="371"/>
      <c r="AD846" s="226" t="str">
        <f>IF(F846="x",(0-((V846*10)+(W846*20))),"")</f>
        <v/>
      </c>
      <c r="AE846" s="368">
        <f>IF(AND(Z846&gt;0,F846="x"),0,IF(AND(Z846&gt;0,AC846="x"),Z846-60,IF(AND(Z846&gt;0,AB846=-30),Z846+AB846,0)))</f>
        <v>0</v>
      </c>
      <c r="AF846" s="339"/>
      <c r="AG846" s="338"/>
      <c r="AH846" s="336"/>
      <c r="AI846" s="161">
        <f t="shared" si="175"/>
        <v>0</v>
      </c>
      <c r="AJ846" s="162">
        <f>(X846*20)+Z846+AA846+AF846</f>
        <v>0</v>
      </c>
      <c r="AK846" s="163">
        <f t="shared" si="176"/>
        <v>0</v>
      </c>
      <c r="AL846" s="164">
        <f>IF(K846="x",AH846,0)</f>
        <v>0</v>
      </c>
      <c r="AM846" s="164">
        <f>IF(K846="x",AI846,0)</f>
        <v>0</v>
      </c>
      <c r="AN846" s="164">
        <f>IF(K846="x",AJ846,0)</f>
        <v>0</v>
      </c>
      <c r="AO846" s="164">
        <f>IF(K846="x",AK846,0)</f>
        <v>0</v>
      </c>
      <c r="AP846" s="610" t="str">
        <f t="shared" ref="AP846:AP909" si="178">IF(AND(AH846&gt;0,AH846&lt;5),AH846," ")</f>
        <v xml:space="preserve"> </v>
      </c>
      <c r="AQ846" s="613" t="str">
        <f t="shared" si="177"/>
        <v xml:space="preserve"> </v>
      </c>
      <c r="AR846" s="613" t="str">
        <f t="shared" ref="AR846:AR909" si="179">IF(AND(AH846&gt;49.99,AH846&lt;100),AH846," ")</f>
        <v xml:space="preserve"> </v>
      </c>
      <c r="AS846" s="613" t="str">
        <f t="shared" ref="AS846:AS909" si="180">IF(AND(AH846&gt;99.99,AH846&lt;500),AH846," ")</f>
        <v xml:space="preserve"> </v>
      </c>
      <c r="AT846" s="613" t="str">
        <f t="shared" ref="AT846:AT909" si="181">IF(AND(AH846&gt;499.99,AH846&lt;1000),AH846," ")</f>
        <v xml:space="preserve"> </v>
      </c>
      <c r="AU846" s="613" t="str">
        <f t="shared" ref="AU846:AU909" si="182">IF(AND(AH846&gt;999.99,AH846&lt;10000),AH846," ")</f>
        <v xml:space="preserve"> </v>
      </c>
      <c r="AV846" s="614" t="str">
        <f t="shared" ref="AV846:AV909" si="183">IF(AH846&gt;=10000,AH846," ")</f>
        <v xml:space="preserve"> </v>
      </c>
      <c r="AW846" s="196" t="str">
        <f>IF(N846&gt;0,N846,"")</f>
        <v/>
      </c>
      <c r="AX846" s="165" t="str">
        <f>IF(AND(K846="x",AW846&gt;0),AW846,"")</f>
        <v/>
      </c>
      <c r="AY846" s="193" t="str">
        <f>IF(OR(K846="x",F846="x",AW846&lt;=0),"",AW846)</f>
        <v/>
      </c>
      <c r="AZ846" s="183" t="str">
        <f>IF(AND(F846="x",AW846&gt;0),AW846,"")</f>
        <v/>
      </c>
      <c r="BA846" s="173" t="str">
        <f>IF(V846&gt;0,V846,"")</f>
        <v/>
      </c>
      <c r="BB846" s="174" t="str">
        <f>IF(AND(K846="x",BA846&gt;0),BA846,"")</f>
        <v/>
      </c>
      <c r="BC846" s="186" t="str">
        <f>IF(OR(K846="x",F846="X",BA846&lt;=0),"",BA846)</f>
        <v/>
      </c>
      <c r="BD846" s="174" t="str">
        <f>IF(AND(F846="x",BA846&gt;0),BA846,"")</f>
        <v/>
      </c>
      <c r="BE846" s="201" t="str">
        <f>IF(W846&gt;0,W846,"")</f>
        <v/>
      </c>
      <c r="BF846" s="174" t="str">
        <f>IF(AND(K846="x",BE846&gt;0),BE846,"")</f>
        <v/>
      </c>
      <c r="BG846" s="186" t="str">
        <f>IF(OR(K846="x",F846="x",BE846&lt;=0),"",BE846)</f>
        <v/>
      </c>
      <c r="BH846" s="175" t="str">
        <f>IF(AND(F846="x",BE846&gt;0),BE846,"")</f>
        <v/>
      </c>
      <c r="BI846" s="632"/>
    </row>
    <row r="847" spans="1:61" ht="18" x14ac:dyDescent="0.35">
      <c r="A847" s="221"/>
      <c r="B847" s="222"/>
      <c r="C847" s="213">
        <v>836</v>
      </c>
      <c r="D847" s="207"/>
      <c r="E847" s="18"/>
      <c r="F847" s="17"/>
      <c r="G847" s="134"/>
      <c r="H847" s="135"/>
      <c r="I847" s="141"/>
      <c r="J847" s="25"/>
      <c r="K847" s="145"/>
      <c r="L847" s="28"/>
      <c r="M847" s="395"/>
      <c r="N847" s="158" t="str">
        <f t="shared" si="173"/>
        <v/>
      </c>
      <c r="O847" s="27"/>
      <c r="P847" s="27"/>
      <c r="Q847" s="27"/>
      <c r="R847" s="27"/>
      <c r="S847" s="27"/>
      <c r="T847" s="28"/>
      <c r="U847" s="29"/>
      <c r="V847" s="32"/>
      <c r="W847" s="318"/>
      <c r="X847" s="319"/>
      <c r="Y847" s="160">
        <f t="shared" si="172"/>
        <v>0</v>
      </c>
      <c r="Z847" s="159">
        <f t="shared" si="174"/>
        <v>0</v>
      </c>
      <c r="AA847" s="327"/>
      <c r="AB847" s="400">
        <f>IF(AND(Z847&gt;=0,F847="x"),0,IF(AND(Z847&gt;0,AC847="x"),0,IF(Z847&gt;0,0-30,0)))</f>
        <v>0</v>
      </c>
      <c r="AC847" s="371"/>
      <c r="AD847" s="226" t="str">
        <f>IF(F847="x",(0-((V847*10)+(W847*20))),"")</f>
        <v/>
      </c>
      <c r="AE847" s="368">
        <f>IF(AND(Z847&gt;0,F847="x"),0,IF(AND(Z847&gt;0,AC847="x"),Z847-60,IF(AND(Z847&gt;0,AB847=-30),Z847+AB847,0)))</f>
        <v>0</v>
      </c>
      <c r="AF847" s="339"/>
      <c r="AG847" s="338"/>
      <c r="AH847" s="336"/>
      <c r="AI847" s="161">
        <f t="shared" si="175"/>
        <v>0</v>
      </c>
      <c r="AJ847" s="162">
        <f>(X847*20)+Z847+AA847+AF847</f>
        <v>0</v>
      </c>
      <c r="AK847" s="163">
        <f t="shared" si="176"/>
        <v>0</v>
      </c>
      <c r="AL847" s="164">
        <f>IF(K847="x",AH847,0)</f>
        <v>0</v>
      </c>
      <c r="AM847" s="164">
        <f>IF(K847="x",AI847,0)</f>
        <v>0</v>
      </c>
      <c r="AN847" s="164">
        <f>IF(K847="x",AJ847,0)</f>
        <v>0</v>
      </c>
      <c r="AO847" s="164">
        <f>IF(K847="x",AK847,0)</f>
        <v>0</v>
      </c>
      <c r="AP847" s="610" t="str">
        <f t="shared" si="178"/>
        <v xml:space="preserve"> </v>
      </c>
      <c r="AQ847" s="613" t="str">
        <f t="shared" si="177"/>
        <v xml:space="preserve"> </v>
      </c>
      <c r="AR847" s="613" t="str">
        <f t="shared" si="179"/>
        <v xml:space="preserve"> </v>
      </c>
      <c r="AS847" s="613" t="str">
        <f t="shared" si="180"/>
        <v xml:space="preserve"> </v>
      </c>
      <c r="AT847" s="613" t="str">
        <f t="shared" si="181"/>
        <v xml:space="preserve"> </v>
      </c>
      <c r="AU847" s="613" t="str">
        <f t="shared" si="182"/>
        <v xml:space="preserve"> </v>
      </c>
      <c r="AV847" s="614" t="str">
        <f t="shared" si="183"/>
        <v xml:space="preserve"> </v>
      </c>
      <c r="AW847" s="196" t="str">
        <f>IF(N847&gt;0,N847,"")</f>
        <v/>
      </c>
      <c r="AX847" s="165" t="str">
        <f>IF(AND(K847="x",AW847&gt;0),AW847,"")</f>
        <v/>
      </c>
      <c r="AY847" s="193" t="str">
        <f>IF(OR(K847="x",F847="x",AW847&lt;=0),"",AW847)</f>
        <v/>
      </c>
      <c r="AZ847" s="183" t="str">
        <f>IF(AND(F847="x",AW847&gt;0),AW847,"")</f>
        <v/>
      </c>
      <c r="BA847" s="173" t="str">
        <f>IF(V847&gt;0,V847,"")</f>
        <v/>
      </c>
      <c r="BB847" s="174" t="str">
        <f>IF(AND(K847="x",BA847&gt;0),BA847,"")</f>
        <v/>
      </c>
      <c r="BC847" s="186" t="str">
        <f>IF(OR(K847="x",F847="X",BA847&lt;=0),"",BA847)</f>
        <v/>
      </c>
      <c r="BD847" s="174" t="str">
        <f>IF(AND(F847="x",BA847&gt;0),BA847,"")</f>
        <v/>
      </c>
      <c r="BE847" s="201" t="str">
        <f>IF(W847&gt;0,W847,"")</f>
        <v/>
      </c>
      <c r="BF847" s="174" t="str">
        <f>IF(AND(K847="x",BE847&gt;0),BE847,"")</f>
        <v/>
      </c>
      <c r="BG847" s="186" t="str">
        <f>IF(OR(K847="x",F847="x",BE847&lt;=0),"",BE847)</f>
        <v/>
      </c>
      <c r="BH847" s="175" t="str">
        <f>IF(AND(F847="x",BE847&gt;0),BE847,"")</f>
        <v/>
      </c>
      <c r="BI847" s="632"/>
    </row>
    <row r="848" spans="1:61" ht="18" x14ac:dyDescent="0.35">
      <c r="A848" s="221"/>
      <c r="B848" s="222"/>
      <c r="C848" s="214">
        <v>837</v>
      </c>
      <c r="D848" s="205"/>
      <c r="E848" s="16"/>
      <c r="F848" s="17"/>
      <c r="G848" s="134"/>
      <c r="H848" s="137"/>
      <c r="I848" s="143"/>
      <c r="J848" s="80"/>
      <c r="K848" s="147"/>
      <c r="L848" s="30"/>
      <c r="M848" s="395"/>
      <c r="N848" s="158" t="str">
        <f t="shared" si="173"/>
        <v/>
      </c>
      <c r="O848" s="27"/>
      <c r="P848" s="27"/>
      <c r="Q848" s="27"/>
      <c r="R848" s="27"/>
      <c r="S848" s="27"/>
      <c r="T848" s="28"/>
      <c r="U848" s="29"/>
      <c r="V848" s="32"/>
      <c r="W848" s="318"/>
      <c r="X848" s="319"/>
      <c r="Y848" s="160">
        <f t="shared" si="172"/>
        <v>0</v>
      </c>
      <c r="Z848" s="159">
        <f t="shared" si="174"/>
        <v>0</v>
      </c>
      <c r="AA848" s="327"/>
      <c r="AB848" s="400">
        <f>IF(AND(Z848&gt;=0,F848="x"),0,IF(AND(Z848&gt;0,AC848="x"),0,IF(Z848&gt;0,0-30,0)))</f>
        <v>0</v>
      </c>
      <c r="AC848" s="371"/>
      <c r="AD848" s="226" t="str">
        <f>IF(F848="x",(0-((V848*10)+(W848*20))),"")</f>
        <v/>
      </c>
      <c r="AE848" s="368">
        <f>IF(AND(Z848&gt;0,F848="x"),0,IF(AND(Z848&gt;0,AC848="x"),Z848-60,IF(AND(Z848&gt;0,AB848=-30),Z848+AB848,0)))</f>
        <v>0</v>
      </c>
      <c r="AF848" s="339"/>
      <c r="AG848" s="338"/>
      <c r="AH848" s="336"/>
      <c r="AI848" s="161">
        <f t="shared" si="175"/>
        <v>0</v>
      </c>
      <c r="AJ848" s="162">
        <f>(X848*20)+Z848+AA848+AF848</f>
        <v>0</v>
      </c>
      <c r="AK848" s="163">
        <f t="shared" si="176"/>
        <v>0</v>
      </c>
      <c r="AL848" s="164">
        <f>IF(K848="x",AH848,0)</f>
        <v>0</v>
      </c>
      <c r="AM848" s="164">
        <f>IF(K848="x",AI848,0)</f>
        <v>0</v>
      </c>
      <c r="AN848" s="164">
        <f>IF(K848="x",AJ848,0)</f>
        <v>0</v>
      </c>
      <c r="AO848" s="164">
        <f>IF(K848="x",AK848,0)</f>
        <v>0</v>
      </c>
      <c r="AP848" s="610" t="str">
        <f t="shared" si="178"/>
        <v xml:space="preserve"> </v>
      </c>
      <c r="AQ848" s="613" t="str">
        <f t="shared" si="177"/>
        <v xml:space="preserve"> </v>
      </c>
      <c r="AR848" s="613" t="str">
        <f t="shared" si="179"/>
        <v xml:space="preserve"> </v>
      </c>
      <c r="AS848" s="613" t="str">
        <f t="shared" si="180"/>
        <v xml:space="preserve"> </v>
      </c>
      <c r="AT848" s="613" t="str">
        <f t="shared" si="181"/>
        <v xml:space="preserve"> </v>
      </c>
      <c r="AU848" s="613" t="str">
        <f t="shared" si="182"/>
        <v xml:space="preserve"> </v>
      </c>
      <c r="AV848" s="614" t="str">
        <f t="shared" si="183"/>
        <v xml:space="preserve"> </v>
      </c>
      <c r="AW848" s="196" t="str">
        <f>IF(N848&gt;0,N848,"")</f>
        <v/>
      </c>
      <c r="AX848" s="165" t="str">
        <f>IF(AND(K848="x",AW848&gt;0),AW848,"")</f>
        <v/>
      </c>
      <c r="AY848" s="193" t="str">
        <f>IF(OR(K848="x",F848="x",AW848&lt;=0),"",AW848)</f>
        <v/>
      </c>
      <c r="AZ848" s="183" t="str">
        <f>IF(AND(F848="x",AW848&gt;0),AW848,"")</f>
        <v/>
      </c>
      <c r="BA848" s="173" t="str">
        <f>IF(V848&gt;0,V848,"")</f>
        <v/>
      </c>
      <c r="BB848" s="174" t="str">
        <f>IF(AND(K848="x",BA848&gt;0),BA848,"")</f>
        <v/>
      </c>
      <c r="BC848" s="186" t="str">
        <f>IF(OR(K848="x",F848="X",BA848&lt;=0),"",BA848)</f>
        <v/>
      </c>
      <c r="BD848" s="174" t="str">
        <f>IF(AND(F848="x",BA848&gt;0),BA848,"")</f>
        <v/>
      </c>
      <c r="BE848" s="201" t="str">
        <f>IF(W848&gt;0,W848,"")</f>
        <v/>
      </c>
      <c r="BF848" s="174" t="str">
        <f>IF(AND(K848="x",BE848&gt;0),BE848,"")</f>
        <v/>
      </c>
      <c r="BG848" s="186" t="str">
        <f>IF(OR(K848="x",F848="x",BE848&lt;=0),"",BE848)</f>
        <v/>
      </c>
      <c r="BH848" s="175" t="str">
        <f>IF(AND(F848="x",BE848&gt;0),BE848,"")</f>
        <v/>
      </c>
      <c r="BI848" s="632"/>
    </row>
    <row r="849" spans="1:140" ht="18" x14ac:dyDescent="0.35">
      <c r="A849" s="221"/>
      <c r="B849" s="222"/>
      <c r="C849" s="214">
        <v>838</v>
      </c>
      <c r="D849" s="205"/>
      <c r="E849" s="16"/>
      <c r="F849" s="17"/>
      <c r="G849" s="134"/>
      <c r="H849" s="135"/>
      <c r="I849" s="141"/>
      <c r="J849" s="25"/>
      <c r="K849" s="145"/>
      <c r="L849" s="28"/>
      <c r="M849" s="395"/>
      <c r="N849" s="158" t="str">
        <f t="shared" si="173"/>
        <v/>
      </c>
      <c r="O849" s="27"/>
      <c r="P849" s="27"/>
      <c r="Q849" s="27"/>
      <c r="R849" s="27"/>
      <c r="S849" s="27"/>
      <c r="T849" s="28"/>
      <c r="U849" s="29"/>
      <c r="V849" s="32"/>
      <c r="W849" s="318"/>
      <c r="X849" s="319"/>
      <c r="Y849" s="160">
        <f t="shared" si="172"/>
        <v>0</v>
      </c>
      <c r="Z849" s="159">
        <f t="shared" si="174"/>
        <v>0</v>
      </c>
      <c r="AA849" s="327"/>
      <c r="AB849" s="400">
        <f>IF(AND(Z849&gt;=0,F849="x"),0,IF(AND(Z849&gt;0,AC849="x"),0,IF(Z849&gt;0,0-30,0)))</f>
        <v>0</v>
      </c>
      <c r="AC849" s="371"/>
      <c r="AD849" s="226" t="str">
        <f>IF(F849="x",(0-((V849*10)+(W849*20))),"")</f>
        <v/>
      </c>
      <c r="AE849" s="368">
        <f>IF(AND(Z849&gt;0,F849="x"),0,IF(AND(Z849&gt;0,AC849="x"),Z849-60,IF(AND(Z849&gt;0,AB849=-30),Z849+AB849,0)))</f>
        <v>0</v>
      </c>
      <c r="AF849" s="339"/>
      <c r="AG849" s="338"/>
      <c r="AH849" s="336"/>
      <c r="AI849" s="161">
        <f t="shared" si="175"/>
        <v>0</v>
      </c>
      <c r="AJ849" s="162">
        <f>(X849*20)+Z849+AA849+AF849</f>
        <v>0</v>
      </c>
      <c r="AK849" s="163">
        <f t="shared" si="176"/>
        <v>0</v>
      </c>
      <c r="AL849" s="164">
        <f>IF(K849="x",AH849,0)</f>
        <v>0</v>
      </c>
      <c r="AM849" s="164">
        <f>IF(K849="x",AI849,0)</f>
        <v>0</v>
      </c>
      <c r="AN849" s="164">
        <f>IF(K849="x",AJ849,0)</f>
        <v>0</v>
      </c>
      <c r="AO849" s="164">
        <f>IF(K849="x",AK849,0)</f>
        <v>0</v>
      </c>
      <c r="AP849" s="610" t="str">
        <f t="shared" si="178"/>
        <v xml:space="preserve"> </v>
      </c>
      <c r="AQ849" s="613" t="str">
        <f t="shared" si="177"/>
        <v xml:space="preserve"> </v>
      </c>
      <c r="AR849" s="613" t="str">
        <f t="shared" si="179"/>
        <v xml:space="preserve"> </v>
      </c>
      <c r="AS849" s="613" t="str">
        <f t="shared" si="180"/>
        <v xml:space="preserve"> </v>
      </c>
      <c r="AT849" s="613" t="str">
        <f t="shared" si="181"/>
        <v xml:space="preserve"> </v>
      </c>
      <c r="AU849" s="613" t="str">
        <f t="shared" si="182"/>
        <v xml:space="preserve"> </v>
      </c>
      <c r="AV849" s="614" t="str">
        <f t="shared" si="183"/>
        <v xml:space="preserve"> </v>
      </c>
      <c r="AW849" s="196" t="str">
        <f>IF(N849&gt;0,N849,"")</f>
        <v/>
      </c>
      <c r="AX849" s="165" t="str">
        <f>IF(AND(K849="x",AW849&gt;0),AW849,"")</f>
        <v/>
      </c>
      <c r="AY849" s="193" t="str">
        <f>IF(OR(K849="x",F849="x",AW849&lt;=0),"",AW849)</f>
        <v/>
      </c>
      <c r="AZ849" s="183" t="str">
        <f>IF(AND(F849="x",AW849&gt;0),AW849,"")</f>
        <v/>
      </c>
      <c r="BA849" s="173" t="str">
        <f>IF(V849&gt;0,V849,"")</f>
        <v/>
      </c>
      <c r="BB849" s="174" t="str">
        <f>IF(AND(K849="x",BA849&gt;0),BA849,"")</f>
        <v/>
      </c>
      <c r="BC849" s="186" t="str">
        <f>IF(OR(K849="x",F849="X",BA849&lt;=0),"",BA849)</f>
        <v/>
      </c>
      <c r="BD849" s="174" t="str">
        <f>IF(AND(F849="x",BA849&gt;0),BA849,"")</f>
        <v/>
      </c>
      <c r="BE849" s="201" t="str">
        <f>IF(W849&gt;0,W849,"")</f>
        <v/>
      </c>
      <c r="BF849" s="174" t="str">
        <f>IF(AND(K849="x",BE849&gt;0),BE849,"")</f>
        <v/>
      </c>
      <c r="BG849" s="186" t="str">
        <f>IF(OR(K849="x",F849="x",BE849&lt;=0),"",BE849)</f>
        <v/>
      </c>
      <c r="BH849" s="175" t="str">
        <f>IF(AND(F849="x",BE849&gt;0),BE849,"")</f>
        <v/>
      </c>
      <c r="BI849" s="632"/>
    </row>
    <row r="850" spans="1:140" ht="18" x14ac:dyDescent="0.35">
      <c r="A850" s="221"/>
      <c r="B850" s="222"/>
      <c r="C850" s="213">
        <v>839</v>
      </c>
      <c r="D850" s="205"/>
      <c r="E850" s="16"/>
      <c r="F850" s="17"/>
      <c r="G850" s="134"/>
      <c r="H850" s="135"/>
      <c r="I850" s="141"/>
      <c r="J850" s="25"/>
      <c r="K850" s="145"/>
      <c r="L850" s="28"/>
      <c r="M850" s="395"/>
      <c r="N850" s="158" t="str">
        <f t="shared" si="173"/>
        <v/>
      </c>
      <c r="O850" s="27"/>
      <c r="P850" s="27"/>
      <c r="Q850" s="27"/>
      <c r="R850" s="27"/>
      <c r="S850" s="27"/>
      <c r="T850" s="28"/>
      <c r="U850" s="29"/>
      <c r="V850" s="32"/>
      <c r="W850" s="318"/>
      <c r="X850" s="319"/>
      <c r="Y850" s="160">
        <f t="shared" si="172"/>
        <v>0</v>
      </c>
      <c r="Z850" s="159">
        <f t="shared" si="174"/>
        <v>0</v>
      </c>
      <c r="AA850" s="327"/>
      <c r="AB850" s="400">
        <f>IF(AND(Z850&gt;=0,F850="x"),0,IF(AND(Z850&gt;0,AC850="x"),0,IF(Z850&gt;0,0-30,0)))</f>
        <v>0</v>
      </c>
      <c r="AC850" s="371"/>
      <c r="AD850" s="226" t="str">
        <f>IF(F850="x",(0-((V850*10)+(W850*20))),"")</f>
        <v/>
      </c>
      <c r="AE850" s="368">
        <f>IF(AND(Z850&gt;0,F850="x"),0,IF(AND(Z850&gt;0,AC850="x"),Z850-60,IF(AND(Z850&gt;0,AB850=-30),Z850+AB850,0)))</f>
        <v>0</v>
      </c>
      <c r="AF850" s="339"/>
      <c r="AG850" s="338"/>
      <c r="AH850" s="336"/>
      <c r="AI850" s="161">
        <f t="shared" si="175"/>
        <v>0</v>
      </c>
      <c r="AJ850" s="162">
        <f>(X850*20)+Z850+AA850+AF850</f>
        <v>0</v>
      </c>
      <c r="AK850" s="163">
        <f t="shared" si="176"/>
        <v>0</v>
      </c>
      <c r="AL850" s="164">
        <f>IF(K850="x",AH850,0)</f>
        <v>0</v>
      </c>
      <c r="AM850" s="164">
        <f>IF(K850="x",AI850,0)</f>
        <v>0</v>
      </c>
      <c r="AN850" s="164">
        <f>IF(K850="x",AJ850,0)</f>
        <v>0</v>
      </c>
      <c r="AO850" s="164">
        <f>IF(K850="x",AK850,0)</f>
        <v>0</v>
      </c>
      <c r="AP850" s="610" t="str">
        <f t="shared" si="178"/>
        <v xml:space="preserve"> </v>
      </c>
      <c r="AQ850" s="613" t="str">
        <f t="shared" si="177"/>
        <v xml:space="preserve"> </v>
      </c>
      <c r="AR850" s="613" t="str">
        <f t="shared" si="179"/>
        <v xml:space="preserve"> </v>
      </c>
      <c r="AS850" s="613" t="str">
        <f t="shared" si="180"/>
        <v xml:space="preserve"> </v>
      </c>
      <c r="AT850" s="613" t="str">
        <f t="shared" si="181"/>
        <v xml:space="preserve"> </v>
      </c>
      <c r="AU850" s="613" t="str">
        <f t="shared" si="182"/>
        <v xml:space="preserve"> </v>
      </c>
      <c r="AV850" s="614" t="str">
        <f t="shared" si="183"/>
        <v xml:space="preserve"> </v>
      </c>
      <c r="AW850" s="196" t="str">
        <f>IF(N850&gt;0,N850,"")</f>
        <v/>
      </c>
      <c r="AX850" s="165" t="str">
        <f>IF(AND(K850="x",AW850&gt;0),AW850,"")</f>
        <v/>
      </c>
      <c r="AY850" s="193" t="str">
        <f>IF(OR(K850="x",F850="x",AW850&lt;=0),"",AW850)</f>
        <v/>
      </c>
      <c r="AZ850" s="183" t="str">
        <f>IF(AND(F850="x",AW850&gt;0),AW850,"")</f>
        <v/>
      </c>
      <c r="BA850" s="173" t="str">
        <f>IF(V850&gt;0,V850,"")</f>
        <v/>
      </c>
      <c r="BB850" s="174" t="str">
        <f>IF(AND(K850="x",BA850&gt;0),BA850,"")</f>
        <v/>
      </c>
      <c r="BC850" s="186" t="str">
        <f>IF(OR(K850="x",F850="X",BA850&lt;=0),"",BA850)</f>
        <v/>
      </c>
      <c r="BD850" s="174" t="str">
        <f>IF(AND(F850="x",BA850&gt;0),BA850,"")</f>
        <v/>
      </c>
      <c r="BE850" s="201" t="str">
        <f>IF(W850&gt;0,W850,"")</f>
        <v/>
      </c>
      <c r="BF850" s="174" t="str">
        <f>IF(AND(K850="x",BE850&gt;0),BE850,"")</f>
        <v/>
      </c>
      <c r="BG850" s="186" t="str">
        <f>IF(OR(K850="x",F850="x",BE850&lt;=0),"",BE850)</f>
        <v/>
      </c>
      <c r="BH850" s="175" t="str">
        <f>IF(AND(F850="x",BE850&gt;0),BE850,"")</f>
        <v/>
      </c>
      <c r="BI850" s="632"/>
    </row>
    <row r="851" spans="1:140" ht="18" x14ac:dyDescent="0.35">
      <c r="A851" s="221"/>
      <c r="B851" s="222"/>
      <c r="C851" s="214">
        <v>840</v>
      </c>
      <c r="D851" s="207"/>
      <c r="E851" s="18"/>
      <c r="F851" s="17"/>
      <c r="G851" s="134"/>
      <c r="H851" s="135"/>
      <c r="I851" s="141"/>
      <c r="J851" s="25"/>
      <c r="K851" s="145"/>
      <c r="L851" s="28"/>
      <c r="M851" s="395"/>
      <c r="N851" s="158" t="str">
        <f t="shared" si="173"/>
        <v/>
      </c>
      <c r="O851" s="27"/>
      <c r="P851" s="27"/>
      <c r="Q851" s="27"/>
      <c r="R851" s="27"/>
      <c r="S851" s="27"/>
      <c r="T851" s="28"/>
      <c r="U851" s="29"/>
      <c r="V851" s="32"/>
      <c r="W851" s="318"/>
      <c r="X851" s="319"/>
      <c r="Y851" s="160">
        <f t="shared" si="172"/>
        <v>0</v>
      </c>
      <c r="Z851" s="159">
        <f t="shared" si="174"/>
        <v>0</v>
      </c>
      <c r="AA851" s="327"/>
      <c r="AB851" s="400">
        <f>IF(AND(Z851&gt;=0,F851="x"),0,IF(AND(Z851&gt;0,AC851="x"),0,IF(Z851&gt;0,0-30,0)))</f>
        <v>0</v>
      </c>
      <c r="AC851" s="371"/>
      <c r="AD851" s="226" t="str">
        <f>IF(F851="x",(0-((V851*10)+(W851*20))),"")</f>
        <v/>
      </c>
      <c r="AE851" s="368">
        <f>IF(AND(Z851&gt;0,F851="x"),0,IF(AND(Z851&gt;0,AC851="x"),Z851-60,IF(AND(Z851&gt;0,AB851=-30),Z851+AB851,0)))</f>
        <v>0</v>
      </c>
      <c r="AF851" s="339"/>
      <c r="AG851" s="338"/>
      <c r="AH851" s="336"/>
      <c r="AI851" s="161">
        <f t="shared" si="175"/>
        <v>0</v>
      </c>
      <c r="AJ851" s="162">
        <f>(X851*20)+Z851+AA851+AF851</f>
        <v>0</v>
      </c>
      <c r="AK851" s="163">
        <f t="shared" si="176"/>
        <v>0</v>
      </c>
      <c r="AL851" s="164">
        <f>IF(K851="x",AH851,0)</f>
        <v>0</v>
      </c>
      <c r="AM851" s="164">
        <f>IF(K851="x",AI851,0)</f>
        <v>0</v>
      </c>
      <c r="AN851" s="164">
        <f>IF(K851="x",AJ851,0)</f>
        <v>0</v>
      </c>
      <c r="AO851" s="164">
        <f>IF(K851="x",AK851,0)</f>
        <v>0</v>
      </c>
      <c r="AP851" s="610" t="str">
        <f t="shared" si="178"/>
        <v xml:space="preserve"> </v>
      </c>
      <c r="AQ851" s="613" t="str">
        <f t="shared" si="177"/>
        <v xml:space="preserve"> </v>
      </c>
      <c r="AR851" s="613" t="str">
        <f t="shared" si="179"/>
        <v xml:space="preserve"> </v>
      </c>
      <c r="AS851" s="613" t="str">
        <f t="shared" si="180"/>
        <v xml:space="preserve"> </v>
      </c>
      <c r="AT851" s="613" t="str">
        <f t="shared" si="181"/>
        <v xml:space="preserve"> </v>
      </c>
      <c r="AU851" s="613" t="str">
        <f t="shared" si="182"/>
        <v xml:space="preserve"> </v>
      </c>
      <c r="AV851" s="614" t="str">
        <f t="shared" si="183"/>
        <v xml:space="preserve"> </v>
      </c>
      <c r="AW851" s="196" t="str">
        <f>IF(N851&gt;0,N851,"")</f>
        <v/>
      </c>
      <c r="AX851" s="165" t="str">
        <f>IF(AND(K851="x",AW851&gt;0),AW851,"")</f>
        <v/>
      </c>
      <c r="AY851" s="193" t="str">
        <f>IF(OR(K851="x",F851="x",AW851&lt;=0),"",AW851)</f>
        <v/>
      </c>
      <c r="AZ851" s="183" t="str">
        <f>IF(AND(F851="x",AW851&gt;0),AW851,"")</f>
        <v/>
      </c>
      <c r="BA851" s="173" t="str">
        <f>IF(V851&gt;0,V851,"")</f>
        <v/>
      </c>
      <c r="BB851" s="174" t="str">
        <f>IF(AND(K851="x",BA851&gt;0),BA851,"")</f>
        <v/>
      </c>
      <c r="BC851" s="186" t="str">
        <f>IF(OR(K851="x",F851="X",BA851&lt;=0),"",BA851)</f>
        <v/>
      </c>
      <c r="BD851" s="174" t="str">
        <f>IF(AND(F851="x",BA851&gt;0),BA851,"")</f>
        <v/>
      </c>
      <c r="BE851" s="201" t="str">
        <f>IF(W851&gt;0,W851,"")</f>
        <v/>
      </c>
      <c r="BF851" s="174" t="str">
        <f>IF(AND(K851="x",BE851&gt;0),BE851,"")</f>
        <v/>
      </c>
      <c r="BG851" s="186" t="str">
        <f>IF(OR(K851="x",F851="x",BE851&lt;=0),"",BE851)</f>
        <v/>
      </c>
      <c r="BH851" s="175" t="str">
        <f>IF(AND(F851="x",BE851&gt;0),BE851,"")</f>
        <v/>
      </c>
      <c r="BI851" s="632"/>
    </row>
    <row r="852" spans="1:140" ht="18" x14ac:dyDescent="0.35">
      <c r="A852" s="221"/>
      <c r="B852" s="222"/>
      <c r="C852" s="213">
        <v>841</v>
      </c>
      <c r="D852" s="205"/>
      <c r="E852" s="16"/>
      <c r="F852" s="17"/>
      <c r="G852" s="134"/>
      <c r="H852" s="135"/>
      <c r="I852" s="141"/>
      <c r="J852" s="25"/>
      <c r="K852" s="145"/>
      <c r="L852" s="28"/>
      <c r="M852" s="395"/>
      <c r="N852" s="158" t="str">
        <f t="shared" si="173"/>
        <v/>
      </c>
      <c r="O852" s="27"/>
      <c r="P852" s="27"/>
      <c r="Q852" s="27"/>
      <c r="R852" s="27"/>
      <c r="S852" s="27"/>
      <c r="T852" s="28"/>
      <c r="U852" s="29"/>
      <c r="V852" s="32"/>
      <c r="W852" s="318"/>
      <c r="X852" s="319"/>
      <c r="Y852" s="160">
        <f t="shared" si="172"/>
        <v>0</v>
      </c>
      <c r="Z852" s="159">
        <f t="shared" si="174"/>
        <v>0</v>
      </c>
      <c r="AA852" s="327"/>
      <c r="AB852" s="400">
        <f>IF(AND(Z852&gt;=0,F852="x"),0,IF(AND(Z852&gt;0,AC852="x"),0,IF(Z852&gt;0,0-30,0)))</f>
        <v>0</v>
      </c>
      <c r="AC852" s="371"/>
      <c r="AD852" s="226" t="str">
        <f>IF(F852="x",(0-((V852*10)+(W852*20))),"")</f>
        <v/>
      </c>
      <c r="AE852" s="368">
        <f>IF(AND(Z852&gt;0,F852="x"),0,IF(AND(Z852&gt;0,AC852="x"),Z852-60,IF(AND(Z852&gt;0,AB852=-30),Z852+AB852,0)))</f>
        <v>0</v>
      </c>
      <c r="AF852" s="339"/>
      <c r="AG852" s="338"/>
      <c r="AH852" s="336"/>
      <c r="AI852" s="161">
        <f t="shared" si="175"/>
        <v>0</v>
      </c>
      <c r="AJ852" s="162">
        <f>(X852*20)+Z852+AA852+AF852</f>
        <v>0</v>
      </c>
      <c r="AK852" s="163">
        <f t="shared" si="176"/>
        <v>0</v>
      </c>
      <c r="AL852" s="164">
        <f>IF(K852="x",AH852,0)</f>
        <v>0</v>
      </c>
      <c r="AM852" s="164">
        <f>IF(K852="x",AI852,0)</f>
        <v>0</v>
      </c>
      <c r="AN852" s="164">
        <f>IF(K852="x",AJ852,0)</f>
        <v>0</v>
      </c>
      <c r="AO852" s="164">
        <f>IF(K852="x",AK852,0)</f>
        <v>0</v>
      </c>
      <c r="AP852" s="610" t="str">
        <f t="shared" si="178"/>
        <v xml:space="preserve"> </v>
      </c>
      <c r="AQ852" s="613" t="str">
        <f t="shared" si="177"/>
        <v xml:space="preserve"> </v>
      </c>
      <c r="AR852" s="613" t="str">
        <f t="shared" si="179"/>
        <v xml:space="preserve"> </v>
      </c>
      <c r="AS852" s="613" t="str">
        <f t="shared" si="180"/>
        <v xml:space="preserve"> </v>
      </c>
      <c r="AT852" s="613" t="str">
        <f t="shared" si="181"/>
        <v xml:space="preserve"> </v>
      </c>
      <c r="AU852" s="613" t="str">
        <f t="shared" si="182"/>
        <v xml:space="preserve"> </v>
      </c>
      <c r="AV852" s="614" t="str">
        <f t="shared" si="183"/>
        <v xml:space="preserve"> </v>
      </c>
      <c r="AW852" s="196" t="str">
        <f>IF(N852&gt;0,N852,"")</f>
        <v/>
      </c>
      <c r="AX852" s="165" t="str">
        <f>IF(AND(K852="x",AW852&gt;0),AW852,"")</f>
        <v/>
      </c>
      <c r="AY852" s="193" t="str">
        <f>IF(OR(K852="x",F852="x",AW852&lt;=0),"",AW852)</f>
        <v/>
      </c>
      <c r="AZ852" s="183" t="str">
        <f>IF(AND(F852="x",AW852&gt;0),AW852,"")</f>
        <v/>
      </c>
      <c r="BA852" s="173" t="str">
        <f>IF(V852&gt;0,V852,"")</f>
        <v/>
      </c>
      <c r="BB852" s="174" t="str">
        <f>IF(AND(K852="x",BA852&gt;0),BA852,"")</f>
        <v/>
      </c>
      <c r="BC852" s="186" t="str">
        <f>IF(OR(K852="x",F852="X",BA852&lt;=0),"",BA852)</f>
        <v/>
      </c>
      <c r="BD852" s="174" t="str">
        <f>IF(AND(F852="x",BA852&gt;0),BA852,"")</f>
        <v/>
      </c>
      <c r="BE852" s="201" t="str">
        <f>IF(W852&gt;0,W852,"")</f>
        <v/>
      </c>
      <c r="BF852" s="174" t="str">
        <f>IF(AND(K852="x",BE852&gt;0),BE852,"")</f>
        <v/>
      </c>
      <c r="BG852" s="186" t="str">
        <f>IF(OR(K852="x",F852="x",BE852&lt;=0),"",BE852)</f>
        <v/>
      </c>
      <c r="BH852" s="175" t="str">
        <f>IF(AND(F852="x",BE852&gt;0),BE852,"")</f>
        <v/>
      </c>
      <c r="BI852" s="632"/>
    </row>
    <row r="853" spans="1:140" ht="18" x14ac:dyDescent="0.35">
      <c r="A853" s="221"/>
      <c r="B853" s="222"/>
      <c r="C853" s="214">
        <v>842</v>
      </c>
      <c r="D853" s="205"/>
      <c r="E853" s="16"/>
      <c r="F853" s="17"/>
      <c r="G853" s="134"/>
      <c r="H853" s="135"/>
      <c r="I853" s="141"/>
      <c r="J853" s="25"/>
      <c r="K853" s="145"/>
      <c r="L853" s="28"/>
      <c r="M853" s="395"/>
      <c r="N853" s="158" t="str">
        <f t="shared" si="173"/>
        <v/>
      </c>
      <c r="O853" s="27"/>
      <c r="P853" s="27"/>
      <c r="Q853" s="27"/>
      <c r="R853" s="27"/>
      <c r="S853" s="27"/>
      <c r="T853" s="28"/>
      <c r="U853" s="29"/>
      <c r="V853" s="32"/>
      <c r="W853" s="318"/>
      <c r="X853" s="319"/>
      <c r="Y853" s="160">
        <f t="shared" si="172"/>
        <v>0</v>
      </c>
      <c r="Z853" s="159">
        <f t="shared" si="174"/>
        <v>0</v>
      </c>
      <c r="AA853" s="327"/>
      <c r="AB853" s="400">
        <f>IF(AND(Z853&gt;=0,F853="x"),0,IF(AND(Z853&gt;0,AC853="x"),0,IF(Z853&gt;0,0-30,0)))</f>
        <v>0</v>
      </c>
      <c r="AC853" s="371"/>
      <c r="AD853" s="226" t="str">
        <f>IF(F853="x",(0-((V853*10)+(W853*20))),"")</f>
        <v/>
      </c>
      <c r="AE853" s="368">
        <f>IF(AND(Z853&gt;0,F853="x"),0,IF(AND(Z853&gt;0,AC853="x"),Z853-60,IF(AND(Z853&gt;0,AB853=-30),Z853+AB853,0)))</f>
        <v>0</v>
      </c>
      <c r="AF853" s="339"/>
      <c r="AG853" s="338"/>
      <c r="AH853" s="336"/>
      <c r="AI853" s="161">
        <f t="shared" si="175"/>
        <v>0</v>
      </c>
      <c r="AJ853" s="162">
        <f>(X853*20)+Z853+AA853+AF853</f>
        <v>0</v>
      </c>
      <c r="AK853" s="163">
        <f t="shared" si="176"/>
        <v>0</v>
      </c>
      <c r="AL853" s="164">
        <f>IF(K853="x",AH853,0)</f>
        <v>0</v>
      </c>
      <c r="AM853" s="164">
        <f>IF(K853="x",AI853,0)</f>
        <v>0</v>
      </c>
      <c r="AN853" s="164">
        <f>IF(K853="x",AJ853,0)</f>
        <v>0</v>
      </c>
      <c r="AO853" s="164">
        <f>IF(K853="x",AK853,0)</f>
        <v>0</v>
      </c>
      <c r="AP853" s="610" t="str">
        <f t="shared" si="178"/>
        <v xml:space="preserve"> </v>
      </c>
      <c r="AQ853" s="613" t="str">
        <f t="shared" si="177"/>
        <v xml:space="preserve"> </v>
      </c>
      <c r="AR853" s="613" t="str">
        <f t="shared" si="179"/>
        <v xml:space="preserve"> </v>
      </c>
      <c r="AS853" s="613" t="str">
        <f t="shared" si="180"/>
        <v xml:space="preserve"> </v>
      </c>
      <c r="AT853" s="613" t="str">
        <f t="shared" si="181"/>
        <v xml:space="preserve"> </v>
      </c>
      <c r="AU853" s="613" t="str">
        <f t="shared" si="182"/>
        <v xml:space="preserve"> </v>
      </c>
      <c r="AV853" s="614" t="str">
        <f t="shared" si="183"/>
        <v xml:space="preserve"> </v>
      </c>
      <c r="AW853" s="196" t="str">
        <f>IF(N853&gt;0,N853,"")</f>
        <v/>
      </c>
      <c r="AX853" s="165" t="str">
        <f>IF(AND(K853="x",AW853&gt;0),AW853,"")</f>
        <v/>
      </c>
      <c r="AY853" s="193" t="str">
        <f>IF(OR(K853="x",F853="x",AW853&lt;=0),"",AW853)</f>
        <v/>
      </c>
      <c r="AZ853" s="183" t="str">
        <f>IF(AND(F853="x",AW853&gt;0),AW853,"")</f>
        <v/>
      </c>
      <c r="BA853" s="173" t="str">
        <f>IF(V853&gt;0,V853,"")</f>
        <v/>
      </c>
      <c r="BB853" s="174" t="str">
        <f>IF(AND(K853="x",BA853&gt;0),BA853,"")</f>
        <v/>
      </c>
      <c r="BC853" s="186" t="str">
        <f>IF(OR(K853="x",F853="X",BA853&lt;=0),"",BA853)</f>
        <v/>
      </c>
      <c r="BD853" s="174" t="str">
        <f>IF(AND(F853="x",BA853&gt;0),BA853,"")</f>
        <v/>
      </c>
      <c r="BE853" s="201" t="str">
        <f>IF(W853&gt;0,W853,"")</f>
        <v/>
      </c>
      <c r="BF853" s="174" t="str">
        <f>IF(AND(K853="x",BE853&gt;0),BE853,"")</f>
        <v/>
      </c>
      <c r="BG853" s="186" t="str">
        <f>IF(OR(K853="x",F853="x",BE853&lt;=0),"",BE853)</f>
        <v/>
      </c>
      <c r="BH853" s="175" t="str">
        <f>IF(AND(F853="x",BE853&gt;0),BE853,"")</f>
        <v/>
      </c>
      <c r="BI853" s="632"/>
    </row>
    <row r="854" spans="1:140" ht="18" x14ac:dyDescent="0.35">
      <c r="A854" s="221"/>
      <c r="B854" s="222"/>
      <c r="C854" s="214">
        <v>843</v>
      </c>
      <c r="D854" s="205"/>
      <c r="E854" s="16"/>
      <c r="F854" s="17"/>
      <c r="G854" s="134"/>
      <c r="H854" s="135"/>
      <c r="I854" s="141"/>
      <c r="J854" s="25"/>
      <c r="K854" s="145"/>
      <c r="L854" s="28"/>
      <c r="M854" s="395"/>
      <c r="N854" s="158" t="str">
        <f t="shared" si="173"/>
        <v/>
      </c>
      <c r="O854" s="27"/>
      <c r="P854" s="27"/>
      <c r="Q854" s="27"/>
      <c r="R854" s="27"/>
      <c r="S854" s="27"/>
      <c r="T854" s="28"/>
      <c r="U854" s="29"/>
      <c r="V854" s="32"/>
      <c r="W854" s="318"/>
      <c r="X854" s="319"/>
      <c r="Y854" s="160">
        <f t="shared" si="172"/>
        <v>0</v>
      </c>
      <c r="Z854" s="159">
        <f t="shared" si="174"/>
        <v>0</v>
      </c>
      <c r="AA854" s="327"/>
      <c r="AB854" s="400">
        <f>IF(AND(Z854&gt;=0,F854="x"),0,IF(AND(Z854&gt;0,AC854="x"),0,IF(Z854&gt;0,0-30,0)))</f>
        <v>0</v>
      </c>
      <c r="AC854" s="371"/>
      <c r="AD854" s="226" t="str">
        <f>IF(F854="x",(0-((V854*10)+(W854*20))),"")</f>
        <v/>
      </c>
      <c r="AE854" s="368">
        <f>IF(AND(Z854&gt;0,F854="x"),0,IF(AND(Z854&gt;0,AC854="x"),Z854-60,IF(AND(Z854&gt;0,AB854=-30),Z854+AB854,0)))</f>
        <v>0</v>
      </c>
      <c r="AF854" s="339"/>
      <c r="AG854" s="338"/>
      <c r="AH854" s="336"/>
      <c r="AI854" s="161">
        <f t="shared" si="175"/>
        <v>0</v>
      </c>
      <c r="AJ854" s="162">
        <f>(X854*20)+Z854+AA854+AF854</f>
        <v>0</v>
      </c>
      <c r="AK854" s="163">
        <f t="shared" si="176"/>
        <v>0</v>
      </c>
      <c r="AL854" s="164">
        <f>IF(K854="x",AH854,0)</f>
        <v>0</v>
      </c>
      <c r="AM854" s="164">
        <f>IF(K854="x",AI854,0)</f>
        <v>0</v>
      </c>
      <c r="AN854" s="164">
        <f>IF(K854="x",AJ854,0)</f>
        <v>0</v>
      </c>
      <c r="AO854" s="164">
        <f>IF(K854="x",AK854,0)</f>
        <v>0</v>
      </c>
      <c r="AP854" s="610" t="str">
        <f t="shared" si="178"/>
        <v xml:space="preserve"> </v>
      </c>
      <c r="AQ854" s="613" t="str">
        <f t="shared" si="177"/>
        <v xml:space="preserve"> </v>
      </c>
      <c r="AR854" s="613" t="str">
        <f t="shared" si="179"/>
        <v xml:space="preserve"> </v>
      </c>
      <c r="AS854" s="613" t="str">
        <f t="shared" si="180"/>
        <v xml:space="preserve"> </v>
      </c>
      <c r="AT854" s="613" t="str">
        <f t="shared" si="181"/>
        <v xml:space="preserve"> </v>
      </c>
      <c r="AU854" s="613" t="str">
        <f t="shared" si="182"/>
        <v xml:space="preserve"> </v>
      </c>
      <c r="AV854" s="614" t="str">
        <f t="shared" si="183"/>
        <v xml:space="preserve"> </v>
      </c>
      <c r="AW854" s="196" t="str">
        <f>IF(N854&gt;0,N854,"")</f>
        <v/>
      </c>
      <c r="AX854" s="165" t="str">
        <f>IF(AND(K854="x",AW854&gt;0),AW854,"")</f>
        <v/>
      </c>
      <c r="AY854" s="193" t="str">
        <f>IF(OR(K854="x",F854="x",AW854&lt;=0),"",AW854)</f>
        <v/>
      </c>
      <c r="AZ854" s="183" t="str">
        <f>IF(AND(F854="x",AW854&gt;0),AW854,"")</f>
        <v/>
      </c>
      <c r="BA854" s="173" t="str">
        <f>IF(V854&gt;0,V854,"")</f>
        <v/>
      </c>
      <c r="BB854" s="174" t="str">
        <f>IF(AND(K854="x",BA854&gt;0),BA854,"")</f>
        <v/>
      </c>
      <c r="BC854" s="186" t="str">
        <f>IF(OR(K854="x",F854="X",BA854&lt;=0),"",BA854)</f>
        <v/>
      </c>
      <c r="BD854" s="174" t="str">
        <f>IF(AND(F854="x",BA854&gt;0),BA854,"")</f>
        <v/>
      </c>
      <c r="BE854" s="201" t="str">
        <f>IF(W854&gt;0,W854,"")</f>
        <v/>
      </c>
      <c r="BF854" s="174" t="str">
        <f>IF(AND(K854="x",BE854&gt;0),BE854,"")</f>
        <v/>
      </c>
      <c r="BG854" s="186" t="str">
        <f>IF(OR(K854="x",F854="x",BE854&lt;=0),"",BE854)</f>
        <v/>
      </c>
      <c r="BH854" s="175" t="str">
        <f>IF(AND(F854="x",BE854&gt;0),BE854,"")</f>
        <v/>
      </c>
      <c r="BI854" s="632"/>
    </row>
    <row r="855" spans="1:140" ht="18" x14ac:dyDescent="0.35">
      <c r="A855" s="221"/>
      <c r="B855" s="222"/>
      <c r="C855" s="213">
        <v>844</v>
      </c>
      <c r="D855" s="207"/>
      <c r="E855" s="18"/>
      <c r="F855" s="17"/>
      <c r="G855" s="134"/>
      <c r="H855" s="135"/>
      <c r="I855" s="141"/>
      <c r="J855" s="25"/>
      <c r="K855" s="145"/>
      <c r="L855" s="28"/>
      <c r="M855" s="395"/>
      <c r="N855" s="158" t="str">
        <f t="shared" si="173"/>
        <v/>
      </c>
      <c r="O855" s="27"/>
      <c r="P855" s="27"/>
      <c r="Q855" s="27"/>
      <c r="R855" s="27"/>
      <c r="S855" s="27"/>
      <c r="T855" s="28"/>
      <c r="U855" s="29"/>
      <c r="V855" s="32"/>
      <c r="W855" s="318"/>
      <c r="X855" s="319"/>
      <c r="Y855" s="160">
        <f t="shared" si="172"/>
        <v>0</v>
      </c>
      <c r="Z855" s="159">
        <f t="shared" si="174"/>
        <v>0</v>
      </c>
      <c r="AA855" s="327"/>
      <c r="AB855" s="400">
        <f>IF(AND(Z855&gt;=0,F855="x"),0,IF(AND(Z855&gt;0,AC855="x"),0,IF(Z855&gt;0,0-30,0)))</f>
        <v>0</v>
      </c>
      <c r="AC855" s="371"/>
      <c r="AD855" s="226" t="str">
        <f>IF(F855="x",(0-((V855*10)+(W855*20))),"")</f>
        <v/>
      </c>
      <c r="AE855" s="368">
        <f>IF(AND(Z855&gt;0,F855="x"),0,IF(AND(Z855&gt;0,AC855="x"),Z855-60,IF(AND(Z855&gt;0,AB855=-30),Z855+AB855,0)))</f>
        <v>0</v>
      </c>
      <c r="AF855" s="339"/>
      <c r="AG855" s="338"/>
      <c r="AH855" s="336"/>
      <c r="AI855" s="161">
        <f t="shared" si="175"/>
        <v>0</v>
      </c>
      <c r="AJ855" s="162">
        <f>(X855*20)+Z855+AA855+AF855</f>
        <v>0</v>
      </c>
      <c r="AK855" s="163">
        <f t="shared" si="176"/>
        <v>0</v>
      </c>
      <c r="AL855" s="164">
        <f>IF(K855="x",AH855,0)</f>
        <v>0</v>
      </c>
      <c r="AM855" s="164">
        <f>IF(K855="x",AI855,0)</f>
        <v>0</v>
      </c>
      <c r="AN855" s="164">
        <f>IF(K855="x",AJ855,0)</f>
        <v>0</v>
      </c>
      <c r="AO855" s="164">
        <f>IF(K855="x",AK855,0)</f>
        <v>0</v>
      </c>
      <c r="AP855" s="610" t="str">
        <f t="shared" si="178"/>
        <v xml:space="preserve"> </v>
      </c>
      <c r="AQ855" s="613" t="str">
        <f t="shared" si="177"/>
        <v xml:space="preserve"> </v>
      </c>
      <c r="AR855" s="613" t="str">
        <f t="shared" si="179"/>
        <v xml:space="preserve"> </v>
      </c>
      <c r="AS855" s="613" t="str">
        <f t="shared" si="180"/>
        <v xml:space="preserve"> </v>
      </c>
      <c r="AT855" s="613" t="str">
        <f t="shared" si="181"/>
        <v xml:space="preserve"> </v>
      </c>
      <c r="AU855" s="613" t="str">
        <f t="shared" si="182"/>
        <v xml:space="preserve"> </v>
      </c>
      <c r="AV855" s="614" t="str">
        <f t="shared" si="183"/>
        <v xml:space="preserve"> </v>
      </c>
      <c r="AW855" s="196" t="str">
        <f>IF(N855&gt;0,N855,"")</f>
        <v/>
      </c>
      <c r="AX855" s="165" t="str">
        <f>IF(AND(K855="x",AW855&gt;0),AW855,"")</f>
        <v/>
      </c>
      <c r="AY855" s="193" t="str">
        <f>IF(OR(K855="x",F855="x",AW855&lt;=0),"",AW855)</f>
        <v/>
      </c>
      <c r="AZ855" s="183" t="str">
        <f>IF(AND(F855="x",AW855&gt;0),AW855,"")</f>
        <v/>
      </c>
      <c r="BA855" s="173" t="str">
        <f>IF(V855&gt;0,V855,"")</f>
        <v/>
      </c>
      <c r="BB855" s="174" t="str">
        <f>IF(AND(K855="x",BA855&gt;0),BA855,"")</f>
        <v/>
      </c>
      <c r="BC855" s="186" t="str">
        <f>IF(OR(K855="x",F855="X",BA855&lt;=0),"",BA855)</f>
        <v/>
      </c>
      <c r="BD855" s="174" t="str">
        <f>IF(AND(F855="x",BA855&gt;0),BA855,"")</f>
        <v/>
      </c>
      <c r="BE855" s="201" t="str">
        <f>IF(W855&gt;0,W855,"")</f>
        <v/>
      </c>
      <c r="BF855" s="174" t="str">
        <f>IF(AND(K855="x",BE855&gt;0),BE855,"")</f>
        <v/>
      </c>
      <c r="BG855" s="186" t="str">
        <f>IF(OR(K855="x",F855="x",BE855&lt;=0),"",BE855)</f>
        <v/>
      </c>
      <c r="BH855" s="175" t="str">
        <f>IF(AND(F855="x",BE855&gt;0),BE855,"")</f>
        <v/>
      </c>
      <c r="BI855" s="632"/>
    </row>
    <row r="856" spans="1:140" ht="18" x14ac:dyDescent="0.35">
      <c r="A856" s="221"/>
      <c r="B856" s="222"/>
      <c r="C856" s="214">
        <v>845</v>
      </c>
      <c r="D856" s="205"/>
      <c r="E856" s="16"/>
      <c r="F856" s="17"/>
      <c r="G856" s="134"/>
      <c r="H856" s="135"/>
      <c r="I856" s="141"/>
      <c r="J856" s="25"/>
      <c r="K856" s="145"/>
      <c r="L856" s="28"/>
      <c r="M856" s="395"/>
      <c r="N856" s="158" t="str">
        <f t="shared" si="173"/>
        <v/>
      </c>
      <c r="O856" s="27"/>
      <c r="P856" s="27"/>
      <c r="Q856" s="27"/>
      <c r="R856" s="27"/>
      <c r="S856" s="27"/>
      <c r="T856" s="28"/>
      <c r="U856" s="29"/>
      <c r="V856" s="32"/>
      <c r="W856" s="318"/>
      <c r="X856" s="319"/>
      <c r="Y856" s="160">
        <f t="shared" si="172"/>
        <v>0</v>
      </c>
      <c r="Z856" s="159">
        <f t="shared" si="174"/>
        <v>0</v>
      </c>
      <c r="AA856" s="327"/>
      <c r="AB856" s="400">
        <f>IF(AND(Z856&gt;=0,F856="x"),0,IF(AND(Z856&gt;0,AC856="x"),0,IF(Z856&gt;0,0-30,0)))</f>
        <v>0</v>
      </c>
      <c r="AC856" s="371"/>
      <c r="AD856" s="226" t="str">
        <f>IF(F856="x",(0-((V856*10)+(W856*20))),"")</f>
        <v/>
      </c>
      <c r="AE856" s="368">
        <f>IF(AND(Z856&gt;0,F856="x"),0,IF(AND(Z856&gt;0,AC856="x"),Z856-60,IF(AND(Z856&gt;0,AB856=-30),Z856+AB856,0)))</f>
        <v>0</v>
      </c>
      <c r="AF856" s="339"/>
      <c r="AG856" s="338"/>
      <c r="AH856" s="336"/>
      <c r="AI856" s="161">
        <f t="shared" si="175"/>
        <v>0</v>
      </c>
      <c r="AJ856" s="162">
        <f>(X856*20)+Z856+AA856+AF856</f>
        <v>0</v>
      </c>
      <c r="AK856" s="163">
        <f t="shared" si="176"/>
        <v>0</v>
      </c>
      <c r="AL856" s="164">
        <f>IF(K856="x",AH856,0)</f>
        <v>0</v>
      </c>
      <c r="AM856" s="164">
        <f>IF(K856="x",AI856,0)</f>
        <v>0</v>
      </c>
      <c r="AN856" s="164">
        <f>IF(K856="x",AJ856,0)</f>
        <v>0</v>
      </c>
      <c r="AO856" s="164">
        <f>IF(K856="x",AK856,0)</f>
        <v>0</v>
      </c>
      <c r="AP856" s="610" t="str">
        <f t="shared" si="178"/>
        <v xml:space="preserve"> </v>
      </c>
      <c r="AQ856" s="613" t="str">
        <f t="shared" si="177"/>
        <v xml:space="preserve"> </v>
      </c>
      <c r="AR856" s="613" t="str">
        <f t="shared" si="179"/>
        <v xml:space="preserve"> </v>
      </c>
      <c r="AS856" s="613" t="str">
        <f t="shared" si="180"/>
        <v xml:space="preserve"> </v>
      </c>
      <c r="AT856" s="613" t="str">
        <f t="shared" si="181"/>
        <v xml:space="preserve"> </v>
      </c>
      <c r="AU856" s="613" t="str">
        <f t="shared" si="182"/>
        <v xml:space="preserve"> </v>
      </c>
      <c r="AV856" s="614" t="str">
        <f t="shared" si="183"/>
        <v xml:space="preserve"> </v>
      </c>
      <c r="AW856" s="196" t="str">
        <f>IF(N856&gt;0,N856,"")</f>
        <v/>
      </c>
      <c r="AX856" s="165" t="str">
        <f>IF(AND(K856="x",AW856&gt;0),AW856,"")</f>
        <v/>
      </c>
      <c r="AY856" s="193" t="str">
        <f>IF(OR(K856="x",F856="x",AW856&lt;=0),"",AW856)</f>
        <v/>
      </c>
      <c r="AZ856" s="183" t="str">
        <f>IF(AND(F856="x",AW856&gt;0),AW856,"")</f>
        <v/>
      </c>
      <c r="BA856" s="173" t="str">
        <f>IF(V856&gt;0,V856,"")</f>
        <v/>
      </c>
      <c r="BB856" s="174" t="str">
        <f>IF(AND(K856="x",BA856&gt;0),BA856,"")</f>
        <v/>
      </c>
      <c r="BC856" s="186" t="str">
        <f>IF(OR(K856="x",F856="X",BA856&lt;=0),"",BA856)</f>
        <v/>
      </c>
      <c r="BD856" s="174" t="str">
        <f>IF(AND(F856="x",BA856&gt;0),BA856,"")</f>
        <v/>
      </c>
      <c r="BE856" s="201" t="str">
        <f>IF(W856&gt;0,W856,"")</f>
        <v/>
      </c>
      <c r="BF856" s="174" t="str">
        <f>IF(AND(K856="x",BE856&gt;0),BE856,"")</f>
        <v/>
      </c>
      <c r="BG856" s="186" t="str">
        <f>IF(OR(K856="x",F856="x",BE856&lt;=0),"",BE856)</f>
        <v/>
      </c>
      <c r="BH856" s="175" t="str">
        <f>IF(AND(F856="x",BE856&gt;0),BE856,"")</f>
        <v/>
      </c>
      <c r="BI856" s="632"/>
    </row>
    <row r="857" spans="1:140" ht="18" x14ac:dyDescent="0.35">
      <c r="A857" s="221"/>
      <c r="B857" s="222"/>
      <c r="C857" s="213">
        <v>846</v>
      </c>
      <c r="D857" s="205"/>
      <c r="E857" s="22"/>
      <c r="F857" s="17"/>
      <c r="G857" s="134"/>
      <c r="H857" s="135"/>
      <c r="I857" s="141"/>
      <c r="J857" s="25"/>
      <c r="K857" s="145"/>
      <c r="L857" s="28"/>
      <c r="M857" s="395"/>
      <c r="N857" s="158" t="str">
        <f t="shared" si="173"/>
        <v/>
      </c>
      <c r="O857" s="27"/>
      <c r="P857" s="27"/>
      <c r="Q857" s="27"/>
      <c r="R857" s="27"/>
      <c r="S857" s="27"/>
      <c r="T857" s="28"/>
      <c r="U857" s="29"/>
      <c r="V857" s="32"/>
      <c r="W857" s="318"/>
      <c r="X857" s="319"/>
      <c r="Y857" s="160">
        <f t="shared" si="172"/>
        <v>0</v>
      </c>
      <c r="Z857" s="159">
        <f t="shared" si="174"/>
        <v>0</v>
      </c>
      <c r="AA857" s="327"/>
      <c r="AB857" s="400">
        <f>IF(AND(Z857&gt;=0,F857="x"),0,IF(AND(Z857&gt;0,AC857="x"),0,IF(Z857&gt;0,0-30,0)))</f>
        <v>0</v>
      </c>
      <c r="AC857" s="371"/>
      <c r="AD857" s="226" t="str">
        <f>IF(F857="x",(0-((V857*10)+(W857*20))),"")</f>
        <v/>
      </c>
      <c r="AE857" s="368">
        <f>IF(AND(Z857&gt;0,F857="x"),0,IF(AND(Z857&gt;0,AC857="x"),Z857-60,IF(AND(Z857&gt;0,AB857=-30),Z857+AB857,0)))</f>
        <v>0</v>
      </c>
      <c r="AF857" s="339"/>
      <c r="AG857" s="338"/>
      <c r="AH857" s="336"/>
      <c r="AI857" s="161">
        <f t="shared" si="175"/>
        <v>0</v>
      </c>
      <c r="AJ857" s="162">
        <f>(X857*20)+Z857+AA857+AF857</f>
        <v>0</v>
      </c>
      <c r="AK857" s="163">
        <f t="shared" si="176"/>
        <v>0</v>
      </c>
      <c r="AL857" s="164">
        <f>IF(K857="x",AH857,0)</f>
        <v>0</v>
      </c>
      <c r="AM857" s="164">
        <f>IF(K857="x",AI857,0)</f>
        <v>0</v>
      </c>
      <c r="AN857" s="164">
        <f>IF(K857="x",AJ857,0)</f>
        <v>0</v>
      </c>
      <c r="AO857" s="164">
        <f>IF(K857="x",AK857,0)</f>
        <v>0</v>
      </c>
      <c r="AP857" s="610" t="str">
        <f t="shared" si="178"/>
        <v xml:space="preserve"> </v>
      </c>
      <c r="AQ857" s="613" t="str">
        <f t="shared" si="177"/>
        <v xml:space="preserve"> </v>
      </c>
      <c r="AR857" s="613" t="str">
        <f t="shared" si="179"/>
        <v xml:space="preserve"> </v>
      </c>
      <c r="AS857" s="613" t="str">
        <f t="shared" si="180"/>
        <v xml:space="preserve"> </v>
      </c>
      <c r="AT857" s="613" t="str">
        <f t="shared" si="181"/>
        <v xml:space="preserve"> </v>
      </c>
      <c r="AU857" s="613" t="str">
        <f t="shared" si="182"/>
        <v xml:space="preserve"> </v>
      </c>
      <c r="AV857" s="614" t="str">
        <f t="shared" si="183"/>
        <v xml:space="preserve"> </v>
      </c>
      <c r="AW857" s="196" t="str">
        <f>IF(N857&gt;0,N857,"")</f>
        <v/>
      </c>
      <c r="AX857" s="165" t="str">
        <f>IF(AND(K857="x",AW857&gt;0),AW857,"")</f>
        <v/>
      </c>
      <c r="AY857" s="193" t="str">
        <f>IF(OR(K857="x",F857="x",AW857&lt;=0),"",AW857)</f>
        <v/>
      </c>
      <c r="AZ857" s="183" t="str">
        <f>IF(AND(F857="x",AW857&gt;0),AW857,"")</f>
        <v/>
      </c>
      <c r="BA857" s="173" t="str">
        <f>IF(V857&gt;0,V857,"")</f>
        <v/>
      </c>
      <c r="BB857" s="174" t="str">
        <f>IF(AND(K857="x",BA857&gt;0),BA857,"")</f>
        <v/>
      </c>
      <c r="BC857" s="186" t="str">
        <f>IF(OR(K857="x",F857="X",BA857&lt;=0),"",BA857)</f>
        <v/>
      </c>
      <c r="BD857" s="174" t="str">
        <f>IF(AND(F857="x",BA857&gt;0),BA857,"")</f>
        <v/>
      </c>
      <c r="BE857" s="201" t="str">
        <f>IF(W857&gt;0,W857,"")</f>
        <v/>
      </c>
      <c r="BF857" s="174" t="str">
        <f>IF(AND(K857="x",BE857&gt;0),BE857,"")</f>
        <v/>
      </c>
      <c r="BG857" s="186" t="str">
        <f>IF(OR(K857="x",F857="x",BE857&lt;=0),"",BE857)</f>
        <v/>
      </c>
      <c r="BH857" s="175" t="str">
        <f>IF(AND(F857="x",BE857&gt;0),BE857,"")</f>
        <v/>
      </c>
      <c r="BI857" s="632"/>
    </row>
    <row r="858" spans="1:140" ht="18" x14ac:dyDescent="0.35">
      <c r="A858" s="221"/>
      <c r="B858" s="222"/>
      <c r="C858" s="214">
        <v>847</v>
      </c>
      <c r="D858" s="205"/>
      <c r="E858" s="16"/>
      <c r="F858" s="17"/>
      <c r="G858" s="134"/>
      <c r="H858" s="135"/>
      <c r="I858" s="141"/>
      <c r="J858" s="25"/>
      <c r="K858" s="145"/>
      <c r="L858" s="28"/>
      <c r="M858" s="395"/>
      <c r="N858" s="158" t="str">
        <f t="shared" si="173"/>
        <v/>
      </c>
      <c r="O858" s="27"/>
      <c r="P858" s="27"/>
      <c r="Q858" s="27"/>
      <c r="R858" s="27"/>
      <c r="S858" s="27"/>
      <c r="T858" s="28"/>
      <c r="U858" s="29"/>
      <c r="V858" s="32"/>
      <c r="W858" s="318"/>
      <c r="X858" s="319"/>
      <c r="Y858" s="160">
        <f t="shared" si="172"/>
        <v>0</v>
      </c>
      <c r="Z858" s="159">
        <f t="shared" si="174"/>
        <v>0</v>
      </c>
      <c r="AA858" s="327"/>
      <c r="AB858" s="400">
        <f>IF(AND(Z858&gt;=0,F858="x"),0,IF(AND(Z858&gt;0,AC858="x"),0,IF(Z858&gt;0,0-30,0)))</f>
        <v>0</v>
      </c>
      <c r="AC858" s="371"/>
      <c r="AD858" s="226" t="str">
        <f>IF(F858="x",(0-((V858*10)+(W858*20))),"")</f>
        <v/>
      </c>
      <c r="AE858" s="368">
        <f>IF(AND(Z858&gt;0,F858="x"),0,IF(AND(Z858&gt;0,AC858="x"),Z858-60,IF(AND(Z858&gt;0,AB858=-30),Z858+AB858,0)))</f>
        <v>0</v>
      </c>
      <c r="AF858" s="339"/>
      <c r="AG858" s="338"/>
      <c r="AH858" s="336"/>
      <c r="AI858" s="161">
        <f t="shared" si="175"/>
        <v>0</v>
      </c>
      <c r="AJ858" s="162">
        <f>(X858*20)+Z858+AA858+AF858</f>
        <v>0</v>
      </c>
      <c r="AK858" s="163">
        <f t="shared" si="176"/>
        <v>0</v>
      </c>
      <c r="AL858" s="164">
        <f>IF(K858="x",AH858,0)</f>
        <v>0</v>
      </c>
      <c r="AM858" s="164">
        <f>IF(K858="x",AI858,0)</f>
        <v>0</v>
      </c>
      <c r="AN858" s="164">
        <f>IF(K858="x",AJ858,0)</f>
        <v>0</v>
      </c>
      <c r="AO858" s="164">
        <f>IF(K858="x",AK858,0)</f>
        <v>0</v>
      </c>
      <c r="AP858" s="610" t="str">
        <f t="shared" si="178"/>
        <v xml:space="preserve"> </v>
      </c>
      <c r="AQ858" s="613" t="str">
        <f t="shared" si="177"/>
        <v xml:space="preserve"> </v>
      </c>
      <c r="AR858" s="613" t="str">
        <f t="shared" si="179"/>
        <v xml:space="preserve"> </v>
      </c>
      <c r="AS858" s="613" t="str">
        <f t="shared" si="180"/>
        <v xml:space="preserve"> </v>
      </c>
      <c r="AT858" s="613" t="str">
        <f t="shared" si="181"/>
        <v xml:space="preserve"> </v>
      </c>
      <c r="AU858" s="613" t="str">
        <f t="shared" si="182"/>
        <v xml:space="preserve"> </v>
      </c>
      <c r="AV858" s="614" t="str">
        <f t="shared" si="183"/>
        <v xml:space="preserve"> </v>
      </c>
      <c r="AW858" s="196" t="str">
        <f>IF(N858&gt;0,N858,"")</f>
        <v/>
      </c>
      <c r="AX858" s="165" t="str">
        <f>IF(AND(K858="x",AW858&gt;0),AW858,"")</f>
        <v/>
      </c>
      <c r="AY858" s="193" t="str">
        <f>IF(OR(K858="x",F858="x",AW858&lt;=0),"",AW858)</f>
        <v/>
      </c>
      <c r="AZ858" s="183" t="str">
        <f>IF(AND(F858="x",AW858&gt;0),AW858,"")</f>
        <v/>
      </c>
      <c r="BA858" s="173" t="str">
        <f>IF(V858&gt;0,V858,"")</f>
        <v/>
      </c>
      <c r="BB858" s="174" t="str">
        <f>IF(AND(K858="x",BA858&gt;0),BA858,"")</f>
        <v/>
      </c>
      <c r="BC858" s="186" t="str">
        <f>IF(OR(K858="x",F858="X",BA858&lt;=0),"",BA858)</f>
        <v/>
      </c>
      <c r="BD858" s="174" t="str">
        <f>IF(AND(F858="x",BA858&gt;0),BA858,"")</f>
        <v/>
      </c>
      <c r="BE858" s="201" t="str">
        <f>IF(W858&gt;0,W858,"")</f>
        <v/>
      </c>
      <c r="BF858" s="174" t="str">
        <f>IF(AND(K858="x",BE858&gt;0),BE858,"")</f>
        <v/>
      </c>
      <c r="BG858" s="186" t="str">
        <f>IF(OR(K858="x",F858="x",BE858&lt;=0),"",BE858)</f>
        <v/>
      </c>
      <c r="BH858" s="175" t="str">
        <f>IF(AND(F858="x",BE858&gt;0),BE858,"")</f>
        <v/>
      </c>
      <c r="BI858" s="632"/>
    </row>
    <row r="859" spans="1:140" ht="18" x14ac:dyDescent="0.35">
      <c r="A859" s="221"/>
      <c r="B859" s="222"/>
      <c r="C859" s="214">
        <v>848</v>
      </c>
      <c r="D859" s="205"/>
      <c r="E859" s="16"/>
      <c r="F859" s="17"/>
      <c r="G859" s="134"/>
      <c r="H859" s="135"/>
      <c r="I859" s="141"/>
      <c r="J859" s="25"/>
      <c r="K859" s="145"/>
      <c r="L859" s="28"/>
      <c r="M859" s="395"/>
      <c r="N859" s="158" t="str">
        <f t="shared" si="173"/>
        <v/>
      </c>
      <c r="O859" s="27"/>
      <c r="P859" s="27"/>
      <c r="Q859" s="27"/>
      <c r="R859" s="27"/>
      <c r="S859" s="27"/>
      <c r="T859" s="28"/>
      <c r="U859" s="29"/>
      <c r="V859" s="32"/>
      <c r="W859" s="318"/>
      <c r="X859" s="319"/>
      <c r="Y859" s="160">
        <f t="shared" si="172"/>
        <v>0</v>
      </c>
      <c r="Z859" s="159">
        <f t="shared" si="174"/>
        <v>0</v>
      </c>
      <c r="AA859" s="327"/>
      <c r="AB859" s="400">
        <f>IF(AND(Z859&gt;=0,F859="x"),0,IF(AND(Z859&gt;0,AC859="x"),0,IF(Z859&gt;0,0-30,0)))</f>
        <v>0</v>
      </c>
      <c r="AC859" s="371"/>
      <c r="AD859" s="226" t="str">
        <f>IF(F859="x",(0-((V859*10)+(W859*20))),"")</f>
        <v/>
      </c>
      <c r="AE859" s="368">
        <f>IF(AND(Z859&gt;0,F859="x"),0,IF(AND(Z859&gt;0,AC859="x"),Z859-60,IF(AND(Z859&gt;0,AB859=-30),Z859+AB859,0)))</f>
        <v>0</v>
      </c>
      <c r="AF859" s="339"/>
      <c r="AG859" s="338"/>
      <c r="AH859" s="336"/>
      <c r="AI859" s="161">
        <f t="shared" si="175"/>
        <v>0</v>
      </c>
      <c r="AJ859" s="162">
        <f>(X859*20)+Z859+AA859+AF859</f>
        <v>0</v>
      </c>
      <c r="AK859" s="163">
        <f t="shared" si="176"/>
        <v>0</v>
      </c>
      <c r="AL859" s="164">
        <f>IF(K859="x",AH859,0)</f>
        <v>0</v>
      </c>
      <c r="AM859" s="164">
        <f>IF(K859="x",AI859,0)</f>
        <v>0</v>
      </c>
      <c r="AN859" s="164">
        <f>IF(K859="x",AJ859,0)</f>
        <v>0</v>
      </c>
      <c r="AO859" s="164">
        <f>IF(K859="x",AK859,0)</f>
        <v>0</v>
      </c>
      <c r="AP859" s="610" t="str">
        <f t="shared" si="178"/>
        <v xml:space="preserve"> </v>
      </c>
      <c r="AQ859" s="613" t="str">
        <f t="shared" si="177"/>
        <v xml:space="preserve"> </v>
      </c>
      <c r="AR859" s="613" t="str">
        <f t="shared" si="179"/>
        <v xml:space="preserve"> </v>
      </c>
      <c r="AS859" s="613" t="str">
        <f t="shared" si="180"/>
        <v xml:space="preserve"> </v>
      </c>
      <c r="AT859" s="613" t="str">
        <f t="shared" si="181"/>
        <v xml:space="preserve"> </v>
      </c>
      <c r="AU859" s="613" t="str">
        <f t="shared" si="182"/>
        <v xml:space="preserve"> </v>
      </c>
      <c r="AV859" s="614" t="str">
        <f t="shared" si="183"/>
        <v xml:space="preserve"> </v>
      </c>
      <c r="AW859" s="196" t="str">
        <f>IF(N859&gt;0,N859,"")</f>
        <v/>
      </c>
      <c r="AX859" s="165" t="str">
        <f>IF(AND(K859="x",AW859&gt;0),AW859,"")</f>
        <v/>
      </c>
      <c r="AY859" s="193" t="str">
        <f>IF(OR(K859="x",F859="x",AW859&lt;=0),"",AW859)</f>
        <v/>
      </c>
      <c r="AZ859" s="183" t="str">
        <f>IF(AND(F859="x",AW859&gt;0),AW859,"")</f>
        <v/>
      </c>
      <c r="BA859" s="173" t="str">
        <f>IF(V859&gt;0,V859,"")</f>
        <v/>
      </c>
      <c r="BB859" s="174" t="str">
        <f>IF(AND(K859="x",BA859&gt;0),BA859,"")</f>
        <v/>
      </c>
      <c r="BC859" s="186" t="str">
        <f>IF(OR(K859="x",F859="X",BA859&lt;=0),"",BA859)</f>
        <v/>
      </c>
      <c r="BD859" s="174" t="str">
        <f>IF(AND(F859="x",BA859&gt;0),BA859,"")</f>
        <v/>
      </c>
      <c r="BE859" s="201" t="str">
        <f>IF(W859&gt;0,W859,"")</f>
        <v/>
      </c>
      <c r="BF859" s="174" t="str">
        <f>IF(AND(K859="x",BE859&gt;0),BE859,"")</f>
        <v/>
      </c>
      <c r="BG859" s="186" t="str">
        <f>IF(OR(K859="x",F859="x",BE859&lt;=0),"",BE859)</f>
        <v/>
      </c>
      <c r="BH859" s="175" t="str">
        <f>IF(AND(F859="x",BE859&gt;0),BE859,"")</f>
        <v/>
      </c>
      <c r="BI859" s="632"/>
    </row>
    <row r="860" spans="1:140" ht="18" x14ac:dyDescent="0.35">
      <c r="A860" s="221"/>
      <c r="B860" s="222"/>
      <c r="C860" s="213">
        <v>849</v>
      </c>
      <c r="D860" s="209"/>
      <c r="E860" s="19"/>
      <c r="F860" s="17"/>
      <c r="G860" s="138"/>
      <c r="H860" s="137"/>
      <c r="I860" s="143"/>
      <c r="J860" s="80"/>
      <c r="K860" s="147"/>
      <c r="L860" s="30"/>
      <c r="M860" s="396"/>
      <c r="N860" s="158" t="str">
        <f t="shared" si="173"/>
        <v/>
      </c>
      <c r="O860" s="27"/>
      <c r="P860" s="27"/>
      <c r="Q860" s="27"/>
      <c r="R860" s="27"/>
      <c r="S860" s="27"/>
      <c r="T860" s="30"/>
      <c r="U860" s="31"/>
      <c r="V860" s="32"/>
      <c r="W860" s="320"/>
      <c r="X860" s="318"/>
      <c r="Y860" s="160">
        <f t="shared" si="172"/>
        <v>0</v>
      </c>
      <c r="Z860" s="159">
        <f t="shared" si="174"/>
        <v>0</v>
      </c>
      <c r="AA860" s="328"/>
      <c r="AB860" s="400">
        <f>IF(AND(Z860&gt;=0,F860="x"),0,IF(AND(Z860&gt;0,AC860="x"),0,IF(Z860&gt;0,0-30,0)))</f>
        <v>0</v>
      </c>
      <c r="AC860" s="371"/>
      <c r="AD860" s="226" t="str">
        <f>IF(F860="x",(0-((V860*10)+(W860*20))),"")</f>
        <v/>
      </c>
      <c r="AE860" s="368">
        <f>IF(AND(Z860&gt;0,F860="x"),0,IF(AND(Z860&gt;0,AC860="x"),Z860-60,IF(AND(Z860&gt;0,AB860=-30),Z860+AB860,0)))</f>
        <v>0</v>
      </c>
      <c r="AF860" s="340"/>
      <c r="AG860" s="341"/>
      <c r="AH860" s="339"/>
      <c r="AI860" s="161">
        <f t="shared" si="175"/>
        <v>0</v>
      </c>
      <c r="AJ860" s="162">
        <f>(X860*20)+Z860+AA860+AF860</f>
        <v>0</v>
      </c>
      <c r="AK860" s="163">
        <f t="shared" si="176"/>
        <v>0</v>
      </c>
      <c r="AL860" s="164">
        <f>IF(K860="x",AH860,0)</f>
        <v>0</v>
      </c>
      <c r="AM860" s="164">
        <f>IF(K860="x",AI860,0)</f>
        <v>0</v>
      </c>
      <c r="AN860" s="164">
        <f>IF(K860="x",AJ860,0)</f>
        <v>0</v>
      </c>
      <c r="AO860" s="164">
        <f>IF(K860="x",AK860,0)</f>
        <v>0</v>
      </c>
      <c r="AP860" s="610" t="str">
        <f t="shared" si="178"/>
        <v xml:space="preserve"> </v>
      </c>
      <c r="AQ860" s="613" t="str">
        <f t="shared" si="177"/>
        <v xml:space="preserve"> </v>
      </c>
      <c r="AR860" s="613" t="str">
        <f t="shared" si="179"/>
        <v xml:space="preserve"> </v>
      </c>
      <c r="AS860" s="613" t="str">
        <f t="shared" si="180"/>
        <v xml:space="preserve"> </v>
      </c>
      <c r="AT860" s="613" t="str">
        <f t="shared" si="181"/>
        <v xml:space="preserve"> </v>
      </c>
      <c r="AU860" s="613" t="str">
        <f t="shared" si="182"/>
        <v xml:space="preserve"> </v>
      </c>
      <c r="AV860" s="614" t="str">
        <f t="shared" si="183"/>
        <v xml:space="preserve"> </v>
      </c>
      <c r="AW860" s="196" t="str">
        <f>IF(N860&gt;0,N860,"")</f>
        <v/>
      </c>
      <c r="AX860" s="165" t="str">
        <f>IF(AND(K860="x",AW860&gt;0),AW860,"")</f>
        <v/>
      </c>
      <c r="AY860" s="193" t="str">
        <f>IF(OR(K860="x",F860="x",AW860&lt;=0),"",AW860)</f>
        <v/>
      </c>
      <c r="AZ860" s="183" t="str">
        <f>IF(AND(F860="x",AW860&gt;0),AW860,"")</f>
        <v/>
      </c>
      <c r="BA860" s="173" t="str">
        <f>IF(V860&gt;0,V860,"")</f>
        <v/>
      </c>
      <c r="BB860" s="174" t="str">
        <f>IF(AND(K860="x",BA860&gt;0),BA860,"")</f>
        <v/>
      </c>
      <c r="BC860" s="186" t="str">
        <f>IF(OR(K860="x",F860="X",BA860&lt;=0),"",BA860)</f>
        <v/>
      </c>
      <c r="BD860" s="174" t="str">
        <f>IF(AND(F860="x",BA860&gt;0),BA860,"")</f>
        <v/>
      </c>
      <c r="BE860" s="201" t="str">
        <f>IF(W860&gt;0,W860,"")</f>
        <v/>
      </c>
      <c r="BF860" s="174" t="str">
        <f>IF(AND(K860="x",BE860&gt;0),BE860,"")</f>
        <v/>
      </c>
      <c r="BG860" s="186" t="str">
        <f>IF(OR(K860="x",F860="x",BE860&lt;=0),"",BE860)</f>
        <v/>
      </c>
      <c r="BH860" s="175" t="str">
        <f>IF(AND(F860="x",BE860&gt;0),BE860,"")</f>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173"/>
        <v/>
      </c>
      <c r="O861" s="27"/>
      <c r="P861" s="27"/>
      <c r="Q861" s="27"/>
      <c r="R861" s="27"/>
      <c r="S861" s="27"/>
      <c r="T861" s="27"/>
      <c r="U861" s="28"/>
      <c r="V861" s="32"/>
      <c r="W861" s="318"/>
      <c r="X861" s="318"/>
      <c r="Y861" s="160">
        <f t="shared" si="172"/>
        <v>0</v>
      </c>
      <c r="Z861" s="159">
        <f t="shared" si="174"/>
        <v>0</v>
      </c>
      <c r="AA861" s="327"/>
      <c r="AB861" s="400">
        <f>IF(AND(Z861&gt;=0,F861="x"),0,IF(AND(Z861&gt;0,AC861="x"),0,IF(Z861&gt;0,0-30,0)))</f>
        <v>0</v>
      </c>
      <c r="AC861" s="371"/>
      <c r="AD861" s="226" t="str">
        <f>IF(F861="x",(0-((V861*10)+(W861*20))),"")</f>
        <v/>
      </c>
      <c r="AE861" s="368">
        <f>IF(AND(Z861&gt;0,F861="x"),0,IF(AND(Z861&gt;0,AC861="x"),Z861-60,IF(AND(Z861&gt;0,AB861=-30),Z861+AB861,0)))</f>
        <v>0</v>
      </c>
      <c r="AF861" s="339"/>
      <c r="AG861" s="342"/>
      <c r="AH861" s="339"/>
      <c r="AI861" s="161">
        <f t="shared" si="175"/>
        <v>0</v>
      </c>
      <c r="AJ861" s="162">
        <f>(X861*20)+Z861+AA861+AF861</f>
        <v>0</v>
      </c>
      <c r="AK861" s="163">
        <f t="shared" si="176"/>
        <v>0</v>
      </c>
      <c r="AL861" s="164">
        <f>IF(K861="x",AH861,0)</f>
        <v>0</v>
      </c>
      <c r="AM861" s="164">
        <f>IF(K861="x",AI861,0)</f>
        <v>0</v>
      </c>
      <c r="AN861" s="164">
        <f>IF(K861="x",AJ861,0)</f>
        <v>0</v>
      </c>
      <c r="AO861" s="164">
        <f>IF(K861="x",AK861,0)</f>
        <v>0</v>
      </c>
      <c r="AP861" s="610" t="str">
        <f t="shared" si="178"/>
        <v xml:space="preserve"> </v>
      </c>
      <c r="AQ861" s="613" t="str">
        <f t="shared" si="177"/>
        <v xml:space="preserve"> </v>
      </c>
      <c r="AR861" s="613" t="str">
        <f t="shared" si="179"/>
        <v xml:space="preserve"> </v>
      </c>
      <c r="AS861" s="613" t="str">
        <f t="shared" si="180"/>
        <v xml:space="preserve"> </v>
      </c>
      <c r="AT861" s="613" t="str">
        <f t="shared" si="181"/>
        <v xml:space="preserve"> </v>
      </c>
      <c r="AU861" s="613" t="str">
        <f t="shared" si="182"/>
        <v xml:space="preserve"> </v>
      </c>
      <c r="AV861" s="614" t="str">
        <f t="shared" si="183"/>
        <v xml:space="preserve"> </v>
      </c>
      <c r="AW861" s="196" t="str">
        <f>IF(N861&gt;0,N861,"")</f>
        <v/>
      </c>
      <c r="AX861" s="165" t="str">
        <f>IF(AND(K861="x",AW861&gt;0),AW861,"")</f>
        <v/>
      </c>
      <c r="AY861" s="193" t="str">
        <f>IF(OR(K861="x",F861="x",AW861&lt;=0),"",AW861)</f>
        <v/>
      </c>
      <c r="AZ861" s="183" t="str">
        <f>IF(AND(F861="x",AW861&gt;0),AW861,"")</f>
        <v/>
      </c>
      <c r="BA861" s="173" t="str">
        <f>IF(V861&gt;0,V861,"")</f>
        <v/>
      </c>
      <c r="BB861" s="174" t="str">
        <f>IF(AND(K861="x",BA861&gt;0),BA861,"")</f>
        <v/>
      </c>
      <c r="BC861" s="186" t="str">
        <f>IF(OR(K861="x",F861="X",BA861&lt;=0),"",BA861)</f>
        <v/>
      </c>
      <c r="BD861" s="174" t="str">
        <f>IF(AND(F861="x",BA861&gt;0),BA861,"")</f>
        <v/>
      </c>
      <c r="BE861" s="201" t="str">
        <f>IF(W861&gt;0,W861,"")</f>
        <v/>
      </c>
      <c r="BF861" s="174" t="str">
        <f>IF(AND(K861="x",BE861&gt;0),BE861,"")</f>
        <v/>
      </c>
      <c r="BG861" s="186" t="str">
        <f>IF(OR(K861="x",F861="x",BE861&lt;=0),"",BE861)</f>
        <v/>
      </c>
      <c r="BH861" s="175" t="str">
        <f>IF(AND(F861="x",BE861&gt;0),BE861,"")</f>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173"/>
        <v/>
      </c>
      <c r="O862" s="321"/>
      <c r="P862" s="315"/>
      <c r="Q862" s="315"/>
      <c r="R862" s="315"/>
      <c r="S862" s="315"/>
      <c r="T862" s="315"/>
      <c r="U862" s="316"/>
      <c r="V862" s="167"/>
      <c r="W862" s="313"/>
      <c r="X862" s="313"/>
      <c r="Y862" s="160">
        <f t="shared" si="172"/>
        <v>0</v>
      </c>
      <c r="Z862" s="159">
        <f t="shared" si="174"/>
        <v>0</v>
      </c>
      <c r="AA862" s="327"/>
      <c r="AB862" s="400">
        <f>IF(AND(Z862&gt;=0,F862="x"),0,IF(AND(Z862&gt;0,AC862="x"),0,IF(Z862&gt;0,0-30,0)))</f>
        <v>0</v>
      </c>
      <c r="AC862" s="371"/>
      <c r="AD862" s="226" t="str">
        <f>IF(F862="x",(0-((V862*10)+(W862*20))),"")</f>
        <v/>
      </c>
      <c r="AE862" s="368">
        <f>IF(AND(Z862&gt;0,F862="x"),0,IF(AND(Z862&gt;0,AC862="x"),Z862-60,IF(AND(Z862&gt;0,AB862=-30),Z862+AB862,0)))</f>
        <v>0</v>
      </c>
      <c r="AF862" s="339"/>
      <c r="AG862" s="338"/>
      <c r="AH862" s="336"/>
      <c r="AI862" s="161">
        <f t="shared" si="175"/>
        <v>0</v>
      </c>
      <c r="AJ862" s="162">
        <f>(X862*20)+Z862+AA862+AF862</f>
        <v>0</v>
      </c>
      <c r="AK862" s="163">
        <f t="shared" si="176"/>
        <v>0</v>
      </c>
      <c r="AL862" s="164">
        <f>IF(K862="x",AH862,0)</f>
        <v>0</v>
      </c>
      <c r="AM862" s="164">
        <f>IF(K862="x",AI862,0)</f>
        <v>0</v>
      </c>
      <c r="AN862" s="164">
        <f>IF(K862="x",AJ862,0)</f>
        <v>0</v>
      </c>
      <c r="AO862" s="164">
        <f>IF(K862="x",AK862,0)</f>
        <v>0</v>
      </c>
      <c r="AP862" s="610" t="str">
        <f t="shared" si="178"/>
        <v xml:space="preserve"> </v>
      </c>
      <c r="AQ862" s="613" t="str">
        <f t="shared" si="177"/>
        <v xml:space="preserve"> </v>
      </c>
      <c r="AR862" s="613" t="str">
        <f t="shared" si="179"/>
        <v xml:space="preserve"> </v>
      </c>
      <c r="AS862" s="613" t="str">
        <f t="shared" si="180"/>
        <v xml:space="preserve"> </v>
      </c>
      <c r="AT862" s="613" t="str">
        <f t="shared" si="181"/>
        <v xml:space="preserve"> </v>
      </c>
      <c r="AU862" s="613" t="str">
        <f t="shared" si="182"/>
        <v xml:space="preserve"> </v>
      </c>
      <c r="AV862" s="614" t="str">
        <f t="shared" si="183"/>
        <v xml:space="preserve"> </v>
      </c>
      <c r="AW862" s="196" t="str">
        <f>IF(N862&gt;0,N862,"")</f>
        <v/>
      </c>
      <c r="AX862" s="165" t="str">
        <f>IF(AND(K862="x",AW862&gt;0),AW862,"")</f>
        <v/>
      </c>
      <c r="AY862" s="193" t="str">
        <f>IF(OR(K862="x",F862="x",AW862&lt;=0),"",AW862)</f>
        <v/>
      </c>
      <c r="AZ862" s="183" t="str">
        <f>IF(AND(F862="x",AW862&gt;0),AW862,"")</f>
        <v/>
      </c>
      <c r="BA862" s="173" t="str">
        <f>IF(V862&gt;0,V862,"")</f>
        <v/>
      </c>
      <c r="BB862" s="174" t="str">
        <f>IF(AND(K862="x",BA862&gt;0),BA862,"")</f>
        <v/>
      </c>
      <c r="BC862" s="186" t="str">
        <f>IF(OR(K862="x",F862="X",BA862&lt;=0),"",BA862)</f>
        <v/>
      </c>
      <c r="BD862" s="174" t="str">
        <f>IF(AND(F862="x",BA862&gt;0),BA862,"")</f>
        <v/>
      </c>
      <c r="BE862" s="201" t="str">
        <f>IF(W862&gt;0,W862,"")</f>
        <v/>
      </c>
      <c r="BF862" s="174" t="str">
        <f>IF(AND(K862="x",BE862&gt;0),BE862,"")</f>
        <v/>
      </c>
      <c r="BG862" s="186" t="str">
        <f>IF(OR(K862="x",F862="x",BE862&lt;=0),"",BE862)</f>
        <v/>
      </c>
      <c r="BH862" s="175" t="str">
        <f>IF(AND(F862="x",BE862&gt;0),BE862,"")</f>
        <v/>
      </c>
      <c r="BI862" s="632"/>
    </row>
    <row r="863" spans="1:140" ht="18" x14ac:dyDescent="0.35">
      <c r="A863" s="219"/>
      <c r="B863" s="220"/>
      <c r="C863" s="213">
        <v>852</v>
      </c>
      <c r="D863" s="204"/>
      <c r="E863" s="33"/>
      <c r="F863" s="34"/>
      <c r="G863" s="131"/>
      <c r="H863" s="133"/>
      <c r="I863" s="140"/>
      <c r="J863" s="78"/>
      <c r="K863" s="144"/>
      <c r="L863" s="119"/>
      <c r="M863" s="394"/>
      <c r="N863" s="158" t="str">
        <f t="shared" si="173"/>
        <v/>
      </c>
      <c r="O863" s="315"/>
      <c r="P863" s="315"/>
      <c r="Q863" s="315"/>
      <c r="R863" s="315"/>
      <c r="S863" s="315"/>
      <c r="T863" s="316"/>
      <c r="U863" s="317"/>
      <c r="V863" s="167"/>
      <c r="W863" s="313"/>
      <c r="X863" s="313"/>
      <c r="Y863" s="160">
        <f t="shared" si="172"/>
        <v>0</v>
      </c>
      <c r="Z863" s="159">
        <f t="shared" si="174"/>
        <v>0</v>
      </c>
      <c r="AA863" s="326"/>
      <c r="AB863" s="400">
        <f>IF(AND(Z863&gt;=0,F863="x"),0,IF(AND(Z863&gt;0,AC863="x"),0,IF(Z863&gt;0,0-30,0)))</f>
        <v>0</v>
      </c>
      <c r="AC863" s="370"/>
      <c r="AD863" s="226" t="str">
        <f>IF(F863="x",(0-((V863*10)+(W863*20))),"")</f>
        <v/>
      </c>
      <c r="AE863" s="368">
        <f>IF(AND(Z863&gt;0,F863="x"),0,IF(AND(Z863&gt;0,AC863="x"),Z863-60,IF(AND(Z863&gt;0,AB863=-30),Z863+AB863,0)))</f>
        <v>0</v>
      </c>
      <c r="AF863" s="331"/>
      <c r="AG863" s="333"/>
      <c r="AH863" s="334"/>
      <c r="AI863" s="161">
        <f t="shared" si="175"/>
        <v>0</v>
      </c>
      <c r="AJ863" s="162">
        <f>(X863*20)+Z863+AA863+AF863</f>
        <v>0</v>
      </c>
      <c r="AK863" s="163">
        <f t="shared" si="176"/>
        <v>0</v>
      </c>
      <c r="AL863" s="164">
        <f>IF(K863="x",AH863,0)</f>
        <v>0</v>
      </c>
      <c r="AM863" s="164">
        <f>IF(K863="x",AI863,0)</f>
        <v>0</v>
      </c>
      <c r="AN863" s="164">
        <f>IF(K863="x",AJ863,0)</f>
        <v>0</v>
      </c>
      <c r="AO863" s="164">
        <f>IF(K863="x",AK863,0)</f>
        <v>0</v>
      </c>
      <c r="AP863" s="610" t="str">
        <f t="shared" si="178"/>
        <v xml:space="preserve"> </v>
      </c>
      <c r="AQ863" s="613" t="str">
        <f t="shared" si="177"/>
        <v xml:space="preserve"> </v>
      </c>
      <c r="AR863" s="613" t="str">
        <f t="shared" si="179"/>
        <v xml:space="preserve"> </v>
      </c>
      <c r="AS863" s="613" t="str">
        <f t="shared" si="180"/>
        <v xml:space="preserve"> </v>
      </c>
      <c r="AT863" s="613" t="str">
        <f t="shared" si="181"/>
        <v xml:space="preserve"> </v>
      </c>
      <c r="AU863" s="613" t="str">
        <f t="shared" si="182"/>
        <v xml:space="preserve"> </v>
      </c>
      <c r="AV863" s="614" t="str">
        <f t="shared" si="183"/>
        <v xml:space="preserve"> </v>
      </c>
      <c r="AW863" s="196" t="str">
        <f>IF(N863&gt;0,N863,"")</f>
        <v/>
      </c>
      <c r="AX863" s="165" t="str">
        <f>IF(AND(K863="x",AW863&gt;0),AW863,"")</f>
        <v/>
      </c>
      <c r="AY863" s="193" t="str">
        <f>IF(OR(K863="x",F863="x",AW863&lt;=0),"",AW863)</f>
        <v/>
      </c>
      <c r="AZ863" s="183" t="str">
        <f>IF(AND(F863="x",AW863&gt;0),AW863,"")</f>
        <v/>
      </c>
      <c r="BA863" s="173" t="str">
        <f>IF(V863&gt;0,V863,"")</f>
        <v/>
      </c>
      <c r="BB863" s="174" t="str">
        <f>IF(AND(K863="x",BA863&gt;0),BA863,"")</f>
        <v/>
      </c>
      <c r="BC863" s="186" t="str">
        <f>IF(OR(K863="x",F863="X",BA863&lt;=0),"",BA863)</f>
        <v/>
      </c>
      <c r="BD863" s="174" t="str">
        <f>IF(AND(F863="x",BA863&gt;0),BA863,"")</f>
        <v/>
      </c>
      <c r="BE863" s="201" t="str">
        <f>IF(W863&gt;0,W863,"")</f>
        <v/>
      </c>
      <c r="BF863" s="174" t="str">
        <f>IF(AND(K863="x",BE863&gt;0),BE863,"")</f>
        <v/>
      </c>
      <c r="BG863" s="186" t="str">
        <f>IF(OR(K863="x",F863="x",BE863&lt;=0),"",BE863)</f>
        <v/>
      </c>
      <c r="BH863" s="175" t="str">
        <f>IF(AND(F863="x",BE863&gt;0),BE863,"")</f>
        <v/>
      </c>
      <c r="BI863" s="632"/>
    </row>
    <row r="864" spans="1:140" ht="18" x14ac:dyDescent="0.35">
      <c r="A864" s="219"/>
      <c r="B864" s="220"/>
      <c r="C864" s="213">
        <v>853</v>
      </c>
      <c r="D864" s="204"/>
      <c r="E864" s="33"/>
      <c r="F864" s="34"/>
      <c r="G864" s="134"/>
      <c r="H864" s="135"/>
      <c r="I864" s="141"/>
      <c r="J864" s="25"/>
      <c r="K864" s="145"/>
      <c r="L864" s="28"/>
      <c r="M864" s="395"/>
      <c r="N864" s="158" t="str">
        <f t="shared" si="173"/>
        <v/>
      </c>
      <c r="O864" s="315"/>
      <c r="P864" s="315"/>
      <c r="Q864" s="315"/>
      <c r="R864" s="315"/>
      <c r="S864" s="315"/>
      <c r="T864" s="316"/>
      <c r="U864" s="317"/>
      <c r="V864" s="167"/>
      <c r="W864" s="313"/>
      <c r="X864" s="313"/>
      <c r="Y864" s="160">
        <f t="shared" si="172"/>
        <v>0</v>
      </c>
      <c r="Z864" s="159">
        <f t="shared" si="174"/>
        <v>0</v>
      </c>
      <c r="AA864" s="326"/>
      <c r="AB864" s="400">
        <f>IF(AND(Z864&gt;=0,F864="x"),0,IF(AND(Z864&gt;0,AC864="x"),0,IF(Z864&gt;0,0-30,0)))</f>
        <v>0</v>
      </c>
      <c r="AC864" s="370"/>
      <c r="AD864" s="226" t="str">
        <f>IF(F864="x",(0-((V864*10)+(W864*20))),"")</f>
        <v/>
      </c>
      <c r="AE864" s="368">
        <f>IF(AND(Z864&gt;0,F864="x"),0,IF(AND(Z864&gt;0,AC864="x"),Z864-60,IF(AND(Z864&gt;0,AB864=-30),Z864+AB864,0)))</f>
        <v>0</v>
      </c>
      <c r="AF864" s="331"/>
      <c r="AG864" s="333"/>
      <c r="AH864" s="334"/>
      <c r="AI864" s="161">
        <f t="shared" si="175"/>
        <v>0</v>
      </c>
      <c r="AJ864" s="162">
        <f>(X864*20)+Z864+AA864+AF864</f>
        <v>0</v>
      </c>
      <c r="AK864" s="163">
        <f t="shared" si="176"/>
        <v>0</v>
      </c>
      <c r="AL864" s="164">
        <f>IF(K864="x",AH864,0)</f>
        <v>0</v>
      </c>
      <c r="AM864" s="164">
        <f>IF(K864="x",AI864,0)</f>
        <v>0</v>
      </c>
      <c r="AN864" s="164">
        <f>IF(K864="x",AJ864,0)</f>
        <v>0</v>
      </c>
      <c r="AO864" s="164">
        <f>IF(K864="x",AK864,0)</f>
        <v>0</v>
      </c>
      <c r="AP864" s="610" t="str">
        <f t="shared" si="178"/>
        <v xml:space="preserve"> </v>
      </c>
      <c r="AQ864" s="613" t="str">
        <f t="shared" si="177"/>
        <v xml:space="preserve"> </v>
      </c>
      <c r="AR864" s="613" t="str">
        <f t="shared" si="179"/>
        <v xml:space="preserve"> </v>
      </c>
      <c r="AS864" s="613" t="str">
        <f t="shared" si="180"/>
        <v xml:space="preserve"> </v>
      </c>
      <c r="AT864" s="613" t="str">
        <f t="shared" si="181"/>
        <v xml:space="preserve"> </v>
      </c>
      <c r="AU864" s="613" t="str">
        <f t="shared" si="182"/>
        <v xml:space="preserve"> </v>
      </c>
      <c r="AV864" s="614" t="str">
        <f t="shared" si="183"/>
        <v xml:space="preserve"> </v>
      </c>
      <c r="AW864" s="196" t="str">
        <f>IF(N864&gt;0,N864,"")</f>
        <v/>
      </c>
      <c r="AX864" s="165" t="str">
        <f>IF(AND(K864="x",AW864&gt;0),AW864,"")</f>
        <v/>
      </c>
      <c r="AY864" s="193" t="str">
        <f>IF(OR(K864="x",F864="x",AW864&lt;=0),"",AW864)</f>
        <v/>
      </c>
      <c r="AZ864" s="183" t="str">
        <f>IF(AND(F864="x",AW864&gt;0),AW864,"")</f>
        <v/>
      </c>
      <c r="BA864" s="173" t="str">
        <f>IF(V864&gt;0,V864,"")</f>
        <v/>
      </c>
      <c r="BB864" s="174" t="str">
        <f>IF(AND(K864="x",BA864&gt;0),BA864,"")</f>
        <v/>
      </c>
      <c r="BC864" s="186" t="str">
        <f>IF(OR(K864="x",F864="X",BA864&lt;=0),"",BA864)</f>
        <v/>
      </c>
      <c r="BD864" s="174" t="str">
        <f>IF(AND(F864="x",BA864&gt;0),BA864,"")</f>
        <v/>
      </c>
      <c r="BE864" s="201" t="str">
        <f>IF(W864&gt;0,W864,"")</f>
        <v/>
      </c>
      <c r="BF864" s="174" t="str">
        <f>IF(AND(K864="x",BE864&gt;0),BE864,"")</f>
        <v/>
      </c>
      <c r="BG864" s="186" t="str">
        <f>IF(OR(K864="x",F864="x",BE864&lt;=0),"",BE864)</f>
        <v/>
      </c>
      <c r="BH864" s="175" t="str">
        <f>IF(AND(F864="x",BE864&gt;0),BE864,"")</f>
        <v/>
      </c>
      <c r="BI864" s="632"/>
    </row>
    <row r="865" spans="1:61" ht="18" x14ac:dyDescent="0.35">
      <c r="A865" s="219"/>
      <c r="B865" s="220"/>
      <c r="C865" s="213">
        <v>854</v>
      </c>
      <c r="D865" s="204"/>
      <c r="E865" s="33"/>
      <c r="F865" s="34"/>
      <c r="G865" s="134"/>
      <c r="H865" s="135"/>
      <c r="I865" s="141"/>
      <c r="J865" s="25"/>
      <c r="K865" s="145"/>
      <c r="L865" s="28"/>
      <c r="M865" s="395"/>
      <c r="N865" s="158" t="str">
        <f t="shared" si="173"/>
        <v/>
      </c>
      <c r="O865" s="315"/>
      <c r="P865" s="315"/>
      <c r="Q865" s="315"/>
      <c r="R865" s="315"/>
      <c r="S865" s="315"/>
      <c r="T865" s="316"/>
      <c r="U865" s="317"/>
      <c r="V865" s="167"/>
      <c r="W865" s="313"/>
      <c r="X865" s="313"/>
      <c r="Y865" s="160">
        <f t="shared" si="172"/>
        <v>0</v>
      </c>
      <c r="Z865" s="159">
        <f t="shared" si="174"/>
        <v>0</v>
      </c>
      <c r="AA865" s="326"/>
      <c r="AB865" s="400">
        <f>IF(AND(Z865&gt;=0,F865="x"),0,IF(AND(Z865&gt;0,AC865="x"),0,IF(Z865&gt;0,0-30,0)))</f>
        <v>0</v>
      </c>
      <c r="AC865" s="370"/>
      <c r="AD865" s="226" t="str">
        <f>IF(F865="x",(0-((V865*10)+(W865*20))),"")</f>
        <v/>
      </c>
      <c r="AE865" s="368">
        <f>IF(AND(Z865&gt;0,F865="x"),0,IF(AND(Z865&gt;0,AC865="x"),Z865-60,IF(AND(Z865&gt;0,AB865=-30),Z865+AB865,0)))</f>
        <v>0</v>
      </c>
      <c r="AF865" s="331"/>
      <c r="AG865" s="333"/>
      <c r="AH865" s="334"/>
      <c r="AI865" s="161">
        <f t="shared" si="175"/>
        <v>0</v>
      </c>
      <c r="AJ865" s="162">
        <f>(X865*20)+Z865+AA865+AF865</f>
        <v>0</v>
      </c>
      <c r="AK865" s="163">
        <f t="shared" si="176"/>
        <v>0</v>
      </c>
      <c r="AL865" s="164">
        <f>IF(K865="x",AH865,0)</f>
        <v>0</v>
      </c>
      <c r="AM865" s="164">
        <f>IF(K865="x",AI865,0)</f>
        <v>0</v>
      </c>
      <c r="AN865" s="164">
        <f>IF(K865="x",AJ865,0)</f>
        <v>0</v>
      </c>
      <c r="AO865" s="164">
        <f>IF(K865="x",AK865,0)</f>
        <v>0</v>
      </c>
      <c r="AP865" s="610" t="str">
        <f t="shared" si="178"/>
        <v xml:space="preserve"> </v>
      </c>
      <c r="AQ865" s="613" t="str">
        <f t="shared" si="177"/>
        <v xml:space="preserve"> </v>
      </c>
      <c r="AR865" s="613" t="str">
        <f t="shared" si="179"/>
        <v xml:space="preserve"> </v>
      </c>
      <c r="AS865" s="613" t="str">
        <f t="shared" si="180"/>
        <v xml:space="preserve"> </v>
      </c>
      <c r="AT865" s="613" t="str">
        <f t="shared" si="181"/>
        <v xml:space="preserve"> </v>
      </c>
      <c r="AU865" s="613" t="str">
        <f t="shared" si="182"/>
        <v xml:space="preserve"> </v>
      </c>
      <c r="AV865" s="614" t="str">
        <f t="shared" si="183"/>
        <v xml:space="preserve"> </v>
      </c>
      <c r="AW865" s="196" t="str">
        <f>IF(N865&gt;0,N865,"")</f>
        <v/>
      </c>
      <c r="AX865" s="165" t="str">
        <f>IF(AND(K865="x",AW865&gt;0),AW865,"")</f>
        <v/>
      </c>
      <c r="AY865" s="193" t="str">
        <f>IF(OR(K865="x",F865="x",AW865&lt;=0),"",AW865)</f>
        <v/>
      </c>
      <c r="AZ865" s="183" t="str">
        <f>IF(AND(F865="x",AW865&gt;0),AW865,"")</f>
        <v/>
      </c>
      <c r="BA865" s="173" t="str">
        <f>IF(V865&gt;0,V865,"")</f>
        <v/>
      </c>
      <c r="BB865" s="174" t="str">
        <f>IF(AND(K865="x",BA865&gt;0),BA865,"")</f>
        <v/>
      </c>
      <c r="BC865" s="186" t="str">
        <f>IF(OR(K865="x",F865="X",BA865&lt;=0),"",BA865)</f>
        <v/>
      </c>
      <c r="BD865" s="174" t="str">
        <f>IF(AND(F865="x",BA865&gt;0),BA865,"")</f>
        <v/>
      </c>
      <c r="BE865" s="201" t="str">
        <f>IF(W865&gt;0,W865,"")</f>
        <v/>
      </c>
      <c r="BF865" s="174" t="str">
        <f>IF(AND(K865="x",BE865&gt;0),BE865,"")</f>
        <v/>
      </c>
      <c r="BG865" s="186" t="str">
        <f>IF(OR(K865="x",F865="x",BE865&lt;=0),"",BE865)</f>
        <v/>
      </c>
      <c r="BH865" s="175" t="str">
        <f>IF(AND(F865="x",BE865&gt;0),BE865,"")</f>
        <v/>
      </c>
      <c r="BI865" s="632"/>
    </row>
    <row r="866" spans="1:61" ht="18" x14ac:dyDescent="0.35">
      <c r="A866" s="221"/>
      <c r="B866" s="222"/>
      <c r="C866" s="214">
        <v>855</v>
      </c>
      <c r="D866" s="205"/>
      <c r="E866" s="16"/>
      <c r="F866" s="17"/>
      <c r="G866" s="134"/>
      <c r="H866" s="135"/>
      <c r="I866" s="141"/>
      <c r="J866" s="25"/>
      <c r="K866" s="145"/>
      <c r="L866" s="28"/>
      <c r="M866" s="395"/>
      <c r="N866" s="158" t="str">
        <f t="shared" si="173"/>
        <v/>
      </c>
      <c r="O866" s="27"/>
      <c r="P866" s="27"/>
      <c r="Q866" s="27"/>
      <c r="R866" s="27"/>
      <c r="S866" s="27"/>
      <c r="T866" s="28"/>
      <c r="U866" s="29"/>
      <c r="V866" s="167"/>
      <c r="W866" s="313"/>
      <c r="X866" s="313"/>
      <c r="Y866" s="160">
        <f t="shared" si="172"/>
        <v>0</v>
      </c>
      <c r="Z866" s="159">
        <f t="shared" si="174"/>
        <v>0</v>
      </c>
      <c r="AA866" s="327"/>
      <c r="AB866" s="400">
        <f>IF(AND(Z866&gt;=0,F866="x"),0,IF(AND(Z866&gt;0,AC866="x"),0,IF(Z866&gt;0,0-30,0)))</f>
        <v>0</v>
      </c>
      <c r="AC866" s="371"/>
      <c r="AD866" s="226" t="str">
        <f>IF(F866="x",(0-((V866*10)+(W866*20))),"")</f>
        <v/>
      </c>
      <c r="AE866" s="368">
        <f>IF(AND(Z866&gt;0,F866="x"),0,IF(AND(Z866&gt;0,AC866="x"),Z866-60,IF(AND(Z866&gt;0,AB866=-30),Z866+AB866,0)))</f>
        <v>0</v>
      </c>
      <c r="AF866" s="339"/>
      <c r="AG866" s="338"/>
      <c r="AH866" s="336"/>
      <c r="AI866" s="161">
        <f t="shared" si="175"/>
        <v>0</v>
      </c>
      <c r="AJ866" s="162">
        <f>(X866*20)+Z866+AA866+AF866</f>
        <v>0</v>
      </c>
      <c r="AK866" s="163">
        <f t="shared" si="176"/>
        <v>0</v>
      </c>
      <c r="AL866" s="164">
        <f>IF(K866="x",AH866,0)</f>
        <v>0</v>
      </c>
      <c r="AM866" s="164">
        <f>IF(K866="x",AI866,0)</f>
        <v>0</v>
      </c>
      <c r="AN866" s="164">
        <f>IF(K866="x",AJ866,0)</f>
        <v>0</v>
      </c>
      <c r="AO866" s="164">
        <f>IF(K866="x",AK866,0)</f>
        <v>0</v>
      </c>
      <c r="AP866" s="610" t="str">
        <f t="shared" si="178"/>
        <v xml:space="preserve"> </v>
      </c>
      <c r="AQ866" s="613" t="str">
        <f t="shared" si="177"/>
        <v xml:space="preserve"> </v>
      </c>
      <c r="AR866" s="613" t="str">
        <f t="shared" si="179"/>
        <v xml:space="preserve"> </v>
      </c>
      <c r="AS866" s="613" t="str">
        <f t="shared" si="180"/>
        <v xml:space="preserve"> </v>
      </c>
      <c r="AT866" s="613" t="str">
        <f t="shared" si="181"/>
        <v xml:space="preserve"> </v>
      </c>
      <c r="AU866" s="613" t="str">
        <f t="shared" si="182"/>
        <v xml:space="preserve"> </v>
      </c>
      <c r="AV866" s="614" t="str">
        <f t="shared" si="183"/>
        <v xml:space="preserve"> </v>
      </c>
      <c r="AW866" s="196" t="str">
        <f>IF(N866&gt;0,N866,"")</f>
        <v/>
      </c>
      <c r="AX866" s="165" t="str">
        <f>IF(AND(K866="x",AW866&gt;0),AW866,"")</f>
        <v/>
      </c>
      <c r="AY866" s="193" t="str">
        <f>IF(OR(K866="x",F866="x",AW866&lt;=0),"",AW866)</f>
        <v/>
      </c>
      <c r="AZ866" s="183" t="str">
        <f>IF(AND(F866="x",AW866&gt;0),AW866,"")</f>
        <v/>
      </c>
      <c r="BA866" s="173" t="str">
        <f>IF(V866&gt;0,V866,"")</f>
        <v/>
      </c>
      <c r="BB866" s="174" t="str">
        <f>IF(AND(K866="x",BA866&gt;0),BA866,"")</f>
        <v/>
      </c>
      <c r="BC866" s="186" t="str">
        <f>IF(OR(K866="x",F866="X",BA866&lt;=0),"",BA866)</f>
        <v/>
      </c>
      <c r="BD866" s="174" t="str">
        <f>IF(AND(F866="x",BA866&gt;0),BA866,"")</f>
        <v/>
      </c>
      <c r="BE866" s="201" t="str">
        <f>IF(W866&gt;0,W866,"")</f>
        <v/>
      </c>
      <c r="BF866" s="174" t="str">
        <f>IF(AND(K866="x",BE866&gt;0),BE866,"")</f>
        <v/>
      </c>
      <c r="BG866" s="186" t="str">
        <f>IF(OR(K866="x",F866="x",BE866&lt;=0),"",BE866)</f>
        <v/>
      </c>
      <c r="BH866" s="175" t="str">
        <f>IF(AND(F866="x",BE866&gt;0),BE866,"")</f>
        <v/>
      </c>
      <c r="BI866" s="632"/>
    </row>
    <row r="867" spans="1:61" ht="18" x14ac:dyDescent="0.35">
      <c r="A867" s="221"/>
      <c r="B867" s="222"/>
      <c r="C867" s="213">
        <v>856</v>
      </c>
      <c r="D867" s="205"/>
      <c r="E867" s="16"/>
      <c r="F867" s="17"/>
      <c r="G867" s="134"/>
      <c r="H867" s="135"/>
      <c r="I867" s="141"/>
      <c r="J867" s="25"/>
      <c r="K867" s="145"/>
      <c r="L867" s="28"/>
      <c r="M867" s="395"/>
      <c r="N867" s="158" t="str">
        <f t="shared" si="173"/>
        <v/>
      </c>
      <c r="O867" s="27"/>
      <c r="P867" s="27"/>
      <c r="Q867" s="27"/>
      <c r="R867" s="27"/>
      <c r="S867" s="27"/>
      <c r="T867" s="28"/>
      <c r="U867" s="29"/>
      <c r="V867" s="32"/>
      <c r="W867" s="318"/>
      <c r="X867" s="319"/>
      <c r="Y867" s="160">
        <f t="shared" si="172"/>
        <v>0</v>
      </c>
      <c r="Z867" s="159">
        <f t="shared" si="174"/>
        <v>0</v>
      </c>
      <c r="AA867" s="327"/>
      <c r="AB867" s="400">
        <f>IF(AND(Z867&gt;=0,F867="x"),0,IF(AND(Z867&gt;0,AC867="x"),0,IF(Z867&gt;0,0-30,0)))</f>
        <v>0</v>
      </c>
      <c r="AC867" s="371"/>
      <c r="AD867" s="226" t="str">
        <f>IF(F867="x",(0-((V867*10)+(W867*20))),"")</f>
        <v/>
      </c>
      <c r="AE867" s="368">
        <f>IF(AND(Z867&gt;0,F867="x"),0,IF(AND(Z867&gt;0,AC867="x"),Z867-60,IF(AND(Z867&gt;0,AB867=-30),Z867+AB867,0)))</f>
        <v>0</v>
      </c>
      <c r="AF867" s="339"/>
      <c r="AG867" s="338"/>
      <c r="AH867" s="336"/>
      <c r="AI867" s="161">
        <f t="shared" si="175"/>
        <v>0</v>
      </c>
      <c r="AJ867" s="162">
        <f>(X867*20)+Z867+AA867+AF867</f>
        <v>0</v>
      </c>
      <c r="AK867" s="163">
        <f t="shared" si="176"/>
        <v>0</v>
      </c>
      <c r="AL867" s="164">
        <f>IF(K867="x",AH867,0)</f>
        <v>0</v>
      </c>
      <c r="AM867" s="164">
        <f>IF(K867="x",AI867,0)</f>
        <v>0</v>
      </c>
      <c r="AN867" s="164">
        <f>IF(K867="x",AJ867,0)</f>
        <v>0</v>
      </c>
      <c r="AO867" s="164">
        <f>IF(K867="x",AK867,0)</f>
        <v>0</v>
      </c>
      <c r="AP867" s="610" t="str">
        <f t="shared" si="178"/>
        <v xml:space="preserve"> </v>
      </c>
      <c r="AQ867" s="613" t="str">
        <f t="shared" si="177"/>
        <v xml:space="preserve"> </v>
      </c>
      <c r="AR867" s="613" t="str">
        <f t="shared" si="179"/>
        <v xml:space="preserve"> </v>
      </c>
      <c r="AS867" s="613" t="str">
        <f t="shared" si="180"/>
        <v xml:space="preserve"> </v>
      </c>
      <c r="AT867" s="613" t="str">
        <f t="shared" si="181"/>
        <v xml:space="preserve"> </v>
      </c>
      <c r="AU867" s="613" t="str">
        <f t="shared" si="182"/>
        <v xml:space="preserve"> </v>
      </c>
      <c r="AV867" s="614" t="str">
        <f t="shared" si="183"/>
        <v xml:space="preserve"> </v>
      </c>
      <c r="AW867" s="196" t="str">
        <f>IF(N867&gt;0,N867,"")</f>
        <v/>
      </c>
      <c r="AX867" s="165" t="str">
        <f>IF(AND(K867="x",AW867&gt;0),AW867,"")</f>
        <v/>
      </c>
      <c r="AY867" s="193" t="str">
        <f>IF(OR(K867="x",F867="x",AW867&lt;=0),"",AW867)</f>
        <v/>
      </c>
      <c r="AZ867" s="183" t="str">
        <f>IF(AND(F867="x",AW867&gt;0),AW867,"")</f>
        <v/>
      </c>
      <c r="BA867" s="173" t="str">
        <f>IF(V867&gt;0,V867,"")</f>
        <v/>
      </c>
      <c r="BB867" s="174" t="str">
        <f>IF(AND(K867="x",BA867&gt;0),BA867,"")</f>
        <v/>
      </c>
      <c r="BC867" s="186" t="str">
        <f>IF(OR(K867="x",F867="X",BA867&lt;=0),"",BA867)</f>
        <v/>
      </c>
      <c r="BD867" s="174" t="str">
        <f>IF(AND(F867="x",BA867&gt;0),BA867,"")</f>
        <v/>
      </c>
      <c r="BE867" s="201" t="str">
        <f>IF(W867&gt;0,W867,"")</f>
        <v/>
      </c>
      <c r="BF867" s="174" t="str">
        <f>IF(AND(K867="x",BE867&gt;0),BE867,"")</f>
        <v/>
      </c>
      <c r="BG867" s="186" t="str">
        <f>IF(OR(K867="x",F867="x",BE867&lt;=0),"",BE867)</f>
        <v/>
      </c>
      <c r="BH867" s="175" t="str">
        <f>IF(AND(F867="x",BE867&gt;0),BE867,"")</f>
        <v/>
      </c>
      <c r="BI867" s="632"/>
    </row>
    <row r="868" spans="1:61" ht="18" x14ac:dyDescent="0.35">
      <c r="A868" s="221"/>
      <c r="B868" s="222"/>
      <c r="C868" s="214">
        <v>857</v>
      </c>
      <c r="D868" s="205"/>
      <c r="E868" s="16"/>
      <c r="F868" s="17"/>
      <c r="G868" s="134"/>
      <c r="H868" s="135"/>
      <c r="I868" s="141"/>
      <c r="J868" s="25"/>
      <c r="K868" s="145"/>
      <c r="L868" s="28"/>
      <c r="M868" s="395"/>
      <c r="N868" s="158" t="str">
        <f t="shared" si="173"/>
        <v/>
      </c>
      <c r="O868" s="27"/>
      <c r="P868" s="27"/>
      <c r="Q868" s="27"/>
      <c r="R868" s="27"/>
      <c r="S868" s="27"/>
      <c r="T868" s="28"/>
      <c r="U868" s="29"/>
      <c r="V868" s="32"/>
      <c r="W868" s="318"/>
      <c r="X868" s="319"/>
      <c r="Y868" s="160">
        <f t="shared" si="172"/>
        <v>0</v>
      </c>
      <c r="Z868" s="159">
        <f t="shared" si="174"/>
        <v>0</v>
      </c>
      <c r="AA868" s="327"/>
      <c r="AB868" s="400">
        <f>IF(AND(Z868&gt;=0,F868="x"),0,IF(AND(Z868&gt;0,AC868="x"),0,IF(Z868&gt;0,0-30,0)))</f>
        <v>0</v>
      </c>
      <c r="AC868" s="371"/>
      <c r="AD868" s="226" t="str">
        <f>IF(F868="x",(0-((V868*10)+(W868*20))),"")</f>
        <v/>
      </c>
      <c r="AE868" s="368">
        <f>IF(AND(Z868&gt;0,F868="x"),0,IF(AND(Z868&gt;0,AC868="x"),Z868-60,IF(AND(Z868&gt;0,AB868=-30),Z868+AB868,0)))</f>
        <v>0</v>
      </c>
      <c r="AF868" s="339"/>
      <c r="AG868" s="338"/>
      <c r="AH868" s="336"/>
      <c r="AI868" s="161">
        <f t="shared" si="175"/>
        <v>0</v>
      </c>
      <c r="AJ868" s="162">
        <f>(X868*20)+Z868+AA868+AF868</f>
        <v>0</v>
      </c>
      <c r="AK868" s="163">
        <f t="shared" si="176"/>
        <v>0</v>
      </c>
      <c r="AL868" s="164">
        <f>IF(K868="x",AH868,0)</f>
        <v>0</v>
      </c>
      <c r="AM868" s="164">
        <f>IF(K868="x",AI868,0)</f>
        <v>0</v>
      </c>
      <c r="AN868" s="164">
        <f>IF(K868="x",AJ868,0)</f>
        <v>0</v>
      </c>
      <c r="AO868" s="164">
        <f>IF(K868="x",AK868,0)</f>
        <v>0</v>
      </c>
      <c r="AP868" s="610" t="str">
        <f t="shared" si="178"/>
        <v xml:space="preserve"> </v>
      </c>
      <c r="AQ868" s="613" t="str">
        <f t="shared" si="177"/>
        <v xml:space="preserve"> </v>
      </c>
      <c r="AR868" s="613" t="str">
        <f t="shared" si="179"/>
        <v xml:space="preserve"> </v>
      </c>
      <c r="AS868" s="613" t="str">
        <f t="shared" si="180"/>
        <v xml:space="preserve"> </v>
      </c>
      <c r="AT868" s="613" t="str">
        <f t="shared" si="181"/>
        <v xml:space="preserve"> </v>
      </c>
      <c r="AU868" s="613" t="str">
        <f t="shared" si="182"/>
        <v xml:space="preserve"> </v>
      </c>
      <c r="AV868" s="614" t="str">
        <f t="shared" si="183"/>
        <v xml:space="preserve"> </v>
      </c>
      <c r="AW868" s="196" t="str">
        <f>IF(N868&gt;0,N868,"")</f>
        <v/>
      </c>
      <c r="AX868" s="165" t="str">
        <f>IF(AND(K868="x",AW868&gt;0),AW868,"")</f>
        <v/>
      </c>
      <c r="AY868" s="193" t="str">
        <f>IF(OR(K868="x",F868="x",AW868&lt;=0),"",AW868)</f>
        <v/>
      </c>
      <c r="AZ868" s="183" t="str">
        <f>IF(AND(F868="x",AW868&gt;0),AW868,"")</f>
        <v/>
      </c>
      <c r="BA868" s="173" t="str">
        <f>IF(V868&gt;0,V868,"")</f>
        <v/>
      </c>
      <c r="BB868" s="174" t="str">
        <f>IF(AND(K868="x",BA868&gt;0),BA868,"")</f>
        <v/>
      </c>
      <c r="BC868" s="186" t="str">
        <f>IF(OR(K868="x",F868="X",BA868&lt;=0),"",BA868)</f>
        <v/>
      </c>
      <c r="BD868" s="174" t="str">
        <f>IF(AND(F868="x",BA868&gt;0),BA868,"")</f>
        <v/>
      </c>
      <c r="BE868" s="201" t="str">
        <f>IF(W868&gt;0,W868,"")</f>
        <v/>
      </c>
      <c r="BF868" s="174" t="str">
        <f>IF(AND(K868="x",BE868&gt;0),BE868,"")</f>
        <v/>
      </c>
      <c r="BG868" s="186" t="str">
        <f>IF(OR(K868="x",F868="x",BE868&lt;=0),"",BE868)</f>
        <v/>
      </c>
      <c r="BH868" s="175" t="str">
        <f>IF(AND(F868="x",BE868&gt;0),BE868,"")</f>
        <v/>
      </c>
      <c r="BI868" s="632"/>
    </row>
    <row r="869" spans="1:61" ht="18" x14ac:dyDescent="0.35">
      <c r="A869" s="221"/>
      <c r="B869" s="222"/>
      <c r="C869" s="214">
        <v>858</v>
      </c>
      <c r="D869" s="207"/>
      <c r="E869" s="18"/>
      <c r="F869" s="17"/>
      <c r="G869" s="134"/>
      <c r="H869" s="135"/>
      <c r="I869" s="141"/>
      <c r="J869" s="25"/>
      <c r="K869" s="145"/>
      <c r="L869" s="28"/>
      <c r="M869" s="395"/>
      <c r="N869" s="158" t="str">
        <f t="shared" si="173"/>
        <v/>
      </c>
      <c r="O869" s="27"/>
      <c r="P869" s="27"/>
      <c r="Q869" s="27"/>
      <c r="R869" s="27"/>
      <c r="S869" s="27"/>
      <c r="T869" s="28"/>
      <c r="U869" s="29"/>
      <c r="V869" s="32"/>
      <c r="W869" s="318"/>
      <c r="X869" s="319"/>
      <c r="Y869" s="160">
        <f t="shared" si="172"/>
        <v>0</v>
      </c>
      <c r="Z869" s="159">
        <f t="shared" si="174"/>
        <v>0</v>
      </c>
      <c r="AA869" s="327"/>
      <c r="AB869" s="400">
        <f>IF(AND(Z869&gt;=0,F869="x"),0,IF(AND(Z869&gt;0,AC869="x"),0,IF(Z869&gt;0,0-30,0)))</f>
        <v>0</v>
      </c>
      <c r="AC869" s="371"/>
      <c r="AD869" s="226" t="str">
        <f>IF(F869="x",(0-((V869*10)+(W869*20))),"")</f>
        <v/>
      </c>
      <c r="AE869" s="368">
        <f>IF(AND(Z869&gt;0,F869="x"),0,IF(AND(Z869&gt;0,AC869="x"),Z869-60,IF(AND(Z869&gt;0,AB869=-30),Z869+AB869,0)))</f>
        <v>0</v>
      </c>
      <c r="AF869" s="339"/>
      <c r="AG869" s="338"/>
      <c r="AH869" s="336"/>
      <c r="AI869" s="161">
        <f t="shared" si="175"/>
        <v>0</v>
      </c>
      <c r="AJ869" s="162">
        <f>(X869*20)+Z869+AA869+AF869</f>
        <v>0</v>
      </c>
      <c r="AK869" s="163">
        <f t="shared" si="176"/>
        <v>0</v>
      </c>
      <c r="AL869" s="164">
        <f>IF(K869="x",AH869,0)</f>
        <v>0</v>
      </c>
      <c r="AM869" s="164">
        <f>IF(K869="x",AI869,0)</f>
        <v>0</v>
      </c>
      <c r="AN869" s="164">
        <f>IF(K869="x",AJ869,0)</f>
        <v>0</v>
      </c>
      <c r="AO869" s="164">
        <f>IF(K869="x",AK869,0)</f>
        <v>0</v>
      </c>
      <c r="AP869" s="610" t="str">
        <f t="shared" si="178"/>
        <v xml:space="preserve"> </v>
      </c>
      <c r="AQ869" s="613" t="str">
        <f t="shared" si="177"/>
        <v xml:space="preserve"> </v>
      </c>
      <c r="AR869" s="613" t="str">
        <f t="shared" si="179"/>
        <v xml:space="preserve"> </v>
      </c>
      <c r="AS869" s="613" t="str">
        <f t="shared" si="180"/>
        <v xml:space="preserve"> </v>
      </c>
      <c r="AT869" s="613" t="str">
        <f t="shared" si="181"/>
        <v xml:space="preserve"> </v>
      </c>
      <c r="AU869" s="613" t="str">
        <f t="shared" si="182"/>
        <v xml:space="preserve"> </v>
      </c>
      <c r="AV869" s="614" t="str">
        <f t="shared" si="183"/>
        <v xml:space="preserve"> </v>
      </c>
      <c r="AW869" s="196" t="str">
        <f>IF(N869&gt;0,N869,"")</f>
        <v/>
      </c>
      <c r="AX869" s="165" t="str">
        <f>IF(AND(K869="x",AW869&gt;0),AW869,"")</f>
        <v/>
      </c>
      <c r="AY869" s="193" t="str">
        <f>IF(OR(K869="x",F869="x",AW869&lt;=0),"",AW869)</f>
        <v/>
      </c>
      <c r="AZ869" s="183" t="str">
        <f>IF(AND(F869="x",AW869&gt;0),AW869,"")</f>
        <v/>
      </c>
      <c r="BA869" s="173" t="str">
        <f>IF(V869&gt;0,V869,"")</f>
        <v/>
      </c>
      <c r="BB869" s="174" t="str">
        <f>IF(AND(K869="x",BA869&gt;0),BA869,"")</f>
        <v/>
      </c>
      <c r="BC869" s="186" t="str">
        <f>IF(OR(K869="x",F869="X",BA869&lt;=0),"",BA869)</f>
        <v/>
      </c>
      <c r="BD869" s="174" t="str">
        <f>IF(AND(F869="x",BA869&gt;0),BA869,"")</f>
        <v/>
      </c>
      <c r="BE869" s="201" t="str">
        <f>IF(W869&gt;0,W869,"")</f>
        <v/>
      </c>
      <c r="BF869" s="174" t="str">
        <f>IF(AND(K869="x",BE869&gt;0),BE869,"")</f>
        <v/>
      </c>
      <c r="BG869" s="186" t="str">
        <f>IF(OR(K869="x",F869="x",BE869&lt;=0),"",BE869)</f>
        <v/>
      </c>
      <c r="BH869" s="175" t="str">
        <f>IF(AND(F869="x",BE869&gt;0),BE869,"")</f>
        <v/>
      </c>
      <c r="BI869" s="632"/>
    </row>
    <row r="870" spans="1:61" ht="18" x14ac:dyDescent="0.35">
      <c r="A870" s="221"/>
      <c r="B870" s="222"/>
      <c r="C870" s="213">
        <v>859</v>
      </c>
      <c r="D870" s="208"/>
      <c r="E870" s="16"/>
      <c r="F870" s="17"/>
      <c r="G870" s="134"/>
      <c r="H870" s="135"/>
      <c r="I870" s="141"/>
      <c r="J870" s="25"/>
      <c r="K870" s="145"/>
      <c r="L870" s="28"/>
      <c r="M870" s="395"/>
      <c r="N870" s="158" t="str">
        <f t="shared" si="173"/>
        <v/>
      </c>
      <c r="O870" s="27"/>
      <c r="P870" s="27"/>
      <c r="Q870" s="27"/>
      <c r="R870" s="27"/>
      <c r="S870" s="27"/>
      <c r="T870" s="28"/>
      <c r="U870" s="29"/>
      <c r="V870" s="32"/>
      <c r="W870" s="318"/>
      <c r="X870" s="319"/>
      <c r="Y870" s="160">
        <f t="shared" si="172"/>
        <v>0</v>
      </c>
      <c r="Z870" s="159">
        <f t="shared" si="174"/>
        <v>0</v>
      </c>
      <c r="AA870" s="327"/>
      <c r="AB870" s="400">
        <f>IF(AND(Z870&gt;=0,F870="x"),0,IF(AND(Z870&gt;0,AC870="x"),0,IF(Z870&gt;0,0-30,0)))</f>
        <v>0</v>
      </c>
      <c r="AC870" s="371"/>
      <c r="AD870" s="226" t="str">
        <f>IF(F870="x",(0-((V870*10)+(W870*20))),"")</f>
        <v/>
      </c>
      <c r="AE870" s="368">
        <f>IF(AND(Z870&gt;0,F870="x"),0,IF(AND(Z870&gt;0,AC870="x"),Z870-60,IF(AND(Z870&gt;0,AB870=-30),Z870+AB870,0)))</f>
        <v>0</v>
      </c>
      <c r="AF870" s="339"/>
      <c r="AG870" s="338"/>
      <c r="AH870" s="336"/>
      <c r="AI870" s="161">
        <f t="shared" si="175"/>
        <v>0</v>
      </c>
      <c r="AJ870" s="162">
        <f>(X870*20)+Z870+AA870+AF870</f>
        <v>0</v>
      </c>
      <c r="AK870" s="163">
        <f t="shared" si="176"/>
        <v>0</v>
      </c>
      <c r="AL870" s="164">
        <f>IF(K870="x",AH870,0)</f>
        <v>0</v>
      </c>
      <c r="AM870" s="164">
        <f>IF(K870="x",AI870,0)</f>
        <v>0</v>
      </c>
      <c r="AN870" s="164">
        <f>IF(K870="x",AJ870,0)</f>
        <v>0</v>
      </c>
      <c r="AO870" s="164">
        <f>IF(K870="x",AK870,0)</f>
        <v>0</v>
      </c>
      <c r="AP870" s="610" t="str">
        <f t="shared" si="178"/>
        <v xml:space="preserve"> </v>
      </c>
      <c r="AQ870" s="613" t="str">
        <f t="shared" si="177"/>
        <v xml:space="preserve"> </v>
      </c>
      <c r="AR870" s="613" t="str">
        <f t="shared" si="179"/>
        <v xml:space="preserve"> </v>
      </c>
      <c r="AS870" s="613" t="str">
        <f t="shared" si="180"/>
        <v xml:space="preserve"> </v>
      </c>
      <c r="AT870" s="613" t="str">
        <f t="shared" si="181"/>
        <v xml:space="preserve"> </v>
      </c>
      <c r="AU870" s="613" t="str">
        <f t="shared" si="182"/>
        <v xml:space="preserve"> </v>
      </c>
      <c r="AV870" s="614" t="str">
        <f t="shared" si="183"/>
        <v xml:space="preserve"> </v>
      </c>
      <c r="AW870" s="196" t="str">
        <f>IF(N870&gt;0,N870,"")</f>
        <v/>
      </c>
      <c r="AX870" s="165" t="str">
        <f>IF(AND(K870="x",AW870&gt;0),AW870,"")</f>
        <v/>
      </c>
      <c r="AY870" s="193" t="str">
        <f>IF(OR(K870="x",F870="x",AW870&lt;=0),"",AW870)</f>
        <v/>
      </c>
      <c r="AZ870" s="183" t="str">
        <f>IF(AND(F870="x",AW870&gt;0),AW870,"")</f>
        <v/>
      </c>
      <c r="BA870" s="173" t="str">
        <f>IF(V870&gt;0,V870,"")</f>
        <v/>
      </c>
      <c r="BB870" s="174" t="str">
        <f>IF(AND(K870="x",BA870&gt;0),BA870,"")</f>
        <v/>
      </c>
      <c r="BC870" s="186" t="str">
        <f>IF(OR(K870="x",F870="X",BA870&lt;=0),"",BA870)</f>
        <v/>
      </c>
      <c r="BD870" s="174" t="str">
        <f>IF(AND(F870="x",BA870&gt;0),BA870,"")</f>
        <v/>
      </c>
      <c r="BE870" s="201" t="str">
        <f>IF(W870&gt;0,W870,"")</f>
        <v/>
      </c>
      <c r="BF870" s="174" t="str">
        <f>IF(AND(K870="x",BE870&gt;0),BE870,"")</f>
        <v/>
      </c>
      <c r="BG870" s="186" t="str">
        <f>IF(OR(K870="x",F870="x",BE870&lt;=0),"",BE870)</f>
        <v/>
      </c>
      <c r="BH870" s="175" t="str">
        <f>IF(AND(F870="x",BE870&gt;0),BE870,"")</f>
        <v/>
      </c>
      <c r="BI870" s="632"/>
    </row>
    <row r="871" spans="1:61" ht="18" x14ac:dyDescent="0.35">
      <c r="A871" s="221"/>
      <c r="B871" s="222"/>
      <c r="C871" s="214">
        <v>860</v>
      </c>
      <c r="D871" s="205"/>
      <c r="E871" s="16"/>
      <c r="F871" s="17"/>
      <c r="G871" s="134"/>
      <c r="H871" s="137"/>
      <c r="I871" s="143"/>
      <c r="J871" s="80"/>
      <c r="K871" s="147"/>
      <c r="L871" s="30"/>
      <c r="M871" s="395"/>
      <c r="N871" s="158" t="str">
        <f t="shared" si="173"/>
        <v/>
      </c>
      <c r="O871" s="27"/>
      <c r="P871" s="27"/>
      <c r="Q871" s="27"/>
      <c r="R871" s="27"/>
      <c r="S871" s="27"/>
      <c r="T871" s="28"/>
      <c r="U871" s="29"/>
      <c r="V871" s="32"/>
      <c r="W871" s="318"/>
      <c r="X871" s="319"/>
      <c r="Y871" s="160">
        <f t="shared" si="172"/>
        <v>0</v>
      </c>
      <c r="Z871" s="159">
        <f t="shared" si="174"/>
        <v>0</v>
      </c>
      <c r="AA871" s="327"/>
      <c r="AB871" s="400">
        <f>IF(AND(Z871&gt;=0,F871="x"),0,IF(AND(Z871&gt;0,AC871="x"),0,IF(Z871&gt;0,0-30,0)))</f>
        <v>0</v>
      </c>
      <c r="AC871" s="371"/>
      <c r="AD871" s="226" t="str">
        <f>IF(F871="x",(0-((V871*10)+(W871*20))),"")</f>
        <v/>
      </c>
      <c r="AE871" s="368">
        <f>IF(AND(Z871&gt;0,F871="x"),0,IF(AND(Z871&gt;0,AC871="x"),Z871-60,IF(AND(Z871&gt;0,AB871=-30),Z871+AB871,0)))</f>
        <v>0</v>
      </c>
      <c r="AF871" s="339"/>
      <c r="AG871" s="338"/>
      <c r="AH871" s="336"/>
      <c r="AI871" s="161">
        <f t="shared" si="175"/>
        <v>0</v>
      </c>
      <c r="AJ871" s="162">
        <f>(X871*20)+Z871+AA871+AF871</f>
        <v>0</v>
      </c>
      <c r="AK871" s="163">
        <f t="shared" si="176"/>
        <v>0</v>
      </c>
      <c r="AL871" s="164">
        <f>IF(K871="x",AH871,0)</f>
        <v>0</v>
      </c>
      <c r="AM871" s="164">
        <f>IF(K871="x",AI871,0)</f>
        <v>0</v>
      </c>
      <c r="AN871" s="164">
        <f>IF(K871="x",AJ871,0)</f>
        <v>0</v>
      </c>
      <c r="AO871" s="164">
        <f>IF(K871="x",AK871,0)</f>
        <v>0</v>
      </c>
      <c r="AP871" s="610" t="str">
        <f t="shared" si="178"/>
        <v xml:space="preserve"> </v>
      </c>
      <c r="AQ871" s="613" t="str">
        <f t="shared" si="177"/>
        <v xml:space="preserve"> </v>
      </c>
      <c r="AR871" s="613" t="str">
        <f t="shared" si="179"/>
        <v xml:space="preserve"> </v>
      </c>
      <c r="AS871" s="613" t="str">
        <f t="shared" si="180"/>
        <v xml:space="preserve"> </v>
      </c>
      <c r="AT871" s="613" t="str">
        <f t="shared" si="181"/>
        <v xml:space="preserve"> </v>
      </c>
      <c r="AU871" s="613" t="str">
        <f t="shared" si="182"/>
        <v xml:space="preserve"> </v>
      </c>
      <c r="AV871" s="614" t="str">
        <f t="shared" si="183"/>
        <v xml:space="preserve"> </v>
      </c>
      <c r="AW871" s="196" t="str">
        <f>IF(N871&gt;0,N871,"")</f>
        <v/>
      </c>
      <c r="AX871" s="165" t="str">
        <f>IF(AND(K871="x",AW871&gt;0),AW871,"")</f>
        <v/>
      </c>
      <c r="AY871" s="193" t="str">
        <f>IF(OR(K871="x",F871="x",AW871&lt;=0),"",AW871)</f>
        <v/>
      </c>
      <c r="AZ871" s="183" t="str">
        <f>IF(AND(F871="x",AW871&gt;0),AW871,"")</f>
        <v/>
      </c>
      <c r="BA871" s="173" t="str">
        <f>IF(V871&gt;0,V871,"")</f>
        <v/>
      </c>
      <c r="BB871" s="174" t="str">
        <f>IF(AND(K871="x",BA871&gt;0),BA871,"")</f>
        <v/>
      </c>
      <c r="BC871" s="186" t="str">
        <f>IF(OR(K871="x",F871="X",BA871&lt;=0),"",BA871)</f>
        <v/>
      </c>
      <c r="BD871" s="174" t="str">
        <f>IF(AND(F871="x",BA871&gt;0),BA871,"")</f>
        <v/>
      </c>
      <c r="BE871" s="201" t="str">
        <f>IF(W871&gt;0,W871,"")</f>
        <v/>
      </c>
      <c r="BF871" s="174" t="str">
        <f>IF(AND(K871="x",BE871&gt;0),BE871,"")</f>
        <v/>
      </c>
      <c r="BG871" s="186" t="str">
        <f>IF(OR(K871="x",F871="x",BE871&lt;=0),"",BE871)</f>
        <v/>
      </c>
      <c r="BH871" s="175" t="str">
        <f>IF(AND(F871="x",BE871&gt;0),BE871,"")</f>
        <v/>
      </c>
      <c r="BI871" s="632"/>
    </row>
    <row r="872" spans="1:61" ht="18" x14ac:dyDescent="0.35">
      <c r="A872" s="221"/>
      <c r="B872" s="222"/>
      <c r="C872" s="213">
        <v>861</v>
      </c>
      <c r="D872" s="205"/>
      <c r="E872" s="16"/>
      <c r="F872" s="17"/>
      <c r="G872" s="134"/>
      <c r="H872" s="135"/>
      <c r="I872" s="141"/>
      <c r="J872" s="25"/>
      <c r="K872" s="145"/>
      <c r="L872" s="28"/>
      <c r="M872" s="395"/>
      <c r="N872" s="158" t="str">
        <f t="shared" si="173"/>
        <v/>
      </c>
      <c r="O872" s="27"/>
      <c r="P872" s="27"/>
      <c r="Q872" s="27"/>
      <c r="R872" s="27"/>
      <c r="S872" s="27"/>
      <c r="T872" s="28"/>
      <c r="U872" s="29"/>
      <c r="V872" s="32"/>
      <c r="W872" s="318"/>
      <c r="X872" s="319"/>
      <c r="Y872" s="160">
        <f t="shared" si="172"/>
        <v>0</v>
      </c>
      <c r="Z872" s="159">
        <f t="shared" si="174"/>
        <v>0</v>
      </c>
      <c r="AA872" s="327"/>
      <c r="AB872" s="400">
        <f>IF(AND(Z872&gt;=0,F872="x"),0,IF(AND(Z872&gt;0,AC872="x"),0,IF(Z872&gt;0,0-30,0)))</f>
        <v>0</v>
      </c>
      <c r="AC872" s="371"/>
      <c r="AD872" s="226" t="str">
        <f>IF(F872="x",(0-((V872*10)+(W872*20))),"")</f>
        <v/>
      </c>
      <c r="AE872" s="368">
        <f>IF(AND(Z872&gt;0,F872="x"),0,IF(AND(Z872&gt;0,AC872="x"),Z872-60,IF(AND(Z872&gt;0,AB872=-30),Z872+AB872,0)))</f>
        <v>0</v>
      </c>
      <c r="AF872" s="339"/>
      <c r="AG872" s="338"/>
      <c r="AH872" s="336"/>
      <c r="AI872" s="161">
        <f t="shared" si="175"/>
        <v>0</v>
      </c>
      <c r="AJ872" s="162">
        <f>(X872*20)+Z872+AA872+AF872</f>
        <v>0</v>
      </c>
      <c r="AK872" s="163">
        <f t="shared" si="176"/>
        <v>0</v>
      </c>
      <c r="AL872" s="164">
        <f>IF(K872="x",AH872,0)</f>
        <v>0</v>
      </c>
      <c r="AM872" s="164">
        <f>IF(K872="x",AI872,0)</f>
        <v>0</v>
      </c>
      <c r="AN872" s="164">
        <f>IF(K872="x",AJ872,0)</f>
        <v>0</v>
      </c>
      <c r="AO872" s="164">
        <f>IF(K872="x",AK872,0)</f>
        <v>0</v>
      </c>
      <c r="AP872" s="610" t="str">
        <f t="shared" si="178"/>
        <v xml:space="preserve"> </v>
      </c>
      <c r="AQ872" s="613" t="str">
        <f t="shared" si="177"/>
        <v xml:space="preserve"> </v>
      </c>
      <c r="AR872" s="613" t="str">
        <f t="shared" si="179"/>
        <v xml:space="preserve"> </v>
      </c>
      <c r="AS872" s="613" t="str">
        <f t="shared" si="180"/>
        <v xml:space="preserve"> </v>
      </c>
      <c r="AT872" s="613" t="str">
        <f t="shared" si="181"/>
        <v xml:space="preserve"> </v>
      </c>
      <c r="AU872" s="613" t="str">
        <f t="shared" si="182"/>
        <v xml:space="preserve"> </v>
      </c>
      <c r="AV872" s="614" t="str">
        <f t="shared" si="183"/>
        <v xml:space="preserve"> </v>
      </c>
      <c r="AW872" s="196" t="str">
        <f>IF(N872&gt;0,N872,"")</f>
        <v/>
      </c>
      <c r="AX872" s="165" t="str">
        <f>IF(AND(K872="x",AW872&gt;0),AW872,"")</f>
        <v/>
      </c>
      <c r="AY872" s="193" t="str">
        <f>IF(OR(K872="x",F872="x",AW872&lt;=0),"",AW872)</f>
        <v/>
      </c>
      <c r="AZ872" s="183" t="str">
        <f>IF(AND(F872="x",AW872&gt;0),AW872,"")</f>
        <v/>
      </c>
      <c r="BA872" s="173" t="str">
        <f>IF(V872&gt;0,V872,"")</f>
        <v/>
      </c>
      <c r="BB872" s="174" t="str">
        <f>IF(AND(K872="x",BA872&gt;0),BA872,"")</f>
        <v/>
      </c>
      <c r="BC872" s="186" t="str">
        <f>IF(OR(K872="x",F872="X",BA872&lt;=0),"",BA872)</f>
        <v/>
      </c>
      <c r="BD872" s="174" t="str">
        <f>IF(AND(F872="x",BA872&gt;0),BA872,"")</f>
        <v/>
      </c>
      <c r="BE872" s="201" t="str">
        <f>IF(W872&gt;0,W872,"")</f>
        <v/>
      </c>
      <c r="BF872" s="174" t="str">
        <f>IF(AND(K872="x",BE872&gt;0),BE872,"")</f>
        <v/>
      </c>
      <c r="BG872" s="186" t="str">
        <f>IF(OR(K872="x",F872="x",BE872&lt;=0),"",BE872)</f>
        <v/>
      </c>
      <c r="BH872" s="175" t="str">
        <f>IF(AND(F872="x",BE872&gt;0),BE872,"")</f>
        <v/>
      </c>
      <c r="BI872" s="632"/>
    </row>
    <row r="873" spans="1:61" ht="18" x14ac:dyDescent="0.35">
      <c r="A873" s="221"/>
      <c r="B873" s="222"/>
      <c r="C873" s="214">
        <v>862</v>
      </c>
      <c r="D873" s="207"/>
      <c r="E873" s="18"/>
      <c r="F873" s="17"/>
      <c r="G873" s="134"/>
      <c r="H873" s="135"/>
      <c r="I873" s="141"/>
      <c r="J873" s="25"/>
      <c r="K873" s="145"/>
      <c r="L873" s="28"/>
      <c r="M873" s="395"/>
      <c r="N873" s="158" t="str">
        <f t="shared" si="173"/>
        <v/>
      </c>
      <c r="O873" s="27"/>
      <c r="P873" s="27"/>
      <c r="Q873" s="27"/>
      <c r="R873" s="27"/>
      <c r="S873" s="27"/>
      <c r="T873" s="28"/>
      <c r="U873" s="29"/>
      <c r="V873" s="32"/>
      <c r="W873" s="318"/>
      <c r="X873" s="319"/>
      <c r="Y873" s="160">
        <f t="shared" si="172"/>
        <v>0</v>
      </c>
      <c r="Z873" s="159">
        <f t="shared" si="174"/>
        <v>0</v>
      </c>
      <c r="AA873" s="327"/>
      <c r="AB873" s="400">
        <f>IF(AND(Z873&gt;=0,F873="x"),0,IF(AND(Z873&gt;0,AC873="x"),0,IF(Z873&gt;0,0-30,0)))</f>
        <v>0</v>
      </c>
      <c r="AC873" s="371"/>
      <c r="AD873" s="226" t="str">
        <f>IF(F873="x",(0-((V873*10)+(W873*20))),"")</f>
        <v/>
      </c>
      <c r="AE873" s="368">
        <f>IF(AND(Z873&gt;0,F873="x"),0,IF(AND(Z873&gt;0,AC873="x"),Z873-60,IF(AND(Z873&gt;0,AB873=-30),Z873+AB873,0)))</f>
        <v>0</v>
      </c>
      <c r="AF873" s="339"/>
      <c r="AG873" s="338"/>
      <c r="AH873" s="336"/>
      <c r="AI873" s="161">
        <f t="shared" si="175"/>
        <v>0</v>
      </c>
      <c r="AJ873" s="162">
        <f>(X873*20)+Z873+AA873+AF873</f>
        <v>0</v>
      </c>
      <c r="AK873" s="163">
        <f t="shared" si="176"/>
        <v>0</v>
      </c>
      <c r="AL873" s="164">
        <f>IF(K873="x",AH873,0)</f>
        <v>0</v>
      </c>
      <c r="AM873" s="164">
        <f>IF(K873="x",AI873,0)</f>
        <v>0</v>
      </c>
      <c r="AN873" s="164">
        <f>IF(K873="x",AJ873,0)</f>
        <v>0</v>
      </c>
      <c r="AO873" s="164">
        <f>IF(K873="x",AK873,0)</f>
        <v>0</v>
      </c>
      <c r="AP873" s="610" t="str">
        <f t="shared" si="178"/>
        <v xml:space="preserve"> </v>
      </c>
      <c r="AQ873" s="613" t="str">
        <f t="shared" si="177"/>
        <v xml:space="preserve"> </v>
      </c>
      <c r="AR873" s="613" t="str">
        <f t="shared" si="179"/>
        <v xml:space="preserve"> </v>
      </c>
      <c r="AS873" s="613" t="str">
        <f t="shared" si="180"/>
        <v xml:space="preserve"> </v>
      </c>
      <c r="AT873" s="613" t="str">
        <f t="shared" si="181"/>
        <v xml:space="preserve"> </v>
      </c>
      <c r="AU873" s="613" t="str">
        <f t="shared" si="182"/>
        <v xml:space="preserve"> </v>
      </c>
      <c r="AV873" s="614" t="str">
        <f t="shared" si="183"/>
        <v xml:space="preserve"> </v>
      </c>
      <c r="AW873" s="196" t="str">
        <f>IF(N873&gt;0,N873,"")</f>
        <v/>
      </c>
      <c r="AX873" s="165" t="str">
        <f>IF(AND(K873="x",AW873&gt;0),AW873,"")</f>
        <v/>
      </c>
      <c r="AY873" s="193" t="str">
        <f>IF(OR(K873="x",F873="x",AW873&lt;=0),"",AW873)</f>
        <v/>
      </c>
      <c r="AZ873" s="183" t="str">
        <f>IF(AND(F873="x",AW873&gt;0),AW873,"")</f>
        <v/>
      </c>
      <c r="BA873" s="173" t="str">
        <f>IF(V873&gt;0,V873,"")</f>
        <v/>
      </c>
      <c r="BB873" s="174" t="str">
        <f>IF(AND(K873="x",BA873&gt;0),BA873,"")</f>
        <v/>
      </c>
      <c r="BC873" s="186" t="str">
        <f>IF(OR(K873="x",F873="X",BA873&lt;=0),"",BA873)</f>
        <v/>
      </c>
      <c r="BD873" s="174" t="str">
        <f>IF(AND(F873="x",BA873&gt;0),BA873,"")</f>
        <v/>
      </c>
      <c r="BE873" s="201" t="str">
        <f>IF(W873&gt;0,W873,"")</f>
        <v/>
      </c>
      <c r="BF873" s="174" t="str">
        <f>IF(AND(K873="x",BE873&gt;0),BE873,"")</f>
        <v/>
      </c>
      <c r="BG873" s="186" t="str">
        <f>IF(OR(K873="x",F873="x",BE873&lt;=0),"",BE873)</f>
        <v/>
      </c>
      <c r="BH873" s="175" t="str">
        <f>IF(AND(F873="x",BE873&gt;0),BE873,"")</f>
        <v/>
      </c>
      <c r="BI873" s="632"/>
    </row>
    <row r="874" spans="1:61" ht="18" x14ac:dyDescent="0.35">
      <c r="A874" s="221"/>
      <c r="B874" s="222"/>
      <c r="C874" s="214">
        <v>863</v>
      </c>
      <c r="D874" s="205"/>
      <c r="E874" s="16"/>
      <c r="F874" s="17"/>
      <c r="G874" s="134"/>
      <c r="H874" s="135"/>
      <c r="I874" s="141"/>
      <c r="J874" s="25"/>
      <c r="K874" s="145"/>
      <c r="L874" s="28"/>
      <c r="M874" s="395"/>
      <c r="N874" s="158" t="str">
        <f t="shared" si="173"/>
        <v/>
      </c>
      <c r="O874" s="27"/>
      <c r="P874" s="27"/>
      <c r="Q874" s="27"/>
      <c r="R874" s="27"/>
      <c r="S874" s="27"/>
      <c r="T874" s="28"/>
      <c r="U874" s="29"/>
      <c r="V874" s="32"/>
      <c r="W874" s="318"/>
      <c r="X874" s="319"/>
      <c r="Y874" s="160">
        <f t="shared" si="172"/>
        <v>0</v>
      </c>
      <c r="Z874" s="159">
        <f t="shared" si="174"/>
        <v>0</v>
      </c>
      <c r="AA874" s="327"/>
      <c r="AB874" s="400">
        <f>IF(AND(Z874&gt;=0,F874="x"),0,IF(AND(Z874&gt;0,AC874="x"),0,IF(Z874&gt;0,0-30,0)))</f>
        <v>0</v>
      </c>
      <c r="AC874" s="371"/>
      <c r="AD874" s="226" t="str">
        <f>IF(F874="x",(0-((V874*10)+(W874*20))),"")</f>
        <v/>
      </c>
      <c r="AE874" s="368">
        <f>IF(AND(Z874&gt;0,F874="x"),0,IF(AND(Z874&gt;0,AC874="x"),Z874-60,IF(AND(Z874&gt;0,AB874=-30),Z874+AB874,0)))</f>
        <v>0</v>
      </c>
      <c r="AF874" s="339"/>
      <c r="AG874" s="338"/>
      <c r="AH874" s="336"/>
      <c r="AI874" s="161">
        <f t="shared" si="175"/>
        <v>0</v>
      </c>
      <c r="AJ874" s="162">
        <f>(X874*20)+Z874+AA874+AF874</f>
        <v>0</v>
      </c>
      <c r="AK874" s="163">
        <f t="shared" si="176"/>
        <v>0</v>
      </c>
      <c r="AL874" s="164">
        <f>IF(K874="x",AH874,0)</f>
        <v>0</v>
      </c>
      <c r="AM874" s="164">
        <f>IF(K874="x",AI874,0)</f>
        <v>0</v>
      </c>
      <c r="AN874" s="164">
        <f>IF(K874="x",AJ874,0)</f>
        <v>0</v>
      </c>
      <c r="AO874" s="164">
        <f>IF(K874="x",AK874,0)</f>
        <v>0</v>
      </c>
      <c r="AP874" s="610" t="str">
        <f t="shared" si="178"/>
        <v xml:space="preserve"> </v>
      </c>
      <c r="AQ874" s="613" t="str">
        <f t="shared" si="177"/>
        <v xml:space="preserve"> </v>
      </c>
      <c r="AR874" s="613" t="str">
        <f t="shared" si="179"/>
        <v xml:space="preserve"> </v>
      </c>
      <c r="AS874" s="613" t="str">
        <f t="shared" si="180"/>
        <v xml:space="preserve"> </v>
      </c>
      <c r="AT874" s="613" t="str">
        <f t="shared" si="181"/>
        <v xml:space="preserve"> </v>
      </c>
      <c r="AU874" s="613" t="str">
        <f t="shared" si="182"/>
        <v xml:space="preserve"> </v>
      </c>
      <c r="AV874" s="614" t="str">
        <f t="shared" si="183"/>
        <v xml:space="preserve"> </v>
      </c>
      <c r="AW874" s="196" t="str">
        <f>IF(N874&gt;0,N874,"")</f>
        <v/>
      </c>
      <c r="AX874" s="165" t="str">
        <f>IF(AND(K874="x",AW874&gt;0),AW874,"")</f>
        <v/>
      </c>
      <c r="AY874" s="193" t="str">
        <f>IF(OR(K874="x",F874="x",AW874&lt;=0),"",AW874)</f>
        <v/>
      </c>
      <c r="AZ874" s="183" t="str">
        <f>IF(AND(F874="x",AW874&gt;0),AW874,"")</f>
        <v/>
      </c>
      <c r="BA874" s="173" t="str">
        <f>IF(V874&gt;0,V874,"")</f>
        <v/>
      </c>
      <c r="BB874" s="174" t="str">
        <f>IF(AND(K874="x",BA874&gt;0),BA874,"")</f>
        <v/>
      </c>
      <c r="BC874" s="186" t="str">
        <f>IF(OR(K874="x",F874="X",BA874&lt;=0),"",BA874)</f>
        <v/>
      </c>
      <c r="BD874" s="174" t="str">
        <f>IF(AND(F874="x",BA874&gt;0),BA874,"")</f>
        <v/>
      </c>
      <c r="BE874" s="201" t="str">
        <f>IF(W874&gt;0,W874,"")</f>
        <v/>
      </c>
      <c r="BF874" s="174" t="str">
        <f>IF(AND(K874="x",BE874&gt;0),BE874,"")</f>
        <v/>
      </c>
      <c r="BG874" s="186" t="str">
        <f>IF(OR(K874="x",F874="x",BE874&lt;=0),"",BE874)</f>
        <v/>
      </c>
      <c r="BH874" s="175" t="str">
        <f>IF(AND(F874="x",BE874&gt;0),BE874,"")</f>
        <v/>
      </c>
      <c r="BI874" s="632"/>
    </row>
    <row r="875" spans="1:61" ht="18" x14ac:dyDescent="0.35">
      <c r="A875" s="221"/>
      <c r="B875" s="222"/>
      <c r="C875" s="213">
        <v>864</v>
      </c>
      <c r="D875" s="205"/>
      <c r="E875" s="16"/>
      <c r="F875" s="17"/>
      <c r="G875" s="134"/>
      <c r="H875" s="135"/>
      <c r="I875" s="141"/>
      <c r="J875" s="25"/>
      <c r="K875" s="145"/>
      <c r="L875" s="28"/>
      <c r="M875" s="395"/>
      <c r="N875" s="158" t="str">
        <f t="shared" si="173"/>
        <v/>
      </c>
      <c r="O875" s="27"/>
      <c r="P875" s="27"/>
      <c r="Q875" s="27"/>
      <c r="R875" s="27"/>
      <c r="S875" s="27"/>
      <c r="T875" s="28"/>
      <c r="U875" s="29"/>
      <c r="V875" s="32"/>
      <c r="W875" s="318"/>
      <c r="X875" s="319"/>
      <c r="Y875" s="160">
        <f t="shared" si="172"/>
        <v>0</v>
      </c>
      <c r="Z875" s="159">
        <f t="shared" si="174"/>
        <v>0</v>
      </c>
      <c r="AA875" s="327"/>
      <c r="AB875" s="400">
        <f>IF(AND(Z875&gt;=0,F875="x"),0,IF(AND(Z875&gt;0,AC875="x"),0,IF(Z875&gt;0,0-30,0)))</f>
        <v>0</v>
      </c>
      <c r="AC875" s="371"/>
      <c r="AD875" s="226" t="str">
        <f>IF(F875="x",(0-((V875*10)+(W875*20))),"")</f>
        <v/>
      </c>
      <c r="AE875" s="368">
        <f>IF(AND(Z875&gt;0,F875="x"),0,IF(AND(Z875&gt;0,AC875="x"),Z875-60,IF(AND(Z875&gt;0,AB875=-30),Z875+AB875,0)))</f>
        <v>0</v>
      </c>
      <c r="AF875" s="339"/>
      <c r="AG875" s="338"/>
      <c r="AH875" s="336"/>
      <c r="AI875" s="161">
        <f t="shared" si="175"/>
        <v>0</v>
      </c>
      <c r="AJ875" s="162">
        <f>(X875*20)+Z875+AA875+AF875</f>
        <v>0</v>
      </c>
      <c r="AK875" s="163">
        <f t="shared" si="176"/>
        <v>0</v>
      </c>
      <c r="AL875" s="164">
        <f>IF(K875="x",AH875,0)</f>
        <v>0</v>
      </c>
      <c r="AM875" s="164">
        <f>IF(K875="x",AI875,0)</f>
        <v>0</v>
      </c>
      <c r="AN875" s="164">
        <f>IF(K875="x",AJ875,0)</f>
        <v>0</v>
      </c>
      <c r="AO875" s="164">
        <f>IF(K875="x",AK875,0)</f>
        <v>0</v>
      </c>
      <c r="AP875" s="610" t="str">
        <f t="shared" si="178"/>
        <v xml:space="preserve"> </v>
      </c>
      <c r="AQ875" s="613" t="str">
        <f t="shared" si="177"/>
        <v xml:space="preserve"> </v>
      </c>
      <c r="AR875" s="613" t="str">
        <f t="shared" si="179"/>
        <v xml:space="preserve"> </v>
      </c>
      <c r="AS875" s="613" t="str">
        <f t="shared" si="180"/>
        <v xml:space="preserve"> </v>
      </c>
      <c r="AT875" s="613" t="str">
        <f t="shared" si="181"/>
        <v xml:space="preserve"> </v>
      </c>
      <c r="AU875" s="613" t="str">
        <f t="shared" si="182"/>
        <v xml:space="preserve"> </v>
      </c>
      <c r="AV875" s="614" t="str">
        <f t="shared" si="183"/>
        <v xml:space="preserve"> </v>
      </c>
      <c r="AW875" s="196" t="str">
        <f>IF(N875&gt;0,N875,"")</f>
        <v/>
      </c>
      <c r="AX875" s="165" t="str">
        <f>IF(AND(K875="x",AW875&gt;0),AW875,"")</f>
        <v/>
      </c>
      <c r="AY875" s="193" t="str">
        <f>IF(OR(K875="x",F875="x",AW875&lt;=0),"",AW875)</f>
        <v/>
      </c>
      <c r="AZ875" s="183" t="str">
        <f>IF(AND(F875="x",AW875&gt;0),AW875,"")</f>
        <v/>
      </c>
      <c r="BA875" s="173" t="str">
        <f>IF(V875&gt;0,V875,"")</f>
        <v/>
      </c>
      <c r="BB875" s="174" t="str">
        <f>IF(AND(K875="x",BA875&gt;0),BA875,"")</f>
        <v/>
      </c>
      <c r="BC875" s="186" t="str">
        <f>IF(OR(K875="x",F875="X",BA875&lt;=0),"",BA875)</f>
        <v/>
      </c>
      <c r="BD875" s="174" t="str">
        <f>IF(AND(F875="x",BA875&gt;0),BA875,"")</f>
        <v/>
      </c>
      <c r="BE875" s="201" t="str">
        <f>IF(W875&gt;0,W875,"")</f>
        <v/>
      </c>
      <c r="BF875" s="174" t="str">
        <f>IF(AND(K875="x",BE875&gt;0),BE875,"")</f>
        <v/>
      </c>
      <c r="BG875" s="186" t="str">
        <f>IF(OR(K875="x",F875="x",BE875&lt;=0),"",BE875)</f>
        <v/>
      </c>
      <c r="BH875" s="175" t="str">
        <f>IF(AND(F875="x",BE875&gt;0),BE875,"")</f>
        <v/>
      </c>
      <c r="BI875" s="632"/>
    </row>
    <row r="876" spans="1:61" ht="18" x14ac:dyDescent="0.35">
      <c r="A876" s="221"/>
      <c r="B876" s="222"/>
      <c r="C876" s="214">
        <v>865</v>
      </c>
      <c r="D876" s="205"/>
      <c r="E876" s="16"/>
      <c r="F876" s="17"/>
      <c r="G876" s="134"/>
      <c r="H876" s="135"/>
      <c r="I876" s="141"/>
      <c r="J876" s="25"/>
      <c r="K876" s="145"/>
      <c r="L876" s="28"/>
      <c r="M876" s="395"/>
      <c r="N876" s="158" t="str">
        <f t="shared" si="173"/>
        <v/>
      </c>
      <c r="O876" s="27"/>
      <c r="P876" s="27"/>
      <c r="Q876" s="27"/>
      <c r="R876" s="27"/>
      <c r="S876" s="27"/>
      <c r="T876" s="28"/>
      <c r="U876" s="29"/>
      <c r="V876" s="32"/>
      <c r="W876" s="318"/>
      <c r="X876" s="319"/>
      <c r="Y876" s="160">
        <f t="shared" si="172"/>
        <v>0</v>
      </c>
      <c r="Z876" s="159">
        <f t="shared" si="174"/>
        <v>0</v>
      </c>
      <c r="AA876" s="327"/>
      <c r="AB876" s="400">
        <f>IF(AND(Z876&gt;=0,F876="x"),0,IF(AND(Z876&gt;0,AC876="x"),0,IF(Z876&gt;0,0-30,0)))</f>
        <v>0</v>
      </c>
      <c r="AC876" s="371"/>
      <c r="AD876" s="226" t="str">
        <f>IF(F876="x",(0-((V876*10)+(W876*20))),"")</f>
        <v/>
      </c>
      <c r="AE876" s="368">
        <f>IF(AND(Z876&gt;0,F876="x"),0,IF(AND(Z876&gt;0,AC876="x"),Z876-60,IF(AND(Z876&gt;0,AB876=-30),Z876+AB876,0)))</f>
        <v>0</v>
      </c>
      <c r="AF876" s="339"/>
      <c r="AG876" s="338"/>
      <c r="AH876" s="336"/>
      <c r="AI876" s="161">
        <f t="shared" si="175"/>
        <v>0</v>
      </c>
      <c r="AJ876" s="162">
        <f>(X876*20)+Z876+AA876+AF876</f>
        <v>0</v>
      </c>
      <c r="AK876" s="163">
        <f t="shared" si="176"/>
        <v>0</v>
      </c>
      <c r="AL876" s="164">
        <f>IF(K876="x",AH876,0)</f>
        <v>0</v>
      </c>
      <c r="AM876" s="164">
        <f>IF(K876="x",AI876,0)</f>
        <v>0</v>
      </c>
      <c r="AN876" s="164">
        <f>IF(K876="x",AJ876,0)</f>
        <v>0</v>
      </c>
      <c r="AO876" s="164">
        <f>IF(K876="x",AK876,0)</f>
        <v>0</v>
      </c>
      <c r="AP876" s="610" t="str">
        <f t="shared" si="178"/>
        <v xml:space="preserve"> </v>
      </c>
      <c r="AQ876" s="613" t="str">
        <f t="shared" si="177"/>
        <v xml:space="preserve"> </v>
      </c>
      <c r="AR876" s="613" t="str">
        <f t="shared" si="179"/>
        <v xml:space="preserve"> </v>
      </c>
      <c r="AS876" s="613" t="str">
        <f t="shared" si="180"/>
        <v xml:space="preserve"> </v>
      </c>
      <c r="AT876" s="613" t="str">
        <f t="shared" si="181"/>
        <v xml:space="preserve"> </v>
      </c>
      <c r="AU876" s="613" t="str">
        <f t="shared" si="182"/>
        <v xml:space="preserve"> </v>
      </c>
      <c r="AV876" s="614" t="str">
        <f t="shared" si="183"/>
        <v xml:space="preserve"> </v>
      </c>
      <c r="AW876" s="196" t="str">
        <f>IF(N876&gt;0,N876,"")</f>
        <v/>
      </c>
      <c r="AX876" s="165" t="str">
        <f>IF(AND(K876="x",AW876&gt;0),AW876,"")</f>
        <v/>
      </c>
      <c r="AY876" s="193" t="str">
        <f>IF(OR(K876="x",F876="x",AW876&lt;=0),"",AW876)</f>
        <v/>
      </c>
      <c r="AZ876" s="183" t="str">
        <f>IF(AND(F876="x",AW876&gt;0),AW876,"")</f>
        <v/>
      </c>
      <c r="BA876" s="173" t="str">
        <f>IF(V876&gt;0,V876,"")</f>
        <v/>
      </c>
      <c r="BB876" s="174" t="str">
        <f>IF(AND(K876="x",BA876&gt;0),BA876,"")</f>
        <v/>
      </c>
      <c r="BC876" s="186" t="str">
        <f>IF(OR(K876="x",F876="X",BA876&lt;=0),"",BA876)</f>
        <v/>
      </c>
      <c r="BD876" s="174" t="str">
        <f>IF(AND(F876="x",BA876&gt;0),BA876,"")</f>
        <v/>
      </c>
      <c r="BE876" s="201" t="str">
        <f>IF(W876&gt;0,W876,"")</f>
        <v/>
      </c>
      <c r="BF876" s="174" t="str">
        <f>IF(AND(K876="x",BE876&gt;0),BE876,"")</f>
        <v/>
      </c>
      <c r="BG876" s="186" t="str">
        <f>IF(OR(K876="x",F876="x",BE876&lt;=0),"",BE876)</f>
        <v/>
      </c>
      <c r="BH876" s="175" t="str">
        <f>IF(AND(F876="x",BE876&gt;0),BE876,"")</f>
        <v/>
      </c>
      <c r="BI876" s="632"/>
    </row>
    <row r="877" spans="1:61" ht="18" x14ac:dyDescent="0.35">
      <c r="A877" s="221"/>
      <c r="B877" s="222"/>
      <c r="C877" s="213">
        <v>866</v>
      </c>
      <c r="D877" s="207"/>
      <c r="E877" s="18"/>
      <c r="F877" s="17"/>
      <c r="G877" s="134"/>
      <c r="H877" s="135"/>
      <c r="I877" s="141"/>
      <c r="J877" s="25"/>
      <c r="K877" s="145"/>
      <c r="L877" s="28"/>
      <c r="M877" s="395"/>
      <c r="N877" s="158" t="str">
        <f t="shared" si="173"/>
        <v/>
      </c>
      <c r="O877" s="27"/>
      <c r="P877" s="27"/>
      <c r="Q877" s="27"/>
      <c r="R877" s="27"/>
      <c r="S877" s="27"/>
      <c r="T877" s="28"/>
      <c r="U877" s="29"/>
      <c r="V877" s="32"/>
      <c r="W877" s="318"/>
      <c r="X877" s="319"/>
      <c r="Y877" s="160">
        <f t="shared" si="172"/>
        <v>0</v>
      </c>
      <c r="Z877" s="159">
        <f t="shared" si="174"/>
        <v>0</v>
      </c>
      <c r="AA877" s="327"/>
      <c r="AB877" s="400">
        <f>IF(AND(Z877&gt;=0,F877="x"),0,IF(AND(Z877&gt;0,AC877="x"),0,IF(Z877&gt;0,0-30,0)))</f>
        <v>0</v>
      </c>
      <c r="AC877" s="371"/>
      <c r="AD877" s="226" t="str">
        <f>IF(F877="x",(0-((V877*10)+(W877*20))),"")</f>
        <v/>
      </c>
      <c r="AE877" s="368">
        <f>IF(AND(Z877&gt;0,F877="x"),0,IF(AND(Z877&gt;0,AC877="x"),Z877-60,IF(AND(Z877&gt;0,AB877=-30),Z877+AB877,0)))</f>
        <v>0</v>
      </c>
      <c r="AF877" s="339"/>
      <c r="AG877" s="338"/>
      <c r="AH877" s="336"/>
      <c r="AI877" s="161">
        <f t="shared" si="175"/>
        <v>0</v>
      </c>
      <c r="AJ877" s="162">
        <f>(X877*20)+Z877+AA877+AF877</f>
        <v>0</v>
      </c>
      <c r="AK877" s="163">
        <f t="shared" si="176"/>
        <v>0</v>
      </c>
      <c r="AL877" s="164">
        <f>IF(K877="x",AH877,0)</f>
        <v>0</v>
      </c>
      <c r="AM877" s="164">
        <f>IF(K877="x",AI877,0)</f>
        <v>0</v>
      </c>
      <c r="AN877" s="164">
        <f>IF(K877="x",AJ877,0)</f>
        <v>0</v>
      </c>
      <c r="AO877" s="164">
        <f>IF(K877="x",AK877,0)</f>
        <v>0</v>
      </c>
      <c r="AP877" s="610" t="str">
        <f t="shared" si="178"/>
        <v xml:space="preserve"> </v>
      </c>
      <c r="AQ877" s="613" t="str">
        <f t="shared" si="177"/>
        <v xml:space="preserve"> </v>
      </c>
      <c r="AR877" s="613" t="str">
        <f t="shared" si="179"/>
        <v xml:space="preserve"> </v>
      </c>
      <c r="AS877" s="613" t="str">
        <f t="shared" si="180"/>
        <v xml:space="preserve"> </v>
      </c>
      <c r="AT877" s="613" t="str">
        <f t="shared" si="181"/>
        <v xml:space="preserve"> </v>
      </c>
      <c r="AU877" s="613" t="str">
        <f t="shared" si="182"/>
        <v xml:space="preserve"> </v>
      </c>
      <c r="AV877" s="614" t="str">
        <f t="shared" si="183"/>
        <v xml:space="preserve"> </v>
      </c>
      <c r="AW877" s="196" t="str">
        <f>IF(N877&gt;0,N877,"")</f>
        <v/>
      </c>
      <c r="AX877" s="165" t="str">
        <f>IF(AND(K877="x",AW877&gt;0),AW877,"")</f>
        <v/>
      </c>
      <c r="AY877" s="193" t="str">
        <f>IF(OR(K877="x",F877="x",AW877&lt;=0),"",AW877)</f>
        <v/>
      </c>
      <c r="AZ877" s="183" t="str">
        <f>IF(AND(F877="x",AW877&gt;0),AW877,"")</f>
        <v/>
      </c>
      <c r="BA877" s="173" t="str">
        <f>IF(V877&gt;0,V877,"")</f>
        <v/>
      </c>
      <c r="BB877" s="174" t="str">
        <f>IF(AND(K877="x",BA877&gt;0),BA877,"")</f>
        <v/>
      </c>
      <c r="BC877" s="186" t="str">
        <f>IF(OR(K877="x",F877="X",BA877&lt;=0),"",BA877)</f>
        <v/>
      </c>
      <c r="BD877" s="174" t="str">
        <f>IF(AND(F877="x",BA877&gt;0),BA877,"")</f>
        <v/>
      </c>
      <c r="BE877" s="201" t="str">
        <f>IF(W877&gt;0,W877,"")</f>
        <v/>
      </c>
      <c r="BF877" s="174" t="str">
        <f>IF(AND(K877="x",BE877&gt;0),BE877,"")</f>
        <v/>
      </c>
      <c r="BG877" s="186" t="str">
        <f>IF(OR(K877="x",F877="x",BE877&lt;=0),"",BE877)</f>
        <v/>
      </c>
      <c r="BH877" s="175" t="str">
        <f>IF(AND(F877="x",BE877&gt;0),BE877,"")</f>
        <v/>
      </c>
      <c r="BI877" s="632"/>
    </row>
    <row r="878" spans="1:61" ht="18" x14ac:dyDescent="0.35">
      <c r="A878" s="221"/>
      <c r="B878" s="222"/>
      <c r="C878" s="214">
        <v>867</v>
      </c>
      <c r="D878" s="205"/>
      <c r="E878" s="16"/>
      <c r="F878" s="17"/>
      <c r="G878" s="134"/>
      <c r="H878" s="135"/>
      <c r="I878" s="141"/>
      <c r="J878" s="25"/>
      <c r="K878" s="145"/>
      <c r="L878" s="28"/>
      <c r="M878" s="395"/>
      <c r="N878" s="158" t="str">
        <f t="shared" si="173"/>
        <v/>
      </c>
      <c r="O878" s="27"/>
      <c r="P878" s="27"/>
      <c r="Q878" s="27"/>
      <c r="R878" s="27"/>
      <c r="S878" s="27"/>
      <c r="T878" s="28"/>
      <c r="U878" s="29"/>
      <c r="V878" s="32"/>
      <c r="W878" s="318"/>
      <c r="X878" s="319"/>
      <c r="Y878" s="160">
        <f t="shared" si="172"/>
        <v>0</v>
      </c>
      <c r="Z878" s="159">
        <f t="shared" si="174"/>
        <v>0</v>
      </c>
      <c r="AA878" s="327"/>
      <c r="AB878" s="400">
        <f>IF(AND(Z878&gt;=0,F878="x"),0,IF(AND(Z878&gt;0,AC878="x"),0,IF(Z878&gt;0,0-30,0)))</f>
        <v>0</v>
      </c>
      <c r="AC878" s="371"/>
      <c r="AD878" s="226" t="str">
        <f>IF(F878="x",(0-((V878*10)+(W878*20))),"")</f>
        <v/>
      </c>
      <c r="AE878" s="368">
        <f>IF(AND(Z878&gt;0,F878="x"),0,IF(AND(Z878&gt;0,AC878="x"),Z878-60,IF(AND(Z878&gt;0,AB878=-30),Z878+AB878,0)))</f>
        <v>0</v>
      </c>
      <c r="AF878" s="339"/>
      <c r="AG878" s="338"/>
      <c r="AH878" s="336"/>
      <c r="AI878" s="161">
        <f t="shared" si="175"/>
        <v>0</v>
      </c>
      <c r="AJ878" s="162">
        <f>(X878*20)+Z878+AA878+AF878</f>
        <v>0</v>
      </c>
      <c r="AK878" s="163">
        <f t="shared" si="176"/>
        <v>0</v>
      </c>
      <c r="AL878" s="164">
        <f>IF(K878="x",AH878,0)</f>
        <v>0</v>
      </c>
      <c r="AM878" s="164">
        <f>IF(K878="x",AI878,0)</f>
        <v>0</v>
      </c>
      <c r="AN878" s="164">
        <f>IF(K878="x",AJ878,0)</f>
        <v>0</v>
      </c>
      <c r="AO878" s="164">
        <f>IF(K878="x",AK878,0)</f>
        <v>0</v>
      </c>
      <c r="AP878" s="610" t="str">
        <f t="shared" si="178"/>
        <v xml:space="preserve"> </v>
      </c>
      <c r="AQ878" s="613" t="str">
        <f t="shared" si="177"/>
        <v xml:space="preserve"> </v>
      </c>
      <c r="AR878" s="613" t="str">
        <f t="shared" si="179"/>
        <v xml:space="preserve"> </v>
      </c>
      <c r="AS878" s="613" t="str">
        <f t="shared" si="180"/>
        <v xml:space="preserve"> </v>
      </c>
      <c r="AT878" s="613" t="str">
        <f t="shared" si="181"/>
        <v xml:space="preserve"> </v>
      </c>
      <c r="AU878" s="613" t="str">
        <f t="shared" si="182"/>
        <v xml:space="preserve"> </v>
      </c>
      <c r="AV878" s="614" t="str">
        <f t="shared" si="183"/>
        <v xml:space="preserve"> </v>
      </c>
      <c r="AW878" s="196" t="str">
        <f>IF(N878&gt;0,N878,"")</f>
        <v/>
      </c>
      <c r="AX878" s="165" t="str">
        <f>IF(AND(K878="x",AW878&gt;0),AW878,"")</f>
        <v/>
      </c>
      <c r="AY878" s="193" t="str">
        <f>IF(OR(K878="x",F878="x",AW878&lt;=0),"",AW878)</f>
        <v/>
      </c>
      <c r="AZ878" s="183" t="str">
        <f>IF(AND(F878="x",AW878&gt;0),AW878,"")</f>
        <v/>
      </c>
      <c r="BA878" s="173" t="str">
        <f>IF(V878&gt;0,V878,"")</f>
        <v/>
      </c>
      <c r="BB878" s="174" t="str">
        <f>IF(AND(K878="x",BA878&gt;0),BA878,"")</f>
        <v/>
      </c>
      <c r="BC878" s="186" t="str">
        <f>IF(OR(K878="x",F878="X",BA878&lt;=0),"",BA878)</f>
        <v/>
      </c>
      <c r="BD878" s="174" t="str">
        <f>IF(AND(F878="x",BA878&gt;0),BA878,"")</f>
        <v/>
      </c>
      <c r="BE878" s="201" t="str">
        <f>IF(W878&gt;0,W878,"")</f>
        <v/>
      </c>
      <c r="BF878" s="174" t="str">
        <f>IF(AND(K878="x",BE878&gt;0),BE878,"")</f>
        <v/>
      </c>
      <c r="BG878" s="186" t="str">
        <f>IF(OR(K878="x",F878="x",BE878&lt;=0),"",BE878)</f>
        <v/>
      </c>
      <c r="BH878" s="175" t="str">
        <f>IF(AND(F878="x",BE878&gt;0),BE878,"")</f>
        <v/>
      </c>
      <c r="BI878" s="632"/>
    </row>
    <row r="879" spans="1:61" ht="18" x14ac:dyDescent="0.35">
      <c r="A879" s="221"/>
      <c r="B879" s="222"/>
      <c r="C879" s="214">
        <v>868</v>
      </c>
      <c r="D879" s="205"/>
      <c r="E879" s="16"/>
      <c r="F879" s="17"/>
      <c r="G879" s="134"/>
      <c r="H879" s="135"/>
      <c r="I879" s="141"/>
      <c r="J879" s="25"/>
      <c r="K879" s="145"/>
      <c r="L879" s="28"/>
      <c r="M879" s="395"/>
      <c r="N879" s="158" t="str">
        <f t="shared" si="173"/>
        <v/>
      </c>
      <c r="O879" s="27"/>
      <c r="P879" s="27"/>
      <c r="Q879" s="27"/>
      <c r="R879" s="27"/>
      <c r="S879" s="27"/>
      <c r="T879" s="28"/>
      <c r="U879" s="29"/>
      <c r="V879" s="32"/>
      <c r="W879" s="318"/>
      <c r="X879" s="319"/>
      <c r="Y879" s="160">
        <f t="shared" si="172"/>
        <v>0</v>
      </c>
      <c r="Z879" s="159">
        <f t="shared" si="174"/>
        <v>0</v>
      </c>
      <c r="AA879" s="327"/>
      <c r="AB879" s="400">
        <f>IF(AND(Z879&gt;=0,F879="x"),0,IF(AND(Z879&gt;0,AC879="x"),0,IF(Z879&gt;0,0-30,0)))</f>
        <v>0</v>
      </c>
      <c r="AC879" s="371"/>
      <c r="AD879" s="226" t="str">
        <f>IF(F879="x",(0-((V879*10)+(W879*20))),"")</f>
        <v/>
      </c>
      <c r="AE879" s="368">
        <f>IF(AND(Z879&gt;0,F879="x"),0,IF(AND(Z879&gt;0,AC879="x"),Z879-60,IF(AND(Z879&gt;0,AB879=-30),Z879+AB879,0)))</f>
        <v>0</v>
      </c>
      <c r="AF879" s="339"/>
      <c r="AG879" s="338"/>
      <c r="AH879" s="336"/>
      <c r="AI879" s="161">
        <f t="shared" si="175"/>
        <v>0</v>
      </c>
      <c r="AJ879" s="162">
        <f>(X879*20)+Z879+AA879+AF879</f>
        <v>0</v>
      </c>
      <c r="AK879" s="163">
        <f t="shared" si="176"/>
        <v>0</v>
      </c>
      <c r="AL879" s="164">
        <f>IF(K879="x",AH879,0)</f>
        <v>0</v>
      </c>
      <c r="AM879" s="164">
        <f>IF(K879="x",AI879,0)</f>
        <v>0</v>
      </c>
      <c r="AN879" s="164">
        <f>IF(K879="x",AJ879,0)</f>
        <v>0</v>
      </c>
      <c r="AO879" s="164">
        <f>IF(K879="x",AK879,0)</f>
        <v>0</v>
      </c>
      <c r="AP879" s="610" t="str">
        <f t="shared" si="178"/>
        <v xml:space="preserve"> </v>
      </c>
      <c r="AQ879" s="613" t="str">
        <f t="shared" si="177"/>
        <v xml:space="preserve"> </v>
      </c>
      <c r="AR879" s="613" t="str">
        <f t="shared" si="179"/>
        <v xml:space="preserve"> </v>
      </c>
      <c r="AS879" s="613" t="str">
        <f t="shared" si="180"/>
        <v xml:space="preserve"> </v>
      </c>
      <c r="AT879" s="613" t="str">
        <f t="shared" si="181"/>
        <v xml:space="preserve"> </v>
      </c>
      <c r="AU879" s="613" t="str">
        <f t="shared" si="182"/>
        <v xml:space="preserve"> </v>
      </c>
      <c r="AV879" s="614" t="str">
        <f t="shared" si="183"/>
        <v xml:space="preserve"> </v>
      </c>
      <c r="AW879" s="196" t="str">
        <f>IF(N879&gt;0,N879,"")</f>
        <v/>
      </c>
      <c r="AX879" s="165" t="str">
        <f>IF(AND(K879="x",AW879&gt;0),AW879,"")</f>
        <v/>
      </c>
      <c r="AY879" s="193" t="str">
        <f>IF(OR(K879="x",F879="x",AW879&lt;=0),"",AW879)</f>
        <v/>
      </c>
      <c r="AZ879" s="183" t="str">
        <f>IF(AND(F879="x",AW879&gt;0),AW879,"")</f>
        <v/>
      </c>
      <c r="BA879" s="173" t="str">
        <f>IF(V879&gt;0,V879,"")</f>
        <v/>
      </c>
      <c r="BB879" s="174" t="str">
        <f>IF(AND(K879="x",BA879&gt;0),BA879,"")</f>
        <v/>
      </c>
      <c r="BC879" s="186" t="str">
        <f>IF(OR(K879="x",F879="X",BA879&lt;=0),"",BA879)</f>
        <v/>
      </c>
      <c r="BD879" s="174" t="str">
        <f>IF(AND(F879="x",BA879&gt;0),BA879,"")</f>
        <v/>
      </c>
      <c r="BE879" s="201" t="str">
        <f>IF(W879&gt;0,W879,"")</f>
        <v/>
      </c>
      <c r="BF879" s="174" t="str">
        <f>IF(AND(K879="x",BE879&gt;0),BE879,"")</f>
        <v/>
      </c>
      <c r="BG879" s="186" t="str">
        <f>IF(OR(K879="x",F879="x",BE879&lt;=0),"",BE879)</f>
        <v/>
      </c>
      <c r="BH879" s="175" t="str">
        <f>IF(AND(F879="x",BE879&gt;0),BE879,"")</f>
        <v/>
      </c>
      <c r="BI879" s="632"/>
    </row>
    <row r="880" spans="1:61" ht="18" x14ac:dyDescent="0.35">
      <c r="A880" s="221"/>
      <c r="B880" s="222"/>
      <c r="C880" s="213">
        <v>869</v>
      </c>
      <c r="D880" s="205"/>
      <c r="E880" s="16"/>
      <c r="F880" s="17"/>
      <c r="G880" s="134"/>
      <c r="H880" s="135"/>
      <c r="I880" s="141"/>
      <c r="J880" s="25"/>
      <c r="K880" s="145"/>
      <c r="L880" s="28"/>
      <c r="M880" s="395"/>
      <c r="N880" s="158" t="str">
        <f t="shared" si="173"/>
        <v/>
      </c>
      <c r="O880" s="27"/>
      <c r="P880" s="27"/>
      <c r="Q880" s="27"/>
      <c r="R880" s="27"/>
      <c r="S880" s="27"/>
      <c r="T880" s="28"/>
      <c r="U880" s="29"/>
      <c r="V880" s="32"/>
      <c r="W880" s="318"/>
      <c r="X880" s="319"/>
      <c r="Y880" s="160">
        <f t="shared" si="172"/>
        <v>0</v>
      </c>
      <c r="Z880" s="159">
        <f t="shared" si="174"/>
        <v>0</v>
      </c>
      <c r="AA880" s="327"/>
      <c r="AB880" s="400">
        <f>IF(AND(Z880&gt;=0,F880="x"),0,IF(AND(Z880&gt;0,AC880="x"),0,IF(Z880&gt;0,0-30,0)))</f>
        <v>0</v>
      </c>
      <c r="AC880" s="371"/>
      <c r="AD880" s="226" t="str">
        <f>IF(F880="x",(0-((V880*10)+(W880*20))),"")</f>
        <v/>
      </c>
      <c r="AE880" s="368">
        <f>IF(AND(Z880&gt;0,F880="x"),0,IF(AND(Z880&gt;0,AC880="x"),Z880-60,IF(AND(Z880&gt;0,AB880=-30),Z880+AB880,0)))</f>
        <v>0</v>
      </c>
      <c r="AF880" s="339"/>
      <c r="AG880" s="338"/>
      <c r="AH880" s="336"/>
      <c r="AI880" s="161">
        <f t="shared" si="175"/>
        <v>0</v>
      </c>
      <c r="AJ880" s="162">
        <f>(X880*20)+Z880+AA880+AF880</f>
        <v>0</v>
      </c>
      <c r="AK880" s="163">
        <f t="shared" si="176"/>
        <v>0</v>
      </c>
      <c r="AL880" s="164">
        <f>IF(K880="x",AH880,0)</f>
        <v>0</v>
      </c>
      <c r="AM880" s="164">
        <f>IF(K880="x",AI880,0)</f>
        <v>0</v>
      </c>
      <c r="AN880" s="164">
        <f>IF(K880="x",AJ880,0)</f>
        <v>0</v>
      </c>
      <c r="AO880" s="164">
        <f>IF(K880="x",AK880,0)</f>
        <v>0</v>
      </c>
      <c r="AP880" s="610" t="str">
        <f t="shared" si="178"/>
        <v xml:space="preserve"> </v>
      </c>
      <c r="AQ880" s="613" t="str">
        <f t="shared" si="177"/>
        <v xml:space="preserve"> </v>
      </c>
      <c r="AR880" s="613" t="str">
        <f t="shared" si="179"/>
        <v xml:space="preserve"> </v>
      </c>
      <c r="AS880" s="613" t="str">
        <f t="shared" si="180"/>
        <v xml:space="preserve"> </v>
      </c>
      <c r="AT880" s="613" t="str">
        <f t="shared" si="181"/>
        <v xml:space="preserve"> </v>
      </c>
      <c r="AU880" s="613" t="str">
        <f t="shared" si="182"/>
        <v xml:space="preserve"> </v>
      </c>
      <c r="AV880" s="614" t="str">
        <f t="shared" si="183"/>
        <v xml:space="preserve"> </v>
      </c>
      <c r="AW880" s="196" t="str">
        <f>IF(N880&gt;0,N880,"")</f>
        <v/>
      </c>
      <c r="AX880" s="165" t="str">
        <f>IF(AND(K880="x",AW880&gt;0),AW880,"")</f>
        <v/>
      </c>
      <c r="AY880" s="193" t="str">
        <f>IF(OR(K880="x",F880="x",AW880&lt;=0),"",AW880)</f>
        <v/>
      </c>
      <c r="AZ880" s="183" t="str">
        <f>IF(AND(F880="x",AW880&gt;0),AW880,"")</f>
        <v/>
      </c>
      <c r="BA880" s="173" t="str">
        <f>IF(V880&gt;0,V880,"")</f>
        <v/>
      </c>
      <c r="BB880" s="174" t="str">
        <f>IF(AND(K880="x",BA880&gt;0),BA880,"")</f>
        <v/>
      </c>
      <c r="BC880" s="186" t="str">
        <f>IF(OR(K880="x",F880="X",BA880&lt;=0),"",BA880)</f>
        <v/>
      </c>
      <c r="BD880" s="174" t="str">
        <f>IF(AND(F880="x",BA880&gt;0),BA880,"")</f>
        <v/>
      </c>
      <c r="BE880" s="201" t="str">
        <f>IF(W880&gt;0,W880,"")</f>
        <v/>
      </c>
      <c r="BF880" s="174" t="str">
        <f>IF(AND(K880="x",BE880&gt;0),BE880,"")</f>
        <v/>
      </c>
      <c r="BG880" s="186" t="str">
        <f>IF(OR(K880="x",F880="x",BE880&lt;=0),"",BE880)</f>
        <v/>
      </c>
      <c r="BH880" s="175" t="str">
        <f>IF(AND(F880="x",BE880&gt;0),BE880,"")</f>
        <v/>
      </c>
      <c r="BI880" s="632"/>
    </row>
    <row r="881" spans="1:61" ht="18" x14ac:dyDescent="0.35">
      <c r="A881" s="221"/>
      <c r="B881" s="222"/>
      <c r="C881" s="214">
        <v>870</v>
      </c>
      <c r="D881" s="207"/>
      <c r="E881" s="18"/>
      <c r="F881" s="17"/>
      <c r="G881" s="134"/>
      <c r="H881" s="135"/>
      <c r="I881" s="141"/>
      <c r="J881" s="25"/>
      <c r="K881" s="145"/>
      <c r="L881" s="28"/>
      <c r="M881" s="395"/>
      <c r="N881" s="158" t="str">
        <f t="shared" si="173"/>
        <v/>
      </c>
      <c r="O881" s="27"/>
      <c r="P881" s="27"/>
      <c r="Q881" s="27"/>
      <c r="R881" s="27"/>
      <c r="S881" s="27"/>
      <c r="T881" s="28"/>
      <c r="U881" s="29"/>
      <c r="V881" s="32"/>
      <c r="W881" s="318"/>
      <c r="X881" s="319"/>
      <c r="Y881" s="160">
        <f t="shared" si="172"/>
        <v>0</v>
      </c>
      <c r="Z881" s="159">
        <f t="shared" si="174"/>
        <v>0</v>
      </c>
      <c r="AA881" s="327"/>
      <c r="AB881" s="400">
        <f>IF(AND(Z881&gt;=0,F881="x"),0,IF(AND(Z881&gt;0,AC881="x"),0,IF(Z881&gt;0,0-30,0)))</f>
        <v>0</v>
      </c>
      <c r="AC881" s="371"/>
      <c r="AD881" s="226" t="str">
        <f>IF(F881="x",(0-((V881*10)+(W881*20))),"")</f>
        <v/>
      </c>
      <c r="AE881" s="368">
        <f>IF(AND(Z881&gt;0,F881="x"),0,IF(AND(Z881&gt;0,AC881="x"),Z881-60,IF(AND(Z881&gt;0,AB881=-30),Z881+AB881,0)))</f>
        <v>0</v>
      </c>
      <c r="AF881" s="339"/>
      <c r="AG881" s="338"/>
      <c r="AH881" s="336"/>
      <c r="AI881" s="161">
        <f t="shared" si="175"/>
        <v>0</v>
      </c>
      <c r="AJ881" s="162">
        <f>(X881*20)+Z881+AA881+AF881</f>
        <v>0</v>
      </c>
      <c r="AK881" s="163">
        <f t="shared" si="176"/>
        <v>0</v>
      </c>
      <c r="AL881" s="164">
        <f>IF(K881="x",AH881,0)</f>
        <v>0</v>
      </c>
      <c r="AM881" s="164">
        <f>IF(K881="x",AI881,0)</f>
        <v>0</v>
      </c>
      <c r="AN881" s="164">
        <f>IF(K881="x",AJ881,0)</f>
        <v>0</v>
      </c>
      <c r="AO881" s="164">
        <f>IF(K881="x",AK881,0)</f>
        <v>0</v>
      </c>
      <c r="AP881" s="610" t="str">
        <f t="shared" si="178"/>
        <v xml:space="preserve"> </v>
      </c>
      <c r="AQ881" s="613" t="str">
        <f t="shared" si="177"/>
        <v xml:space="preserve"> </v>
      </c>
      <c r="AR881" s="613" t="str">
        <f t="shared" si="179"/>
        <v xml:space="preserve"> </v>
      </c>
      <c r="AS881" s="613" t="str">
        <f t="shared" si="180"/>
        <v xml:space="preserve"> </v>
      </c>
      <c r="AT881" s="613" t="str">
        <f t="shared" si="181"/>
        <v xml:space="preserve"> </v>
      </c>
      <c r="AU881" s="613" t="str">
        <f t="shared" si="182"/>
        <v xml:space="preserve"> </v>
      </c>
      <c r="AV881" s="614" t="str">
        <f t="shared" si="183"/>
        <v xml:space="preserve"> </v>
      </c>
      <c r="AW881" s="196" t="str">
        <f>IF(N881&gt;0,N881,"")</f>
        <v/>
      </c>
      <c r="AX881" s="165" t="str">
        <f>IF(AND(K881="x",AW881&gt;0),AW881,"")</f>
        <v/>
      </c>
      <c r="AY881" s="193" t="str">
        <f>IF(OR(K881="x",F881="x",AW881&lt;=0),"",AW881)</f>
        <v/>
      </c>
      <c r="AZ881" s="183" t="str">
        <f>IF(AND(F881="x",AW881&gt;0),AW881,"")</f>
        <v/>
      </c>
      <c r="BA881" s="173" t="str">
        <f>IF(V881&gt;0,V881,"")</f>
        <v/>
      </c>
      <c r="BB881" s="174" t="str">
        <f>IF(AND(K881="x",BA881&gt;0),BA881,"")</f>
        <v/>
      </c>
      <c r="BC881" s="186" t="str">
        <f>IF(OR(K881="x",F881="X",BA881&lt;=0),"",BA881)</f>
        <v/>
      </c>
      <c r="BD881" s="174" t="str">
        <f>IF(AND(F881="x",BA881&gt;0),BA881,"")</f>
        <v/>
      </c>
      <c r="BE881" s="201" t="str">
        <f>IF(W881&gt;0,W881,"")</f>
        <v/>
      </c>
      <c r="BF881" s="174" t="str">
        <f>IF(AND(K881="x",BE881&gt;0),BE881,"")</f>
        <v/>
      </c>
      <c r="BG881" s="186" t="str">
        <f>IF(OR(K881="x",F881="x",BE881&lt;=0),"",BE881)</f>
        <v/>
      </c>
      <c r="BH881" s="175" t="str">
        <f>IF(AND(F881="x",BE881&gt;0),BE881,"")</f>
        <v/>
      </c>
      <c r="BI881" s="632"/>
    </row>
    <row r="882" spans="1:61" ht="18" x14ac:dyDescent="0.35">
      <c r="A882" s="221"/>
      <c r="B882" s="222"/>
      <c r="C882" s="213">
        <v>871</v>
      </c>
      <c r="D882" s="205"/>
      <c r="E882" s="16"/>
      <c r="F882" s="17"/>
      <c r="G882" s="134"/>
      <c r="H882" s="135"/>
      <c r="I882" s="141"/>
      <c r="J882" s="25"/>
      <c r="K882" s="145"/>
      <c r="L882" s="28"/>
      <c r="M882" s="395"/>
      <c r="N882" s="158" t="str">
        <f t="shared" si="173"/>
        <v/>
      </c>
      <c r="O882" s="27"/>
      <c r="P882" s="27"/>
      <c r="Q882" s="27"/>
      <c r="R882" s="27"/>
      <c r="S882" s="27"/>
      <c r="T882" s="28"/>
      <c r="U882" s="29"/>
      <c r="V882" s="32"/>
      <c r="W882" s="318"/>
      <c r="X882" s="319"/>
      <c r="Y882" s="160">
        <f t="shared" si="172"/>
        <v>0</v>
      </c>
      <c r="Z882" s="159">
        <f t="shared" si="174"/>
        <v>0</v>
      </c>
      <c r="AA882" s="327"/>
      <c r="AB882" s="400">
        <f>IF(AND(Z882&gt;=0,F882="x"),0,IF(AND(Z882&gt;0,AC882="x"),0,IF(Z882&gt;0,0-30,0)))</f>
        <v>0</v>
      </c>
      <c r="AC882" s="371"/>
      <c r="AD882" s="226" t="str">
        <f>IF(F882="x",(0-((V882*10)+(W882*20))),"")</f>
        <v/>
      </c>
      <c r="AE882" s="368">
        <f>IF(AND(Z882&gt;0,F882="x"),0,IF(AND(Z882&gt;0,AC882="x"),Z882-60,IF(AND(Z882&gt;0,AB882=-30),Z882+AB882,0)))</f>
        <v>0</v>
      </c>
      <c r="AF882" s="339"/>
      <c r="AG882" s="338"/>
      <c r="AH882" s="336"/>
      <c r="AI882" s="161">
        <f t="shared" si="175"/>
        <v>0</v>
      </c>
      <c r="AJ882" s="162">
        <f>(X882*20)+Z882+AA882+AF882</f>
        <v>0</v>
      </c>
      <c r="AK882" s="163">
        <f t="shared" si="176"/>
        <v>0</v>
      </c>
      <c r="AL882" s="164">
        <f>IF(K882="x",AH882,0)</f>
        <v>0</v>
      </c>
      <c r="AM882" s="164">
        <f>IF(K882="x",AI882,0)</f>
        <v>0</v>
      </c>
      <c r="AN882" s="164">
        <f>IF(K882="x",AJ882,0)</f>
        <v>0</v>
      </c>
      <c r="AO882" s="164">
        <f>IF(K882="x",AK882,0)</f>
        <v>0</v>
      </c>
      <c r="AP882" s="610" t="str">
        <f t="shared" si="178"/>
        <v xml:space="preserve"> </v>
      </c>
      <c r="AQ882" s="613" t="str">
        <f t="shared" si="177"/>
        <v xml:space="preserve"> </v>
      </c>
      <c r="AR882" s="613" t="str">
        <f t="shared" si="179"/>
        <v xml:space="preserve"> </v>
      </c>
      <c r="AS882" s="613" t="str">
        <f t="shared" si="180"/>
        <v xml:space="preserve"> </v>
      </c>
      <c r="AT882" s="613" t="str">
        <f t="shared" si="181"/>
        <v xml:space="preserve"> </v>
      </c>
      <c r="AU882" s="613" t="str">
        <f t="shared" si="182"/>
        <v xml:space="preserve"> </v>
      </c>
      <c r="AV882" s="614" t="str">
        <f t="shared" si="183"/>
        <v xml:space="preserve"> </v>
      </c>
      <c r="AW882" s="196" t="str">
        <f>IF(N882&gt;0,N882,"")</f>
        <v/>
      </c>
      <c r="AX882" s="165" t="str">
        <f>IF(AND(K882="x",AW882&gt;0),AW882,"")</f>
        <v/>
      </c>
      <c r="AY882" s="193" t="str">
        <f>IF(OR(K882="x",F882="x",AW882&lt;=0),"",AW882)</f>
        <v/>
      </c>
      <c r="AZ882" s="183" t="str">
        <f>IF(AND(F882="x",AW882&gt;0),AW882,"")</f>
        <v/>
      </c>
      <c r="BA882" s="173" t="str">
        <f>IF(V882&gt;0,V882,"")</f>
        <v/>
      </c>
      <c r="BB882" s="174" t="str">
        <f>IF(AND(K882="x",BA882&gt;0),BA882,"")</f>
        <v/>
      </c>
      <c r="BC882" s="186" t="str">
        <f>IF(OR(K882="x",F882="X",BA882&lt;=0),"",BA882)</f>
        <v/>
      </c>
      <c r="BD882" s="174" t="str">
        <f>IF(AND(F882="x",BA882&gt;0),BA882,"")</f>
        <v/>
      </c>
      <c r="BE882" s="201" t="str">
        <f>IF(W882&gt;0,W882,"")</f>
        <v/>
      </c>
      <c r="BF882" s="174" t="str">
        <f>IF(AND(K882="x",BE882&gt;0),BE882,"")</f>
        <v/>
      </c>
      <c r="BG882" s="186" t="str">
        <f>IF(OR(K882="x",F882="x",BE882&lt;=0),"",BE882)</f>
        <v/>
      </c>
      <c r="BH882" s="175" t="str">
        <f>IF(AND(F882="x",BE882&gt;0),BE882,"")</f>
        <v/>
      </c>
      <c r="BI882" s="632"/>
    </row>
    <row r="883" spans="1:61" ht="18" x14ac:dyDescent="0.35">
      <c r="A883" s="221"/>
      <c r="B883" s="222"/>
      <c r="C883" s="214">
        <v>872</v>
      </c>
      <c r="D883" s="205"/>
      <c r="E883" s="16"/>
      <c r="F883" s="17"/>
      <c r="G883" s="134"/>
      <c r="H883" s="135"/>
      <c r="I883" s="141"/>
      <c r="J883" s="25"/>
      <c r="K883" s="145"/>
      <c r="L883" s="28"/>
      <c r="M883" s="395"/>
      <c r="N883" s="158" t="str">
        <f t="shared" si="173"/>
        <v/>
      </c>
      <c r="O883" s="27"/>
      <c r="P883" s="27"/>
      <c r="Q883" s="27"/>
      <c r="R883" s="27"/>
      <c r="S883" s="27"/>
      <c r="T883" s="28"/>
      <c r="U883" s="29"/>
      <c r="V883" s="32"/>
      <c r="W883" s="318"/>
      <c r="X883" s="319"/>
      <c r="Y883" s="160">
        <f t="shared" si="172"/>
        <v>0</v>
      </c>
      <c r="Z883" s="159">
        <f t="shared" si="174"/>
        <v>0</v>
      </c>
      <c r="AA883" s="327"/>
      <c r="AB883" s="400">
        <f>IF(AND(Z883&gt;=0,F883="x"),0,IF(AND(Z883&gt;0,AC883="x"),0,IF(Z883&gt;0,0-30,0)))</f>
        <v>0</v>
      </c>
      <c r="AC883" s="371"/>
      <c r="AD883" s="226" t="str">
        <f>IF(F883="x",(0-((V883*10)+(W883*20))),"")</f>
        <v/>
      </c>
      <c r="AE883" s="368">
        <f>IF(AND(Z883&gt;0,F883="x"),0,IF(AND(Z883&gt;0,AC883="x"),Z883-60,IF(AND(Z883&gt;0,AB883=-30),Z883+AB883,0)))</f>
        <v>0</v>
      </c>
      <c r="AF883" s="339"/>
      <c r="AG883" s="338"/>
      <c r="AH883" s="336"/>
      <c r="AI883" s="161">
        <f t="shared" si="175"/>
        <v>0</v>
      </c>
      <c r="AJ883" s="162">
        <f>(X883*20)+Z883+AA883+AF883</f>
        <v>0</v>
      </c>
      <c r="AK883" s="163">
        <f t="shared" si="176"/>
        <v>0</v>
      </c>
      <c r="AL883" s="164">
        <f>IF(K883="x",AH883,0)</f>
        <v>0</v>
      </c>
      <c r="AM883" s="164">
        <f>IF(K883="x",AI883,0)</f>
        <v>0</v>
      </c>
      <c r="AN883" s="164">
        <f>IF(K883="x",AJ883,0)</f>
        <v>0</v>
      </c>
      <c r="AO883" s="164">
        <f>IF(K883="x",AK883,0)</f>
        <v>0</v>
      </c>
      <c r="AP883" s="610" t="str">
        <f t="shared" si="178"/>
        <v xml:space="preserve"> </v>
      </c>
      <c r="AQ883" s="613" t="str">
        <f t="shared" si="177"/>
        <v xml:space="preserve"> </v>
      </c>
      <c r="AR883" s="613" t="str">
        <f t="shared" si="179"/>
        <v xml:space="preserve"> </v>
      </c>
      <c r="AS883" s="613" t="str">
        <f t="shared" si="180"/>
        <v xml:space="preserve"> </v>
      </c>
      <c r="AT883" s="613" t="str">
        <f t="shared" si="181"/>
        <v xml:space="preserve"> </v>
      </c>
      <c r="AU883" s="613" t="str">
        <f t="shared" si="182"/>
        <v xml:space="preserve"> </v>
      </c>
      <c r="AV883" s="614" t="str">
        <f t="shared" si="183"/>
        <v xml:space="preserve"> </v>
      </c>
      <c r="AW883" s="196" t="str">
        <f>IF(N883&gt;0,N883,"")</f>
        <v/>
      </c>
      <c r="AX883" s="165" t="str">
        <f>IF(AND(K883="x",AW883&gt;0),AW883,"")</f>
        <v/>
      </c>
      <c r="AY883" s="193" t="str">
        <f>IF(OR(K883="x",F883="x",AW883&lt;=0),"",AW883)</f>
        <v/>
      </c>
      <c r="AZ883" s="183" t="str">
        <f>IF(AND(F883="x",AW883&gt;0),AW883,"")</f>
        <v/>
      </c>
      <c r="BA883" s="173" t="str">
        <f>IF(V883&gt;0,V883,"")</f>
        <v/>
      </c>
      <c r="BB883" s="174" t="str">
        <f>IF(AND(K883="x",BA883&gt;0),BA883,"")</f>
        <v/>
      </c>
      <c r="BC883" s="186" t="str">
        <f>IF(OR(K883="x",F883="X",BA883&lt;=0),"",BA883)</f>
        <v/>
      </c>
      <c r="BD883" s="174" t="str">
        <f>IF(AND(F883="x",BA883&gt;0),BA883,"")</f>
        <v/>
      </c>
      <c r="BE883" s="201" t="str">
        <f>IF(W883&gt;0,W883,"")</f>
        <v/>
      </c>
      <c r="BF883" s="174" t="str">
        <f>IF(AND(K883="x",BE883&gt;0),BE883,"")</f>
        <v/>
      </c>
      <c r="BG883" s="186" t="str">
        <f>IF(OR(K883="x",F883="x",BE883&lt;=0),"",BE883)</f>
        <v/>
      </c>
      <c r="BH883" s="175" t="str">
        <f>IF(AND(F883="x",BE883&gt;0),BE883,"")</f>
        <v/>
      </c>
      <c r="BI883" s="632"/>
    </row>
    <row r="884" spans="1:61" ht="18" x14ac:dyDescent="0.35">
      <c r="A884" s="221"/>
      <c r="B884" s="222"/>
      <c r="C884" s="214">
        <v>873</v>
      </c>
      <c r="D884" s="205"/>
      <c r="E884" s="16"/>
      <c r="F884" s="17"/>
      <c r="G884" s="134"/>
      <c r="H884" s="135"/>
      <c r="I884" s="141"/>
      <c r="J884" s="25"/>
      <c r="K884" s="145"/>
      <c r="L884" s="28"/>
      <c r="M884" s="395"/>
      <c r="N884" s="158" t="str">
        <f t="shared" si="173"/>
        <v/>
      </c>
      <c r="O884" s="27"/>
      <c r="P884" s="27"/>
      <c r="Q884" s="27"/>
      <c r="R884" s="27"/>
      <c r="S884" s="27"/>
      <c r="T884" s="28"/>
      <c r="U884" s="29"/>
      <c r="V884" s="32"/>
      <c r="W884" s="318"/>
      <c r="X884" s="319"/>
      <c r="Y884" s="160">
        <f t="shared" si="172"/>
        <v>0</v>
      </c>
      <c r="Z884" s="159">
        <f t="shared" si="174"/>
        <v>0</v>
      </c>
      <c r="AA884" s="327"/>
      <c r="AB884" s="400">
        <f>IF(AND(Z884&gt;=0,F884="x"),0,IF(AND(Z884&gt;0,AC884="x"),0,IF(Z884&gt;0,0-30,0)))</f>
        <v>0</v>
      </c>
      <c r="AC884" s="371"/>
      <c r="AD884" s="226" t="str">
        <f>IF(F884="x",(0-((V884*10)+(W884*20))),"")</f>
        <v/>
      </c>
      <c r="AE884" s="368">
        <f>IF(AND(Z884&gt;0,F884="x"),0,IF(AND(Z884&gt;0,AC884="x"),Z884-60,IF(AND(Z884&gt;0,AB884=-30),Z884+AB884,0)))</f>
        <v>0</v>
      </c>
      <c r="AF884" s="339"/>
      <c r="AG884" s="338"/>
      <c r="AH884" s="336"/>
      <c r="AI884" s="161">
        <f t="shared" si="175"/>
        <v>0</v>
      </c>
      <c r="AJ884" s="162">
        <f>(X884*20)+Z884+AA884+AF884</f>
        <v>0</v>
      </c>
      <c r="AK884" s="163">
        <f t="shared" si="176"/>
        <v>0</v>
      </c>
      <c r="AL884" s="164">
        <f>IF(K884="x",AH884,0)</f>
        <v>0</v>
      </c>
      <c r="AM884" s="164">
        <f>IF(K884="x",AI884,0)</f>
        <v>0</v>
      </c>
      <c r="AN884" s="164">
        <f>IF(K884="x",AJ884,0)</f>
        <v>0</v>
      </c>
      <c r="AO884" s="164">
        <f>IF(K884="x",AK884,0)</f>
        <v>0</v>
      </c>
      <c r="AP884" s="610" t="str">
        <f t="shared" si="178"/>
        <v xml:space="preserve"> </v>
      </c>
      <c r="AQ884" s="613" t="str">
        <f t="shared" si="177"/>
        <v xml:space="preserve"> </v>
      </c>
      <c r="AR884" s="613" t="str">
        <f t="shared" si="179"/>
        <v xml:space="preserve"> </v>
      </c>
      <c r="AS884" s="613" t="str">
        <f t="shared" si="180"/>
        <v xml:space="preserve"> </v>
      </c>
      <c r="AT884" s="613" t="str">
        <f t="shared" si="181"/>
        <v xml:space="preserve"> </v>
      </c>
      <c r="AU884" s="613" t="str">
        <f t="shared" si="182"/>
        <v xml:space="preserve"> </v>
      </c>
      <c r="AV884" s="614" t="str">
        <f t="shared" si="183"/>
        <v xml:space="preserve"> </v>
      </c>
      <c r="AW884" s="196" t="str">
        <f>IF(N884&gt;0,N884,"")</f>
        <v/>
      </c>
      <c r="AX884" s="165" t="str">
        <f>IF(AND(K884="x",AW884&gt;0),AW884,"")</f>
        <v/>
      </c>
      <c r="AY884" s="193" t="str">
        <f>IF(OR(K884="x",F884="x",AW884&lt;=0),"",AW884)</f>
        <v/>
      </c>
      <c r="AZ884" s="183" t="str">
        <f>IF(AND(F884="x",AW884&gt;0),AW884,"")</f>
        <v/>
      </c>
      <c r="BA884" s="173" t="str">
        <f>IF(V884&gt;0,V884,"")</f>
        <v/>
      </c>
      <c r="BB884" s="174" t="str">
        <f>IF(AND(K884="x",BA884&gt;0),BA884,"")</f>
        <v/>
      </c>
      <c r="BC884" s="186" t="str">
        <f>IF(OR(K884="x",F884="X",BA884&lt;=0),"",BA884)</f>
        <v/>
      </c>
      <c r="BD884" s="174" t="str">
        <f>IF(AND(F884="x",BA884&gt;0),BA884,"")</f>
        <v/>
      </c>
      <c r="BE884" s="201" t="str">
        <f>IF(W884&gt;0,W884,"")</f>
        <v/>
      </c>
      <c r="BF884" s="174" t="str">
        <f>IF(AND(K884="x",BE884&gt;0),BE884,"")</f>
        <v/>
      </c>
      <c r="BG884" s="186" t="str">
        <f>IF(OR(K884="x",F884="x",BE884&lt;=0),"",BE884)</f>
        <v/>
      </c>
      <c r="BH884" s="175" t="str">
        <f>IF(AND(F884="x",BE884&gt;0),BE884,"")</f>
        <v/>
      </c>
      <c r="BI884" s="632"/>
    </row>
    <row r="885" spans="1:61" ht="18" x14ac:dyDescent="0.35">
      <c r="A885" s="221"/>
      <c r="B885" s="222"/>
      <c r="C885" s="213">
        <v>874</v>
      </c>
      <c r="D885" s="207"/>
      <c r="E885" s="18"/>
      <c r="F885" s="17"/>
      <c r="G885" s="134"/>
      <c r="H885" s="135"/>
      <c r="I885" s="141"/>
      <c r="J885" s="25"/>
      <c r="K885" s="145"/>
      <c r="L885" s="28"/>
      <c r="M885" s="395"/>
      <c r="N885" s="158" t="str">
        <f t="shared" si="173"/>
        <v/>
      </c>
      <c r="O885" s="27"/>
      <c r="P885" s="27"/>
      <c r="Q885" s="27"/>
      <c r="R885" s="27"/>
      <c r="S885" s="27"/>
      <c r="T885" s="28"/>
      <c r="U885" s="29"/>
      <c r="V885" s="32"/>
      <c r="W885" s="318"/>
      <c r="X885" s="319"/>
      <c r="Y885" s="160">
        <f t="shared" si="172"/>
        <v>0</v>
      </c>
      <c r="Z885" s="159">
        <f t="shared" si="174"/>
        <v>0</v>
      </c>
      <c r="AA885" s="327"/>
      <c r="AB885" s="400">
        <f>IF(AND(Z885&gt;=0,F885="x"),0,IF(AND(Z885&gt;0,AC885="x"),0,IF(Z885&gt;0,0-30,0)))</f>
        <v>0</v>
      </c>
      <c r="AC885" s="371"/>
      <c r="AD885" s="226" t="str">
        <f>IF(F885="x",(0-((V885*10)+(W885*20))),"")</f>
        <v/>
      </c>
      <c r="AE885" s="368">
        <f>IF(AND(Z885&gt;0,F885="x"),0,IF(AND(Z885&gt;0,AC885="x"),Z885-60,IF(AND(Z885&gt;0,AB885=-30),Z885+AB885,0)))</f>
        <v>0</v>
      </c>
      <c r="AF885" s="339"/>
      <c r="AG885" s="338"/>
      <c r="AH885" s="336"/>
      <c r="AI885" s="161">
        <f t="shared" si="175"/>
        <v>0</v>
      </c>
      <c r="AJ885" s="162">
        <f>(X885*20)+Z885+AA885+AF885</f>
        <v>0</v>
      </c>
      <c r="AK885" s="163">
        <f t="shared" si="176"/>
        <v>0</v>
      </c>
      <c r="AL885" s="164">
        <f>IF(K885="x",AH885,0)</f>
        <v>0</v>
      </c>
      <c r="AM885" s="164">
        <f>IF(K885="x",AI885,0)</f>
        <v>0</v>
      </c>
      <c r="AN885" s="164">
        <f>IF(K885="x",AJ885,0)</f>
        <v>0</v>
      </c>
      <c r="AO885" s="164">
        <f>IF(K885="x",AK885,0)</f>
        <v>0</v>
      </c>
      <c r="AP885" s="610" t="str">
        <f t="shared" si="178"/>
        <v xml:space="preserve"> </v>
      </c>
      <c r="AQ885" s="613" t="str">
        <f t="shared" si="177"/>
        <v xml:space="preserve"> </v>
      </c>
      <c r="AR885" s="613" t="str">
        <f t="shared" si="179"/>
        <v xml:space="preserve"> </v>
      </c>
      <c r="AS885" s="613" t="str">
        <f t="shared" si="180"/>
        <v xml:space="preserve"> </v>
      </c>
      <c r="AT885" s="613" t="str">
        <f t="shared" si="181"/>
        <v xml:space="preserve"> </v>
      </c>
      <c r="AU885" s="613" t="str">
        <f t="shared" si="182"/>
        <v xml:space="preserve"> </v>
      </c>
      <c r="AV885" s="614" t="str">
        <f t="shared" si="183"/>
        <v xml:space="preserve"> </v>
      </c>
      <c r="AW885" s="196" t="str">
        <f>IF(N885&gt;0,N885,"")</f>
        <v/>
      </c>
      <c r="AX885" s="165" t="str">
        <f>IF(AND(K885="x",AW885&gt;0),AW885,"")</f>
        <v/>
      </c>
      <c r="AY885" s="193" t="str">
        <f>IF(OR(K885="x",F885="x",AW885&lt;=0),"",AW885)</f>
        <v/>
      </c>
      <c r="AZ885" s="183" t="str">
        <f>IF(AND(F885="x",AW885&gt;0),AW885,"")</f>
        <v/>
      </c>
      <c r="BA885" s="173" t="str">
        <f>IF(V885&gt;0,V885,"")</f>
        <v/>
      </c>
      <c r="BB885" s="174" t="str">
        <f>IF(AND(K885="x",BA885&gt;0),BA885,"")</f>
        <v/>
      </c>
      <c r="BC885" s="186" t="str">
        <f>IF(OR(K885="x",F885="X",BA885&lt;=0),"",BA885)</f>
        <v/>
      </c>
      <c r="BD885" s="174" t="str">
        <f>IF(AND(F885="x",BA885&gt;0),BA885,"")</f>
        <v/>
      </c>
      <c r="BE885" s="201" t="str">
        <f>IF(W885&gt;0,W885,"")</f>
        <v/>
      </c>
      <c r="BF885" s="174" t="str">
        <f>IF(AND(K885="x",BE885&gt;0),BE885,"")</f>
        <v/>
      </c>
      <c r="BG885" s="186" t="str">
        <f>IF(OR(K885="x",F885="x",BE885&lt;=0),"",BE885)</f>
        <v/>
      </c>
      <c r="BH885" s="175" t="str">
        <f>IF(AND(F885="x",BE885&gt;0),BE885,"")</f>
        <v/>
      </c>
      <c r="BI885" s="632"/>
    </row>
    <row r="886" spans="1:61" ht="18" x14ac:dyDescent="0.35">
      <c r="A886" s="221"/>
      <c r="B886" s="222"/>
      <c r="C886" s="214">
        <v>875</v>
      </c>
      <c r="D886" s="205"/>
      <c r="E886" s="16"/>
      <c r="F886" s="17"/>
      <c r="G886" s="134"/>
      <c r="H886" s="135"/>
      <c r="I886" s="141"/>
      <c r="J886" s="25"/>
      <c r="K886" s="145"/>
      <c r="L886" s="28"/>
      <c r="M886" s="395"/>
      <c r="N886" s="158" t="str">
        <f t="shared" si="173"/>
        <v/>
      </c>
      <c r="O886" s="27"/>
      <c r="P886" s="27"/>
      <c r="Q886" s="27"/>
      <c r="R886" s="27"/>
      <c r="S886" s="27"/>
      <c r="T886" s="28"/>
      <c r="U886" s="29"/>
      <c r="V886" s="32"/>
      <c r="W886" s="318"/>
      <c r="X886" s="319"/>
      <c r="Y886" s="160">
        <f t="shared" si="172"/>
        <v>0</v>
      </c>
      <c r="Z886" s="159">
        <f t="shared" si="174"/>
        <v>0</v>
      </c>
      <c r="AA886" s="327"/>
      <c r="AB886" s="400">
        <f>IF(AND(Z886&gt;=0,F886="x"),0,IF(AND(Z886&gt;0,AC886="x"),0,IF(Z886&gt;0,0-30,0)))</f>
        <v>0</v>
      </c>
      <c r="AC886" s="371"/>
      <c r="AD886" s="226" t="str">
        <f>IF(F886="x",(0-((V886*10)+(W886*20))),"")</f>
        <v/>
      </c>
      <c r="AE886" s="368">
        <f>IF(AND(Z886&gt;0,F886="x"),0,IF(AND(Z886&gt;0,AC886="x"),Z886-60,IF(AND(Z886&gt;0,AB886=-30),Z886+AB886,0)))</f>
        <v>0</v>
      </c>
      <c r="AF886" s="339"/>
      <c r="AG886" s="338"/>
      <c r="AH886" s="336"/>
      <c r="AI886" s="161">
        <f t="shared" si="175"/>
        <v>0</v>
      </c>
      <c r="AJ886" s="162">
        <f>(X886*20)+Z886+AA886+AF886</f>
        <v>0</v>
      </c>
      <c r="AK886" s="163">
        <f t="shared" si="176"/>
        <v>0</v>
      </c>
      <c r="AL886" s="164">
        <f>IF(K886="x",AH886,0)</f>
        <v>0</v>
      </c>
      <c r="AM886" s="164">
        <f>IF(K886="x",AI886,0)</f>
        <v>0</v>
      </c>
      <c r="AN886" s="164">
        <f>IF(K886="x",AJ886,0)</f>
        <v>0</v>
      </c>
      <c r="AO886" s="164">
        <f>IF(K886="x",AK886,0)</f>
        <v>0</v>
      </c>
      <c r="AP886" s="610" t="str">
        <f t="shared" si="178"/>
        <v xml:space="preserve"> </v>
      </c>
      <c r="AQ886" s="613" t="str">
        <f t="shared" si="177"/>
        <v xml:space="preserve"> </v>
      </c>
      <c r="AR886" s="613" t="str">
        <f t="shared" si="179"/>
        <v xml:space="preserve"> </v>
      </c>
      <c r="AS886" s="613" t="str">
        <f t="shared" si="180"/>
        <v xml:space="preserve"> </v>
      </c>
      <c r="AT886" s="613" t="str">
        <f t="shared" si="181"/>
        <v xml:space="preserve"> </v>
      </c>
      <c r="AU886" s="613" t="str">
        <f t="shared" si="182"/>
        <v xml:space="preserve"> </v>
      </c>
      <c r="AV886" s="614" t="str">
        <f t="shared" si="183"/>
        <v xml:space="preserve"> </v>
      </c>
      <c r="AW886" s="196" t="str">
        <f>IF(N886&gt;0,N886,"")</f>
        <v/>
      </c>
      <c r="AX886" s="165" t="str">
        <f>IF(AND(K886="x",AW886&gt;0),AW886,"")</f>
        <v/>
      </c>
      <c r="AY886" s="193" t="str">
        <f>IF(OR(K886="x",F886="x",AW886&lt;=0),"",AW886)</f>
        <v/>
      </c>
      <c r="AZ886" s="183" t="str">
        <f>IF(AND(F886="x",AW886&gt;0),AW886,"")</f>
        <v/>
      </c>
      <c r="BA886" s="173" t="str">
        <f>IF(V886&gt;0,V886,"")</f>
        <v/>
      </c>
      <c r="BB886" s="174" t="str">
        <f>IF(AND(K886="x",BA886&gt;0),BA886,"")</f>
        <v/>
      </c>
      <c r="BC886" s="186" t="str">
        <f>IF(OR(K886="x",F886="X",BA886&lt;=0),"",BA886)</f>
        <v/>
      </c>
      <c r="BD886" s="174" t="str">
        <f>IF(AND(F886="x",BA886&gt;0),BA886,"")</f>
        <v/>
      </c>
      <c r="BE886" s="201" t="str">
        <f>IF(W886&gt;0,W886,"")</f>
        <v/>
      </c>
      <c r="BF886" s="174" t="str">
        <f>IF(AND(K886="x",BE886&gt;0),BE886,"")</f>
        <v/>
      </c>
      <c r="BG886" s="186" t="str">
        <f>IF(OR(K886="x",F886="x",BE886&lt;=0),"",BE886)</f>
        <v/>
      </c>
      <c r="BH886" s="175" t="str">
        <f>IF(AND(F886="x",BE886&gt;0),BE886,"")</f>
        <v/>
      </c>
      <c r="BI886" s="632"/>
    </row>
    <row r="887" spans="1:61" ht="18" x14ac:dyDescent="0.35">
      <c r="A887" s="221"/>
      <c r="B887" s="222"/>
      <c r="C887" s="213">
        <v>876</v>
      </c>
      <c r="D887" s="205"/>
      <c r="E887" s="16"/>
      <c r="F887" s="17"/>
      <c r="G887" s="134"/>
      <c r="H887" s="135"/>
      <c r="I887" s="141"/>
      <c r="J887" s="25"/>
      <c r="K887" s="145"/>
      <c r="L887" s="28"/>
      <c r="M887" s="395"/>
      <c r="N887" s="158" t="str">
        <f t="shared" si="173"/>
        <v/>
      </c>
      <c r="O887" s="27"/>
      <c r="P887" s="27"/>
      <c r="Q887" s="27"/>
      <c r="R887" s="27"/>
      <c r="S887" s="27"/>
      <c r="T887" s="28"/>
      <c r="U887" s="29"/>
      <c r="V887" s="32"/>
      <c r="W887" s="318"/>
      <c r="X887" s="319"/>
      <c r="Y887" s="160">
        <f t="shared" si="172"/>
        <v>0</v>
      </c>
      <c r="Z887" s="159">
        <f t="shared" si="174"/>
        <v>0</v>
      </c>
      <c r="AA887" s="327"/>
      <c r="AB887" s="400">
        <f>IF(AND(Z887&gt;=0,F887="x"),0,IF(AND(Z887&gt;0,AC887="x"),0,IF(Z887&gt;0,0-30,0)))</f>
        <v>0</v>
      </c>
      <c r="AC887" s="371"/>
      <c r="AD887" s="226" t="str">
        <f>IF(F887="x",(0-((V887*10)+(W887*20))),"")</f>
        <v/>
      </c>
      <c r="AE887" s="368">
        <f>IF(AND(Z887&gt;0,F887="x"),0,IF(AND(Z887&gt;0,AC887="x"),Z887-60,IF(AND(Z887&gt;0,AB887=-30),Z887+AB887,0)))</f>
        <v>0</v>
      </c>
      <c r="AF887" s="339"/>
      <c r="AG887" s="338"/>
      <c r="AH887" s="336"/>
      <c r="AI887" s="161">
        <f t="shared" si="175"/>
        <v>0</v>
      </c>
      <c r="AJ887" s="162">
        <f>(X887*20)+Z887+AA887+AF887</f>
        <v>0</v>
      </c>
      <c r="AK887" s="163">
        <f t="shared" si="176"/>
        <v>0</v>
      </c>
      <c r="AL887" s="164">
        <f>IF(K887="x",AH887,0)</f>
        <v>0</v>
      </c>
      <c r="AM887" s="164">
        <f>IF(K887="x",AI887,0)</f>
        <v>0</v>
      </c>
      <c r="AN887" s="164">
        <f>IF(K887="x",AJ887,0)</f>
        <v>0</v>
      </c>
      <c r="AO887" s="164">
        <f>IF(K887="x",AK887,0)</f>
        <v>0</v>
      </c>
      <c r="AP887" s="610" t="str">
        <f t="shared" si="178"/>
        <v xml:space="preserve"> </v>
      </c>
      <c r="AQ887" s="613" t="str">
        <f t="shared" si="177"/>
        <v xml:space="preserve"> </v>
      </c>
      <c r="AR887" s="613" t="str">
        <f t="shared" si="179"/>
        <v xml:space="preserve"> </v>
      </c>
      <c r="AS887" s="613" t="str">
        <f t="shared" si="180"/>
        <v xml:space="preserve"> </v>
      </c>
      <c r="AT887" s="613" t="str">
        <f t="shared" si="181"/>
        <v xml:space="preserve"> </v>
      </c>
      <c r="AU887" s="613" t="str">
        <f t="shared" si="182"/>
        <v xml:space="preserve"> </v>
      </c>
      <c r="AV887" s="614" t="str">
        <f t="shared" si="183"/>
        <v xml:space="preserve"> </v>
      </c>
      <c r="AW887" s="196" t="str">
        <f>IF(N887&gt;0,N887,"")</f>
        <v/>
      </c>
      <c r="AX887" s="165" t="str">
        <f>IF(AND(K887="x",AW887&gt;0),AW887,"")</f>
        <v/>
      </c>
      <c r="AY887" s="193" t="str">
        <f>IF(OR(K887="x",F887="x",AW887&lt;=0),"",AW887)</f>
        <v/>
      </c>
      <c r="AZ887" s="183" t="str">
        <f>IF(AND(F887="x",AW887&gt;0),AW887,"")</f>
        <v/>
      </c>
      <c r="BA887" s="173" t="str">
        <f>IF(V887&gt;0,V887,"")</f>
        <v/>
      </c>
      <c r="BB887" s="174" t="str">
        <f>IF(AND(K887="x",BA887&gt;0),BA887,"")</f>
        <v/>
      </c>
      <c r="BC887" s="186" t="str">
        <f>IF(OR(K887="x",F887="X",BA887&lt;=0),"",BA887)</f>
        <v/>
      </c>
      <c r="BD887" s="174" t="str">
        <f>IF(AND(F887="x",BA887&gt;0),BA887,"")</f>
        <v/>
      </c>
      <c r="BE887" s="201" t="str">
        <f>IF(W887&gt;0,W887,"")</f>
        <v/>
      </c>
      <c r="BF887" s="174" t="str">
        <f>IF(AND(K887="x",BE887&gt;0),BE887,"")</f>
        <v/>
      </c>
      <c r="BG887" s="186" t="str">
        <f>IF(OR(K887="x",F887="x",BE887&lt;=0),"",BE887)</f>
        <v/>
      </c>
      <c r="BH887" s="175" t="str">
        <f>IF(AND(F887="x",BE887&gt;0),BE887,"")</f>
        <v/>
      </c>
      <c r="BI887" s="632"/>
    </row>
    <row r="888" spans="1:61" ht="18" x14ac:dyDescent="0.35">
      <c r="A888" s="221"/>
      <c r="B888" s="222"/>
      <c r="C888" s="214">
        <v>877</v>
      </c>
      <c r="D888" s="205"/>
      <c r="E888" s="16"/>
      <c r="F888" s="17"/>
      <c r="G888" s="134"/>
      <c r="H888" s="135"/>
      <c r="I888" s="141"/>
      <c r="J888" s="25"/>
      <c r="K888" s="145"/>
      <c r="L888" s="28"/>
      <c r="M888" s="395"/>
      <c r="N888" s="158" t="str">
        <f t="shared" si="173"/>
        <v/>
      </c>
      <c r="O888" s="27"/>
      <c r="P888" s="27"/>
      <c r="Q888" s="27"/>
      <c r="R888" s="27"/>
      <c r="S888" s="27"/>
      <c r="T888" s="28"/>
      <c r="U888" s="29"/>
      <c r="V888" s="32"/>
      <c r="W888" s="318"/>
      <c r="X888" s="319"/>
      <c r="Y888" s="160">
        <f t="shared" si="172"/>
        <v>0</v>
      </c>
      <c r="Z888" s="159">
        <f t="shared" si="174"/>
        <v>0</v>
      </c>
      <c r="AA888" s="327"/>
      <c r="AB888" s="400">
        <f>IF(AND(Z888&gt;=0,F888="x"),0,IF(AND(Z888&gt;0,AC888="x"),0,IF(Z888&gt;0,0-30,0)))</f>
        <v>0</v>
      </c>
      <c r="AC888" s="371"/>
      <c r="AD888" s="226" t="str">
        <f>IF(F888="x",(0-((V888*10)+(W888*20))),"")</f>
        <v/>
      </c>
      <c r="AE888" s="368">
        <f>IF(AND(Z888&gt;0,F888="x"),0,IF(AND(Z888&gt;0,AC888="x"),Z888-60,IF(AND(Z888&gt;0,AB888=-30),Z888+AB888,0)))</f>
        <v>0</v>
      </c>
      <c r="AF888" s="339"/>
      <c r="AG888" s="338"/>
      <c r="AH888" s="336"/>
      <c r="AI888" s="161">
        <f t="shared" si="175"/>
        <v>0</v>
      </c>
      <c r="AJ888" s="162">
        <f>(X888*20)+Z888+AA888+AF888</f>
        <v>0</v>
      </c>
      <c r="AK888" s="163">
        <f t="shared" si="176"/>
        <v>0</v>
      </c>
      <c r="AL888" s="164">
        <f>IF(K888="x",AH888,0)</f>
        <v>0</v>
      </c>
      <c r="AM888" s="164">
        <f>IF(K888="x",AI888,0)</f>
        <v>0</v>
      </c>
      <c r="AN888" s="164">
        <f>IF(K888="x",AJ888,0)</f>
        <v>0</v>
      </c>
      <c r="AO888" s="164">
        <f>IF(K888="x",AK888,0)</f>
        <v>0</v>
      </c>
      <c r="AP888" s="610" t="str">
        <f t="shared" si="178"/>
        <v xml:space="preserve"> </v>
      </c>
      <c r="AQ888" s="613" t="str">
        <f t="shared" si="177"/>
        <v xml:space="preserve"> </v>
      </c>
      <c r="AR888" s="613" t="str">
        <f t="shared" si="179"/>
        <v xml:space="preserve"> </v>
      </c>
      <c r="AS888" s="613" t="str">
        <f t="shared" si="180"/>
        <v xml:space="preserve"> </v>
      </c>
      <c r="AT888" s="613" t="str">
        <f t="shared" si="181"/>
        <v xml:space="preserve"> </v>
      </c>
      <c r="AU888" s="613" t="str">
        <f t="shared" si="182"/>
        <v xml:space="preserve"> </v>
      </c>
      <c r="AV888" s="614" t="str">
        <f t="shared" si="183"/>
        <v xml:space="preserve"> </v>
      </c>
      <c r="AW888" s="196" t="str">
        <f>IF(N888&gt;0,N888,"")</f>
        <v/>
      </c>
      <c r="AX888" s="165" t="str">
        <f>IF(AND(K888="x",AW888&gt;0),AW888,"")</f>
        <v/>
      </c>
      <c r="AY888" s="193" t="str">
        <f>IF(OR(K888="x",F888="x",AW888&lt;=0),"",AW888)</f>
        <v/>
      </c>
      <c r="AZ888" s="183" t="str">
        <f>IF(AND(F888="x",AW888&gt;0),AW888,"")</f>
        <v/>
      </c>
      <c r="BA888" s="173" t="str">
        <f>IF(V888&gt;0,V888,"")</f>
        <v/>
      </c>
      <c r="BB888" s="174" t="str">
        <f>IF(AND(K888="x",BA888&gt;0),BA888,"")</f>
        <v/>
      </c>
      <c r="BC888" s="186" t="str">
        <f>IF(OR(K888="x",F888="X",BA888&lt;=0),"",BA888)</f>
        <v/>
      </c>
      <c r="BD888" s="174" t="str">
        <f>IF(AND(F888="x",BA888&gt;0),BA888,"")</f>
        <v/>
      </c>
      <c r="BE888" s="201" t="str">
        <f>IF(W888&gt;0,W888,"")</f>
        <v/>
      </c>
      <c r="BF888" s="174" t="str">
        <f>IF(AND(K888="x",BE888&gt;0),BE888,"")</f>
        <v/>
      </c>
      <c r="BG888" s="186" t="str">
        <f>IF(OR(K888="x",F888="x",BE888&lt;=0),"",BE888)</f>
        <v/>
      </c>
      <c r="BH888" s="175" t="str">
        <f>IF(AND(F888="x",BE888&gt;0),BE888,"")</f>
        <v/>
      </c>
      <c r="BI888" s="632"/>
    </row>
    <row r="889" spans="1:61" ht="18" x14ac:dyDescent="0.35">
      <c r="A889" s="221"/>
      <c r="B889" s="222"/>
      <c r="C889" s="214">
        <v>878</v>
      </c>
      <c r="D889" s="207"/>
      <c r="E889" s="18"/>
      <c r="F889" s="17"/>
      <c r="G889" s="134"/>
      <c r="H889" s="135"/>
      <c r="I889" s="141"/>
      <c r="J889" s="25"/>
      <c r="K889" s="145"/>
      <c r="L889" s="28"/>
      <c r="M889" s="395"/>
      <c r="N889" s="158" t="str">
        <f t="shared" si="173"/>
        <v/>
      </c>
      <c r="O889" s="27"/>
      <c r="P889" s="27"/>
      <c r="Q889" s="27"/>
      <c r="R889" s="27"/>
      <c r="S889" s="27"/>
      <c r="T889" s="28"/>
      <c r="U889" s="29"/>
      <c r="V889" s="32"/>
      <c r="W889" s="318"/>
      <c r="X889" s="319"/>
      <c r="Y889" s="160">
        <f t="shared" si="172"/>
        <v>0</v>
      </c>
      <c r="Z889" s="159">
        <f t="shared" si="174"/>
        <v>0</v>
      </c>
      <c r="AA889" s="327"/>
      <c r="AB889" s="400">
        <f>IF(AND(Z889&gt;=0,F889="x"),0,IF(AND(Z889&gt;0,AC889="x"),0,IF(Z889&gt;0,0-30,0)))</f>
        <v>0</v>
      </c>
      <c r="AC889" s="371"/>
      <c r="AD889" s="226" t="str">
        <f>IF(F889="x",(0-((V889*10)+(W889*20))),"")</f>
        <v/>
      </c>
      <c r="AE889" s="368">
        <f>IF(AND(Z889&gt;0,F889="x"),0,IF(AND(Z889&gt;0,AC889="x"),Z889-60,IF(AND(Z889&gt;0,AB889=-30),Z889+AB889,0)))</f>
        <v>0</v>
      </c>
      <c r="AF889" s="339"/>
      <c r="AG889" s="338"/>
      <c r="AH889" s="336"/>
      <c r="AI889" s="161">
        <f t="shared" si="175"/>
        <v>0</v>
      </c>
      <c r="AJ889" s="162">
        <f>(X889*20)+Z889+AA889+AF889</f>
        <v>0</v>
      </c>
      <c r="AK889" s="163">
        <f t="shared" si="176"/>
        <v>0</v>
      </c>
      <c r="AL889" s="164">
        <f>IF(K889="x",AH889,0)</f>
        <v>0</v>
      </c>
      <c r="AM889" s="164">
        <f>IF(K889="x",AI889,0)</f>
        <v>0</v>
      </c>
      <c r="AN889" s="164">
        <f>IF(K889="x",AJ889,0)</f>
        <v>0</v>
      </c>
      <c r="AO889" s="164">
        <f>IF(K889="x",AK889,0)</f>
        <v>0</v>
      </c>
      <c r="AP889" s="610" t="str">
        <f t="shared" si="178"/>
        <v xml:space="preserve"> </v>
      </c>
      <c r="AQ889" s="613" t="str">
        <f t="shared" si="177"/>
        <v xml:space="preserve"> </v>
      </c>
      <c r="AR889" s="613" t="str">
        <f t="shared" si="179"/>
        <v xml:space="preserve"> </v>
      </c>
      <c r="AS889" s="613" t="str">
        <f t="shared" si="180"/>
        <v xml:space="preserve"> </v>
      </c>
      <c r="AT889" s="613" t="str">
        <f t="shared" si="181"/>
        <v xml:space="preserve"> </v>
      </c>
      <c r="AU889" s="613" t="str">
        <f t="shared" si="182"/>
        <v xml:space="preserve"> </v>
      </c>
      <c r="AV889" s="614" t="str">
        <f t="shared" si="183"/>
        <v xml:space="preserve"> </v>
      </c>
      <c r="AW889" s="196" t="str">
        <f>IF(N889&gt;0,N889,"")</f>
        <v/>
      </c>
      <c r="AX889" s="165" t="str">
        <f>IF(AND(K889="x",AW889&gt;0),AW889,"")</f>
        <v/>
      </c>
      <c r="AY889" s="193" t="str">
        <f>IF(OR(K889="x",F889="x",AW889&lt;=0),"",AW889)</f>
        <v/>
      </c>
      <c r="AZ889" s="183" t="str">
        <f>IF(AND(F889="x",AW889&gt;0),AW889,"")</f>
        <v/>
      </c>
      <c r="BA889" s="173" t="str">
        <f>IF(V889&gt;0,V889,"")</f>
        <v/>
      </c>
      <c r="BB889" s="174" t="str">
        <f>IF(AND(K889="x",BA889&gt;0),BA889,"")</f>
        <v/>
      </c>
      <c r="BC889" s="186" t="str">
        <f>IF(OR(K889="x",F889="X",BA889&lt;=0),"",BA889)</f>
        <v/>
      </c>
      <c r="BD889" s="174" t="str">
        <f>IF(AND(F889="x",BA889&gt;0),BA889,"")</f>
        <v/>
      </c>
      <c r="BE889" s="201" t="str">
        <f>IF(W889&gt;0,W889,"")</f>
        <v/>
      </c>
      <c r="BF889" s="174" t="str">
        <f>IF(AND(K889="x",BE889&gt;0),BE889,"")</f>
        <v/>
      </c>
      <c r="BG889" s="186" t="str">
        <f>IF(OR(K889="x",F889="x",BE889&lt;=0),"",BE889)</f>
        <v/>
      </c>
      <c r="BH889" s="175" t="str">
        <f>IF(AND(F889="x",BE889&gt;0),BE889,"")</f>
        <v/>
      </c>
      <c r="BI889" s="632"/>
    </row>
    <row r="890" spans="1:61" ht="18" x14ac:dyDescent="0.35">
      <c r="A890" s="221"/>
      <c r="B890" s="222"/>
      <c r="C890" s="213">
        <v>879</v>
      </c>
      <c r="D890" s="205"/>
      <c r="E890" s="16"/>
      <c r="F890" s="17"/>
      <c r="G890" s="134"/>
      <c r="H890" s="135"/>
      <c r="I890" s="141"/>
      <c r="J890" s="25"/>
      <c r="K890" s="145"/>
      <c r="L890" s="28"/>
      <c r="M890" s="395"/>
      <c r="N890" s="158" t="str">
        <f t="shared" si="173"/>
        <v/>
      </c>
      <c r="O890" s="27"/>
      <c r="P890" s="27"/>
      <c r="Q890" s="27"/>
      <c r="R890" s="27"/>
      <c r="S890" s="27"/>
      <c r="T890" s="28"/>
      <c r="U890" s="29"/>
      <c r="V890" s="32"/>
      <c r="W890" s="318"/>
      <c r="X890" s="319"/>
      <c r="Y890" s="160">
        <f t="shared" si="172"/>
        <v>0</v>
      </c>
      <c r="Z890" s="159">
        <f t="shared" si="174"/>
        <v>0</v>
      </c>
      <c r="AA890" s="327"/>
      <c r="AB890" s="400">
        <f>IF(AND(Z890&gt;=0,F890="x"),0,IF(AND(Z890&gt;0,AC890="x"),0,IF(Z890&gt;0,0-30,0)))</f>
        <v>0</v>
      </c>
      <c r="AC890" s="371"/>
      <c r="AD890" s="226" t="str">
        <f>IF(F890="x",(0-((V890*10)+(W890*20))),"")</f>
        <v/>
      </c>
      <c r="AE890" s="368">
        <f>IF(AND(Z890&gt;0,F890="x"),0,IF(AND(Z890&gt;0,AC890="x"),Z890-60,IF(AND(Z890&gt;0,AB890=-30),Z890+AB890,0)))</f>
        <v>0</v>
      </c>
      <c r="AF890" s="339"/>
      <c r="AG890" s="338"/>
      <c r="AH890" s="336"/>
      <c r="AI890" s="161">
        <f t="shared" si="175"/>
        <v>0</v>
      </c>
      <c r="AJ890" s="162">
        <f>(X890*20)+Z890+AA890+AF890</f>
        <v>0</v>
      </c>
      <c r="AK890" s="163">
        <f t="shared" si="176"/>
        <v>0</v>
      </c>
      <c r="AL890" s="164">
        <f>IF(K890="x",AH890,0)</f>
        <v>0</v>
      </c>
      <c r="AM890" s="164">
        <f>IF(K890="x",AI890,0)</f>
        <v>0</v>
      </c>
      <c r="AN890" s="164">
        <f>IF(K890="x",AJ890,0)</f>
        <v>0</v>
      </c>
      <c r="AO890" s="164">
        <f>IF(K890="x",AK890,0)</f>
        <v>0</v>
      </c>
      <c r="AP890" s="610" t="str">
        <f t="shared" si="178"/>
        <v xml:space="preserve"> </v>
      </c>
      <c r="AQ890" s="613" t="str">
        <f t="shared" si="177"/>
        <v xml:space="preserve"> </v>
      </c>
      <c r="AR890" s="613" t="str">
        <f t="shared" si="179"/>
        <v xml:space="preserve"> </v>
      </c>
      <c r="AS890" s="613" t="str">
        <f t="shared" si="180"/>
        <v xml:space="preserve"> </v>
      </c>
      <c r="AT890" s="613" t="str">
        <f t="shared" si="181"/>
        <v xml:space="preserve"> </v>
      </c>
      <c r="AU890" s="613" t="str">
        <f t="shared" si="182"/>
        <v xml:space="preserve"> </v>
      </c>
      <c r="AV890" s="614" t="str">
        <f t="shared" si="183"/>
        <v xml:space="preserve"> </v>
      </c>
      <c r="AW890" s="196" t="str">
        <f>IF(N890&gt;0,N890,"")</f>
        <v/>
      </c>
      <c r="AX890" s="165" t="str">
        <f>IF(AND(K890="x",AW890&gt;0),AW890,"")</f>
        <v/>
      </c>
      <c r="AY890" s="193" t="str">
        <f>IF(OR(K890="x",F890="x",AW890&lt;=0),"",AW890)</f>
        <v/>
      </c>
      <c r="AZ890" s="183" t="str">
        <f>IF(AND(F890="x",AW890&gt;0),AW890,"")</f>
        <v/>
      </c>
      <c r="BA890" s="173" t="str">
        <f>IF(V890&gt;0,V890,"")</f>
        <v/>
      </c>
      <c r="BB890" s="174" t="str">
        <f>IF(AND(K890="x",BA890&gt;0),BA890,"")</f>
        <v/>
      </c>
      <c r="BC890" s="186" t="str">
        <f>IF(OR(K890="x",F890="X",BA890&lt;=0),"",BA890)</f>
        <v/>
      </c>
      <c r="BD890" s="174" t="str">
        <f>IF(AND(F890="x",BA890&gt;0),BA890,"")</f>
        <v/>
      </c>
      <c r="BE890" s="201" t="str">
        <f>IF(W890&gt;0,W890,"")</f>
        <v/>
      </c>
      <c r="BF890" s="174" t="str">
        <f>IF(AND(K890="x",BE890&gt;0),BE890,"")</f>
        <v/>
      </c>
      <c r="BG890" s="186" t="str">
        <f>IF(OR(K890="x",F890="x",BE890&lt;=0),"",BE890)</f>
        <v/>
      </c>
      <c r="BH890" s="175" t="str">
        <f>IF(AND(F890="x",BE890&gt;0),BE890,"")</f>
        <v/>
      </c>
      <c r="BI890" s="632"/>
    </row>
    <row r="891" spans="1:61" ht="18" x14ac:dyDescent="0.35">
      <c r="A891" s="221"/>
      <c r="B891" s="222"/>
      <c r="C891" s="214">
        <v>880</v>
      </c>
      <c r="D891" s="205"/>
      <c r="E891" s="16"/>
      <c r="F891" s="17"/>
      <c r="G891" s="134"/>
      <c r="H891" s="135"/>
      <c r="I891" s="141"/>
      <c r="J891" s="25"/>
      <c r="K891" s="145"/>
      <c r="L891" s="28"/>
      <c r="M891" s="395"/>
      <c r="N891" s="158" t="str">
        <f t="shared" si="173"/>
        <v/>
      </c>
      <c r="O891" s="27"/>
      <c r="P891" s="27"/>
      <c r="Q891" s="27"/>
      <c r="R891" s="27"/>
      <c r="S891" s="27"/>
      <c r="T891" s="28"/>
      <c r="U891" s="29"/>
      <c r="V891" s="32"/>
      <c r="W891" s="318"/>
      <c r="X891" s="319"/>
      <c r="Y891" s="160">
        <f t="shared" si="172"/>
        <v>0</v>
      </c>
      <c r="Z891" s="159">
        <f t="shared" si="174"/>
        <v>0</v>
      </c>
      <c r="AA891" s="327"/>
      <c r="AB891" s="400">
        <f>IF(AND(Z891&gt;=0,F891="x"),0,IF(AND(Z891&gt;0,AC891="x"),0,IF(Z891&gt;0,0-30,0)))</f>
        <v>0</v>
      </c>
      <c r="AC891" s="371"/>
      <c r="AD891" s="226" t="str">
        <f>IF(F891="x",(0-((V891*10)+(W891*20))),"")</f>
        <v/>
      </c>
      <c r="AE891" s="368">
        <f>IF(AND(Z891&gt;0,F891="x"),0,IF(AND(Z891&gt;0,AC891="x"),Z891-60,IF(AND(Z891&gt;0,AB891=-30),Z891+AB891,0)))</f>
        <v>0</v>
      </c>
      <c r="AF891" s="339"/>
      <c r="AG891" s="338"/>
      <c r="AH891" s="336"/>
      <c r="AI891" s="161">
        <f t="shared" si="175"/>
        <v>0</v>
      </c>
      <c r="AJ891" s="162">
        <f>(X891*20)+Z891+AA891+AF891</f>
        <v>0</v>
      </c>
      <c r="AK891" s="163">
        <f t="shared" si="176"/>
        <v>0</v>
      </c>
      <c r="AL891" s="164">
        <f>IF(K891="x",AH891,0)</f>
        <v>0</v>
      </c>
      <c r="AM891" s="164">
        <f>IF(K891="x",AI891,0)</f>
        <v>0</v>
      </c>
      <c r="AN891" s="164">
        <f>IF(K891="x",AJ891,0)</f>
        <v>0</v>
      </c>
      <c r="AO891" s="164">
        <f>IF(K891="x",AK891,0)</f>
        <v>0</v>
      </c>
      <c r="AP891" s="610" t="str">
        <f t="shared" si="178"/>
        <v xml:space="preserve"> </v>
      </c>
      <c r="AQ891" s="613" t="str">
        <f t="shared" si="177"/>
        <v xml:space="preserve"> </v>
      </c>
      <c r="AR891" s="613" t="str">
        <f t="shared" si="179"/>
        <v xml:space="preserve"> </v>
      </c>
      <c r="AS891" s="613" t="str">
        <f t="shared" si="180"/>
        <v xml:space="preserve"> </v>
      </c>
      <c r="AT891" s="613" t="str">
        <f t="shared" si="181"/>
        <v xml:space="preserve"> </v>
      </c>
      <c r="AU891" s="613" t="str">
        <f t="shared" si="182"/>
        <v xml:space="preserve"> </v>
      </c>
      <c r="AV891" s="614" t="str">
        <f t="shared" si="183"/>
        <v xml:space="preserve"> </v>
      </c>
      <c r="AW891" s="196" t="str">
        <f>IF(N891&gt;0,N891,"")</f>
        <v/>
      </c>
      <c r="AX891" s="165" t="str">
        <f>IF(AND(K891="x",AW891&gt;0),AW891,"")</f>
        <v/>
      </c>
      <c r="AY891" s="193" t="str">
        <f>IF(OR(K891="x",F891="x",AW891&lt;=0),"",AW891)</f>
        <v/>
      </c>
      <c r="AZ891" s="183" t="str">
        <f>IF(AND(F891="x",AW891&gt;0),AW891,"")</f>
        <v/>
      </c>
      <c r="BA891" s="173" t="str">
        <f>IF(V891&gt;0,V891,"")</f>
        <v/>
      </c>
      <c r="BB891" s="174" t="str">
        <f>IF(AND(K891="x",BA891&gt;0),BA891,"")</f>
        <v/>
      </c>
      <c r="BC891" s="186" t="str">
        <f>IF(OR(K891="x",F891="X",BA891&lt;=0),"",BA891)</f>
        <v/>
      </c>
      <c r="BD891" s="174" t="str">
        <f>IF(AND(F891="x",BA891&gt;0),BA891,"")</f>
        <v/>
      </c>
      <c r="BE891" s="201" t="str">
        <f>IF(W891&gt;0,W891,"")</f>
        <v/>
      </c>
      <c r="BF891" s="174" t="str">
        <f>IF(AND(K891="x",BE891&gt;0),BE891,"")</f>
        <v/>
      </c>
      <c r="BG891" s="186" t="str">
        <f>IF(OR(K891="x",F891="x",BE891&lt;=0),"",BE891)</f>
        <v/>
      </c>
      <c r="BH891" s="175" t="str">
        <f>IF(AND(F891="x",BE891&gt;0),BE891,"")</f>
        <v/>
      </c>
      <c r="BI891" s="632"/>
    </row>
    <row r="892" spans="1:61" ht="18" x14ac:dyDescent="0.35">
      <c r="A892" s="221"/>
      <c r="B892" s="222"/>
      <c r="C892" s="213">
        <v>881</v>
      </c>
      <c r="D892" s="205"/>
      <c r="E892" s="16"/>
      <c r="F892" s="17"/>
      <c r="G892" s="134"/>
      <c r="H892" s="135"/>
      <c r="I892" s="141"/>
      <c r="J892" s="25"/>
      <c r="K892" s="145"/>
      <c r="L892" s="28"/>
      <c r="M892" s="395"/>
      <c r="N892" s="158" t="str">
        <f t="shared" si="173"/>
        <v/>
      </c>
      <c r="O892" s="27"/>
      <c r="P892" s="27"/>
      <c r="Q892" s="27"/>
      <c r="R892" s="27"/>
      <c r="S892" s="27"/>
      <c r="T892" s="28"/>
      <c r="U892" s="29"/>
      <c r="V892" s="32"/>
      <c r="W892" s="318"/>
      <c r="X892" s="319"/>
      <c r="Y892" s="160">
        <f t="shared" si="172"/>
        <v>0</v>
      </c>
      <c r="Z892" s="159">
        <f t="shared" si="174"/>
        <v>0</v>
      </c>
      <c r="AA892" s="327"/>
      <c r="AB892" s="400">
        <f>IF(AND(Z892&gt;=0,F892="x"),0,IF(AND(Z892&gt;0,AC892="x"),0,IF(Z892&gt;0,0-30,0)))</f>
        <v>0</v>
      </c>
      <c r="AC892" s="371"/>
      <c r="AD892" s="226" t="str">
        <f>IF(F892="x",(0-((V892*10)+(W892*20))),"")</f>
        <v/>
      </c>
      <c r="AE892" s="368">
        <f>IF(AND(Z892&gt;0,F892="x"),0,IF(AND(Z892&gt;0,AC892="x"),Z892-60,IF(AND(Z892&gt;0,AB892=-30),Z892+AB892,0)))</f>
        <v>0</v>
      </c>
      <c r="AF892" s="339"/>
      <c r="AG892" s="338"/>
      <c r="AH892" s="336"/>
      <c r="AI892" s="161">
        <f t="shared" si="175"/>
        <v>0</v>
      </c>
      <c r="AJ892" s="162">
        <f>(X892*20)+Z892+AA892+AF892</f>
        <v>0</v>
      </c>
      <c r="AK892" s="163">
        <f t="shared" si="176"/>
        <v>0</v>
      </c>
      <c r="AL892" s="164">
        <f>IF(K892="x",AH892,0)</f>
        <v>0</v>
      </c>
      <c r="AM892" s="164">
        <f>IF(K892="x",AI892,0)</f>
        <v>0</v>
      </c>
      <c r="AN892" s="164">
        <f>IF(K892="x",AJ892,0)</f>
        <v>0</v>
      </c>
      <c r="AO892" s="164">
        <f>IF(K892="x",AK892,0)</f>
        <v>0</v>
      </c>
      <c r="AP892" s="610" t="str">
        <f t="shared" si="178"/>
        <v xml:space="preserve"> </v>
      </c>
      <c r="AQ892" s="613" t="str">
        <f t="shared" si="177"/>
        <v xml:space="preserve"> </v>
      </c>
      <c r="AR892" s="613" t="str">
        <f t="shared" si="179"/>
        <v xml:space="preserve"> </v>
      </c>
      <c r="AS892" s="613" t="str">
        <f t="shared" si="180"/>
        <v xml:space="preserve"> </v>
      </c>
      <c r="AT892" s="613" t="str">
        <f t="shared" si="181"/>
        <v xml:space="preserve"> </v>
      </c>
      <c r="AU892" s="613" t="str">
        <f t="shared" si="182"/>
        <v xml:space="preserve"> </v>
      </c>
      <c r="AV892" s="614" t="str">
        <f t="shared" si="183"/>
        <v xml:space="preserve"> </v>
      </c>
      <c r="AW892" s="196" t="str">
        <f>IF(N892&gt;0,N892,"")</f>
        <v/>
      </c>
      <c r="AX892" s="165" t="str">
        <f>IF(AND(K892="x",AW892&gt;0),AW892,"")</f>
        <v/>
      </c>
      <c r="AY892" s="193" t="str">
        <f>IF(OR(K892="x",F892="x",AW892&lt;=0),"",AW892)</f>
        <v/>
      </c>
      <c r="AZ892" s="183" t="str">
        <f>IF(AND(F892="x",AW892&gt;0),AW892,"")</f>
        <v/>
      </c>
      <c r="BA892" s="173" t="str">
        <f>IF(V892&gt;0,V892,"")</f>
        <v/>
      </c>
      <c r="BB892" s="174" t="str">
        <f>IF(AND(K892="x",BA892&gt;0),BA892,"")</f>
        <v/>
      </c>
      <c r="BC892" s="186" t="str">
        <f>IF(OR(K892="x",F892="X",BA892&lt;=0),"",BA892)</f>
        <v/>
      </c>
      <c r="BD892" s="174" t="str">
        <f>IF(AND(F892="x",BA892&gt;0),BA892,"")</f>
        <v/>
      </c>
      <c r="BE892" s="201" t="str">
        <f>IF(W892&gt;0,W892,"")</f>
        <v/>
      </c>
      <c r="BF892" s="174" t="str">
        <f>IF(AND(K892="x",BE892&gt;0),BE892,"")</f>
        <v/>
      </c>
      <c r="BG892" s="186" t="str">
        <f>IF(OR(K892="x",F892="x",BE892&lt;=0),"",BE892)</f>
        <v/>
      </c>
      <c r="BH892" s="175" t="str">
        <f>IF(AND(F892="x",BE892&gt;0),BE892,"")</f>
        <v/>
      </c>
      <c r="BI892" s="632"/>
    </row>
    <row r="893" spans="1:61" ht="18" x14ac:dyDescent="0.35">
      <c r="A893" s="221"/>
      <c r="B893" s="222"/>
      <c r="C893" s="214">
        <v>882</v>
      </c>
      <c r="D893" s="207"/>
      <c r="E893" s="18"/>
      <c r="F893" s="17"/>
      <c r="G893" s="134"/>
      <c r="H893" s="135"/>
      <c r="I893" s="141"/>
      <c r="J893" s="25"/>
      <c r="K893" s="145"/>
      <c r="L893" s="28"/>
      <c r="M893" s="395"/>
      <c r="N893" s="158" t="str">
        <f t="shared" si="173"/>
        <v/>
      </c>
      <c r="O893" s="27"/>
      <c r="P893" s="27"/>
      <c r="Q893" s="27"/>
      <c r="R893" s="27"/>
      <c r="S893" s="27"/>
      <c r="T893" s="28"/>
      <c r="U893" s="29"/>
      <c r="V893" s="32"/>
      <c r="W893" s="318"/>
      <c r="X893" s="319"/>
      <c r="Y893" s="160">
        <f t="shared" si="172"/>
        <v>0</v>
      </c>
      <c r="Z893" s="159">
        <f t="shared" si="174"/>
        <v>0</v>
      </c>
      <c r="AA893" s="327"/>
      <c r="AB893" s="400">
        <f>IF(AND(Z893&gt;=0,F893="x"),0,IF(AND(Z893&gt;0,AC893="x"),0,IF(Z893&gt;0,0-30,0)))</f>
        <v>0</v>
      </c>
      <c r="AC893" s="371"/>
      <c r="AD893" s="226" t="str">
        <f>IF(F893="x",(0-((V893*10)+(W893*20))),"")</f>
        <v/>
      </c>
      <c r="AE893" s="368">
        <f>IF(AND(Z893&gt;0,F893="x"),0,IF(AND(Z893&gt;0,AC893="x"),Z893-60,IF(AND(Z893&gt;0,AB893=-30),Z893+AB893,0)))</f>
        <v>0</v>
      </c>
      <c r="AF893" s="339"/>
      <c r="AG893" s="338"/>
      <c r="AH893" s="336"/>
      <c r="AI893" s="161">
        <f t="shared" si="175"/>
        <v>0</v>
      </c>
      <c r="AJ893" s="162">
        <f>(X893*20)+Z893+AA893+AF893</f>
        <v>0</v>
      </c>
      <c r="AK893" s="163">
        <f t="shared" si="176"/>
        <v>0</v>
      </c>
      <c r="AL893" s="164">
        <f>IF(K893="x",AH893,0)</f>
        <v>0</v>
      </c>
      <c r="AM893" s="164">
        <f>IF(K893="x",AI893,0)</f>
        <v>0</v>
      </c>
      <c r="AN893" s="164">
        <f>IF(K893="x",AJ893,0)</f>
        <v>0</v>
      </c>
      <c r="AO893" s="164">
        <f>IF(K893="x",AK893,0)</f>
        <v>0</v>
      </c>
      <c r="AP893" s="610" t="str">
        <f t="shared" si="178"/>
        <v xml:space="preserve"> </v>
      </c>
      <c r="AQ893" s="613" t="str">
        <f t="shared" si="177"/>
        <v xml:space="preserve"> </v>
      </c>
      <c r="AR893" s="613" t="str">
        <f t="shared" si="179"/>
        <v xml:space="preserve"> </v>
      </c>
      <c r="AS893" s="613" t="str">
        <f t="shared" si="180"/>
        <v xml:space="preserve"> </v>
      </c>
      <c r="AT893" s="613" t="str">
        <f t="shared" si="181"/>
        <v xml:space="preserve"> </v>
      </c>
      <c r="AU893" s="613" t="str">
        <f t="shared" si="182"/>
        <v xml:space="preserve"> </v>
      </c>
      <c r="AV893" s="614" t="str">
        <f t="shared" si="183"/>
        <v xml:space="preserve"> </v>
      </c>
      <c r="AW893" s="196" t="str">
        <f>IF(N893&gt;0,N893,"")</f>
        <v/>
      </c>
      <c r="AX893" s="165" t="str">
        <f>IF(AND(K893="x",AW893&gt;0),AW893,"")</f>
        <v/>
      </c>
      <c r="AY893" s="193" t="str">
        <f>IF(OR(K893="x",F893="x",AW893&lt;=0),"",AW893)</f>
        <v/>
      </c>
      <c r="AZ893" s="183" t="str">
        <f>IF(AND(F893="x",AW893&gt;0),AW893,"")</f>
        <v/>
      </c>
      <c r="BA893" s="173" t="str">
        <f>IF(V893&gt;0,V893,"")</f>
        <v/>
      </c>
      <c r="BB893" s="174" t="str">
        <f>IF(AND(K893="x",BA893&gt;0),BA893,"")</f>
        <v/>
      </c>
      <c r="BC893" s="186" t="str">
        <f>IF(OR(K893="x",F893="X",BA893&lt;=0),"",BA893)</f>
        <v/>
      </c>
      <c r="BD893" s="174" t="str">
        <f>IF(AND(F893="x",BA893&gt;0),BA893,"")</f>
        <v/>
      </c>
      <c r="BE893" s="201" t="str">
        <f>IF(W893&gt;0,W893,"")</f>
        <v/>
      </c>
      <c r="BF893" s="174" t="str">
        <f>IF(AND(K893="x",BE893&gt;0),BE893,"")</f>
        <v/>
      </c>
      <c r="BG893" s="186" t="str">
        <f>IF(OR(K893="x",F893="x",BE893&lt;=0),"",BE893)</f>
        <v/>
      </c>
      <c r="BH893" s="175" t="str">
        <f>IF(AND(F893="x",BE893&gt;0),BE893,"")</f>
        <v/>
      </c>
      <c r="BI893" s="632"/>
    </row>
    <row r="894" spans="1:61" ht="18" x14ac:dyDescent="0.35">
      <c r="A894" s="221"/>
      <c r="B894" s="222"/>
      <c r="C894" s="214">
        <v>883</v>
      </c>
      <c r="D894" s="205"/>
      <c r="E894" s="16"/>
      <c r="F894" s="17"/>
      <c r="G894" s="134"/>
      <c r="H894" s="135"/>
      <c r="I894" s="141"/>
      <c r="J894" s="25"/>
      <c r="K894" s="145"/>
      <c r="L894" s="28"/>
      <c r="M894" s="395"/>
      <c r="N894" s="158" t="str">
        <f t="shared" si="173"/>
        <v/>
      </c>
      <c r="O894" s="27"/>
      <c r="P894" s="27"/>
      <c r="Q894" s="27"/>
      <c r="R894" s="27"/>
      <c r="S894" s="27"/>
      <c r="T894" s="28"/>
      <c r="U894" s="29"/>
      <c r="V894" s="32"/>
      <c r="W894" s="318"/>
      <c r="X894" s="319"/>
      <c r="Y894" s="160">
        <f t="shared" si="172"/>
        <v>0</v>
      </c>
      <c r="Z894" s="159">
        <f t="shared" si="174"/>
        <v>0</v>
      </c>
      <c r="AA894" s="327"/>
      <c r="AB894" s="400">
        <f>IF(AND(Z894&gt;=0,F894="x"),0,IF(AND(Z894&gt;0,AC894="x"),0,IF(Z894&gt;0,0-30,0)))</f>
        <v>0</v>
      </c>
      <c r="AC894" s="371"/>
      <c r="AD894" s="226" t="str">
        <f>IF(F894="x",(0-((V894*10)+(W894*20))),"")</f>
        <v/>
      </c>
      <c r="AE894" s="368">
        <f>IF(AND(Z894&gt;0,F894="x"),0,IF(AND(Z894&gt;0,AC894="x"),Z894-60,IF(AND(Z894&gt;0,AB894=-30),Z894+AB894,0)))</f>
        <v>0</v>
      </c>
      <c r="AF894" s="339"/>
      <c r="AG894" s="338"/>
      <c r="AH894" s="336"/>
      <c r="AI894" s="161">
        <f t="shared" si="175"/>
        <v>0</v>
      </c>
      <c r="AJ894" s="162">
        <f>(X894*20)+Z894+AA894+AF894</f>
        <v>0</v>
      </c>
      <c r="AK894" s="163">
        <f t="shared" si="176"/>
        <v>0</v>
      </c>
      <c r="AL894" s="164">
        <f>IF(K894="x",AH894,0)</f>
        <v>0</v>
      </c>
      <c r="AM894" s="164">
        <f>IF(K894="x",AI894,0)</f>
        <v>0</v>
      </c>
      <c r="AN894" s="164">
        <f>IF(K894="x",AJ894,0)</f>
        <v>0</v>
      </c>
      <c r="AO894" s="164">
        <f>IF(K894="x",AK894,0)</f>
        <v>0</v>
      </c>
      <c r="AP894" s="610" t="str">
        <f t="shared" si="178"/>
        <v xml:space="preserve"> </v>
      </c>
      <c r="AQ894" s="613" t="str">
        <f t="shared" si="177"/>
        <v xml:space="preserve"> </v>
      </c>
      <c r="AR894" s="613" t="str">
        <f t="shared" si="179"/>
        <v xml:space="preserve"> </v>
      </c>
      <c r="AS894" s="613" t="str">
        <f t="shared" si="180"/>
        <v xml:space="preserve"> </v>
      </c>
      <c r="AT894" s="613" t="str">
        <f t="shared" si="181"/>
        <v xml:space="preserve"> </v>
      </c>
      <c r="AU894" s="613" t="str">
        <f t="shared" si="182"/>
        <v xml:space="preserve"> </v>
      </c>
      <c r="AV894" s="614" t="str">
        <f t="shared" si="183"/>
        <v xml:space="preserve"> </v>
      </c>
      <c r="AW894" s="196" t="str">
        <f>IF(N894&gt;0,N894,"")</f>
        <v/>
      </c>
      <c r="AX894" s="165" t="str">
        <f>IF(AND(K894="x",AW894&gt;0),AW894,"")</f>
        <v/>
      </c>
      <c r="AY894" s="193" t="str">
        <f>IF(OR(K894="x",F894="x",AW894&lt;=0),"",AW894)</f>
        <v/>
      </c>
      <c r="AZ894" s="183" t="str">
        <f>IF(AND(F894="x",AW894&gt;0),AW894,"")</f>
        <v/>
      </c>
      <c r="BA894" s="173" t="str">
        <f>IF(V894&gt;0,V894,"")</f>
        <v/>
      </c>
      <c r="BB894" s="174" t="str">
        <f>IF(AND(K894="x",BA894&gt;0),BA894,"")</f>
        <v/>
      </c>
      <c r="BC894" s="186" t="str">
        <f>IF(OR(K894="x",F894="X",BA894&lt;=0),"",BA894)</f>
        <v/>
      </c>
      <c r="BD894" s="174" t="str">
        <f>IF(AND(F894="x",BA894&gt;0),BA894,"")</f>
        <v/>
      </c>
      <c r="BE894" s="201" t="str">
        <f>IF(W894&gt;0,W894,"")</f>
        <v/>
      </c>
      <c r="BF894" s="174" t="str">
        <f>IF(AND(K894="x",BE894&gt;0),BE894,"")</f>
        <v/>
      </c>
      <c r="BG894" s="186" t="str">
        <f>IF(OR(K894="x",F894="x",BE894&lt;=0),"",BE894)</f>
        <v/>
      </c>
      <c r="BH894" s="175" t="str">
        <f>IF(AND(F894="x",BE894&gt;0),BE894,"")</f>
        <v/>
      </c>
      <c r="BI894" s="632"/>
    </row>
    <row r="895" spans="1:61" ht="18" x14ac:dyDescent="0.35">
      <c r="A895" s="221"/>
      <c r="B895" s="222"/>
      <c r="C895" s="213">
        <v>884</v>
      </c>
      <c r="D895" s="205"/>
      <c r="E895" s="16"/>
      <c r="F895" s="17"/>
      <c r="G895" s="134"/>
      <c r="H895" s="135"/>
      <c r="I895" s="141"/>
      <c r="J895" s="25"/>
      <c r="K895" s="145"/>
      <c r="L895" s="28"/>
      <c r="M895" s="395"/>
      <c r="N895" s="158" t="str">
        <f t="shared" si="173"/>
        <v/>
      </c>
      <c r="O895" s="27"/>
      <c r="P895" s="27"/>
      <c r="Q895" s="27"/>
      <c r="R895" s="27"/>
      <c r="S895" s="27"/>
      <c r="T895" s="28"/>
      <c r="U895" s="29"/>
      <c r="V895" s="32"/>
      <c r="W895" s="318"/>
      <c r="X895" s="319"/>
      <c r="Y895" s="160">
        <f t="shared" si="172"/>
        <v>0</v>
      </c>
      <c r="Z895" s="159">
        <f t="shared" si="174"/>
        <v>0</v>
      </c>
      <c r="AA895" s="327"/>
      <c r="AB895" s="400">
        <f>IF(AND(Z895&gt;=0,F895="x"),0,IF(AND(Z895&gt;0,AC895="x"),0,IF(Z895&gt;0,0-30,0)))</f>
        <v>0</v>
      </c>
      <c r="AC895" s="371"/>
      <c r="AD895" s="226" t="str">
        <f>IF(F895="x",(0-((V895*10)+(W895*20))),"")</f>
        <v/>
      </c>
      <c r="AE895" s="368">
        <f>IF(AND(Z895&gt;0,F895="x"),0,IF(AND(Z895&gt;0,AC895="x"),Z895-60,IF(AND(Z895&gt;0,AB895=-30),Z895+AB895,0)))</f>
        <v>0</v>
      </c>
      <c r="AF895" s="339"/>
      <c r="AG895" s="338"/>
      <c r="AH895" s="336"/>
      <c r="AI895" s="161">
        <f t="shared" si="175"/>
        <v>0</v>
      </c>
      <c r="AJ895" s="162">
        <f>(X895*20)+Z895+AA895+AF895</f>
        <v>0</v>
      </c>
      <c r="AK895" s="163">
        <f t="shared" si="176"/>
        <v>0</v>
      </c>
      <c r="AL895" s="164">
        <f>IF(K895="x",AH895,0)</f>
        <v>0</v>
      </c>
      <c r="AM895" s="164">
        <f>IF(K895="x",AI895,0)</f>
        <v>0</v>
      </c>
      <c r="AN895" s="164">
        <f>IF(K895="x",AJ895,0)</f>
        <v>0</v>
      </c>
      <c r="AO895" s="164">
        <f>IF(K895="x",AK895,0)</f>
        <v>0</v>
      </c>
      <c r="AP895" s="610" t="str">
        <f t="shared" si="178"/>
        <v xml:space="preserve"> </v>
      </c>
      <c r="AQ895" s="613" t="str">
        <f t="shared" si="177"/>
        <v xml:space="preserve"> </v>
      </c>
      <c r="AR895" s="613" t="str">
        <f t="shared" si="179"/>
        <v xml:space="preserve"> </v>
      </c>
      <c r="AS895" s="613" t="str">
        <f t="shared" si="180"/>
        <v xml:space="preserve"> </v>
      </c>
      <c r="AT895" s="613" t="str">
        <f t="shared" si="181"/>
        <v xml:space="preserve"> </v>
      </c>
      <c r="AU895" s="613" t="str">
        <f t="shared" si="182"/>
        <v xml:space="preserve"> </v>
      </c>
      <c r="AV895" s="614" t="str">
        <f t="shared" si="183"/>
        <v xml:space="preserve"> </v>
      </c>
      <c r="AW895" s="196" t="str">
        <f>IF(N895&gt;0,N895,"")</f>
        <v/>
      </c>
      <c r="AX895" s="165" t="str">
        <f>IF(AND(K895="x",AW895&gt;0),AW895,"")</f>
        <v/>
      </c>
      <c r="AY895" s="193" t="str">
        <f>IF(OR(K895="x",F895="x",AW895&lt;=0),"",AW895)</f>
        <v/>
      </c>
      <c r="AZ895" s="183" t="str">
        <f>IF(AND(F895="x",AW895&gt;0),AW895,"")</f>
        <v/>
      </c>
      <c r="BA895" s="173" t="str">
        <f>IF(V895&gt;0,V895,"")</f>
        <v/>
      </c>
      <c r="BB895" s="174" t="str">
        <f>IF(AND(K895="x",BA895&gt;0),BA895,"")</f>
        <v/>
      </c>
      <c r="BC895" s="186" t="str">
        <f>IF(OR(K895="x",F895="X",BA895&lt;=0),"",BA895)</f>
        <v/>
      </c>
      <c r="BD895" s="174" t="str">
        <f>IF(AND(F895="x",BA895&gt;0),BA895,"")</f>
        <v/>
      </c>
      <c r="BE895" s="201" t="str">
        <f>IF(W895&gt;0,W895,"")</f>
        <v/>
      </c>
      <c r="BF895" s="174" t="str">
        <f>IF(AND(K895="x",BE895&gt;0),BE895,"")</f>
        <v/>
      </c>
      <c r="BG895" s="186" t="str">
        <f>IF(OR(K895="x",F895="x",BE895&lt;=0),"",BE895)</f>
        <v/>
      </c>
      <c r="BH895" s="175" t="str">
        <f>IF(AND(F895="x",BE895&gt;0),BE895,"")</f>
        <v/>
      </c>
      <c r="BI895" s="632"/>
    </row>
    <row r="896" spans="1:61" ht="18" x14ac:dyDescent="0.35">
      <c r="A896" s="221"/>
      <c r="B896" s="222"/>
      <c r="C896" s="214">
        <v>885</v>
      </c>
      <c r="D896" s="205"/>
      <c r="E896" s="16"/>
      <c r="F896" s="17"/>
      <c r="G896" s="134"/>
      <c r="H896" s="135"/>
      <c r="I896" s="141"/>
      <c r="J896" s="25"/>
      <c r="K896" s="145"/>
      <c r="L896" s="28"/>
      <c r="M896" s="395"/>
      <c r="N896" s="158" t="str">
        <f t="shared" si="173"/>
        <v/>
      </c>
      <c r="O896" s="27"/>
      <c r="P896" s="27"/>
      <c r="Q896" s="27"/>
      <c r="R896" s="27"/>
      <c r="S896" s="27"/>
      <c r="T896" s="28"/>
      <c r="U896" s="29"/>
      <c r="V896" s="32"/>
      <c r="W896" s="318"/>
      <c r="X896" s="319"/>
      <c r="Y896" s="160">
        <f t="shared" si="172"/>
        <v>0</v>
      </c>
      <c r="Z896" s="159">
        <f t="shared" si="174"/>
        <v>0</v>
      </c>
      <c r="AA896" s="327"/>
      <c r="AB896" s="400">
        <f>IF(AND(Z896&gt;=0,F896="x"),0,IF(AND(Z896&gt;0,AC896="x"),0,IF(Z896&gt;0,0-30,0)))</f>
        <v>0</v>
      </c>
      <c r="AC896" s="371"/>
      <c r="AD896" s="226" t="str">
        <f>IF(F896="x",(0-((V896*10)+(W896*20))),"")</f>
        <v/>
      </c>
      <c r="AE896" s="368">
        <f>IF(AND(Z896&gt;0,F896="x"),0,IF(AND(Z896&gt;0,AC896="x"),Z896-60,IF(AND(Z896&gt;0,AB896=-30),Z896+AB896,0)))</f>
        <v>0</v>
      </c>
      <c r="AF896" s="339"/>
      <c r="AG896" s="338"/>
      <c r="AH896" s="336"/>
      <c r="AI896" s="161">
        <f t="shared" si="175"/>
        <v>0</v>
      </c>
      <c r="AJ896" s="162">
        <f>(X896*20)+Z896+AA896+AF896</f>
        <v>0</v>
      </c>
      <c r="AK896" s="163">
        <f t="shared" si="176"/>
        <v>0</v>
      </c>
      <c r="AL896" s="164">
        <f>IF(K896="x",AH896,0)</f>
        <v>0</v>
      </c>
      <c r="AM896" s="164">
        <f>IF(K896="x",AI896,0)</f>
        <v>0</v>
      </c>
      <c r="AN896" s="164">
        <f>IF(K896="x",AJ896,0)</f>
        <v>0</v>
      </c>
      <c r="AO896" s="164">
        <f>IF(K896="x",AK896,0)</f>
        <v>0</v>
      </c>
      <c r="AP896" s="610" t="str">
        <f t="shared" si="178"/>
        <v xml:space="preserve"> </v>
      </c>
      <c r="AQ896" s="613" t="str">
        <f t="shared" si="177"/>
        <v xml:space="preserve"> </v>
      </c>
      <c r="AR896" s="613" t="str">
        <f t="shared" si="179"/>
        <v xml:space="preserve"> </v>
      </c>
      <c r="AS896" s="613" t="str">
        <f t="shared" si="180"/>
        <v xml:space="preserve"> </v>
      </c>
      <c r="AT896" s="613" t="str">
        <f t="shared" si="181"/>
        <v xml:space="preserve"> </v>
      </c>
      <c r="AU896" s="613" t="str">
        <f t="shared" si="182"/>
        <v xml:space="preserve"> </v>
      </c>
      <c r="AV896" s="614" t="str">
        <f t="shared" si="183"/>
        <v xml:space="preserve"> </v>
      </c>
      <c r="AW896" s="196" t="str">
        <f>IF(N896&gt;0,N896,"")</f>
        <v/>
      </c>
      <c r="AX896" s="165" t="str">
        <f>IF(AND(K896="x",AW896&gt;0),AW896,"")</f>
        <v/>
      </c>
      <c r="AY896" s="193" t="str">
        <f>IF(OR(K896="x",F896="x",AW896&lt;=0),"",AW896)</f>
        <v/>
      </c>
      <c r="AZ896" s="183" t="str">
        <f>IF(AND(F896="x",AW896&gt;0),AW896,"")</f>
        <v/>
      </c>
      <c r="BA896" s="173" t="str">
        <f>IF(V896&gt;0,V896,"")</f>
        <v/>
      </c>
      <c r="BB896" s="174" t="str">
        <f>IF(AND(K896="x",BA896&gt;0),BA896,"")</f>
        <v/>
      </c>
      <c r="BC896" s="186" t="str">
        <f>IF(OR(K896="x",F896="X",BA896&lt;=0),"",BA896)</f>
        <v/>
      </c>
      <c r="BD896" s="174" t="str">
        <f>IF(AND(F896="x",BA896&gt;0),BA896,"")</f>
        <v/>
      </c>
      <c r="BE896" s="201" t="str">
        <f>IF(W896&gt;0,W896,"")</f>
        <v/>
      </c>
      <c r="BF896" s="174" t="str">
        <f>IF(AND(K896="x",BE896&gt;0),BE896,"")</f>
        <v/>
      </c>
      <c r="BG896" s="186" t="str">
        <f>IF(OR(K896="x",F896="x",BE896&lt;=0),"",BE896)</f>
        <v/>
      </c>
      <c r="BH896" s="175" t="str">
        <f>IF(AND(F896="x",BE896&gt;0),BE896,"")</f>
        <v/>
      </c>
      <c r="BI896" s="632"/>
    </row>
    <row r="897" spans="1:140" ht="18" x14ac:dyDescent="0.35">
      <c r="A897" s="221"/>
      <c r="B897" s="222"/>
      <c r="C897" s="213">
        <v>886</v>
      </c>
      <c r="D897" s="207"/>
      <c r="E897" s="18"/>
      <c r="F897" s="17"/>
      <c r="G897" s="134"/>
      <c r="H897" s="135"/>
      <c r="I897" s="141"/>
      <c r="J897" s="25"/>
      <c r="K897" s="145"/>
      <c r="L897" s="28"/>
      <c r="M897" s="395"/>
      <c r="N897" s="158" t="str">
        <f t="shared" si="173"/>
        <v/>
      </c>
      <c r="O897" s="27"/>
      <c r="P897" s="27"/>
      <c r="Q897" s="27"/>
      <c r="R897" s="27"/>
      <c r="S897" s="27"/>
      <c r="T897" s="28"/>
      <c r="U897" s="29"/>
      <c r="V897" s="32"/>
      <c r="W897" s="318"/>
      <c r="X897" s="319"/>
      <c r="Y897" s="160">
        <f t="shared" si="172"/>
        <v>0</v>
      </c>
      <c r="Z897" s="159">
        <f t="shared" si="174"/>
        <v>0</v>
      </c>
      <c r="AA897" s="327"/>
      <c r="AB897" s="400">
        <f>IF(AND(Z897&gt;=0,F897="x"),0,IF(AND(Z897&gt;0,AC897="x"),0,IF(Z897&gt;0,0-30,0)))</f>
        <v>0</v>
      </c>
      <c r="AC897" s="371"/>
      <c r="AD897" s="226" t="str">
        <f>IF(F897="x",(0-((V897*10)+(W897*20))),"")</f>
        <v/>
      </c>
      <c r="AE897" s="368">
        <f>IF(AND(Z897&gt;0,F897="x"),0,IF(AND(Z897&gt;0,AC897="x"),Z897-60,IF(AND(Z897&gt;0,AB897=-30),Z897+AB897,0)))</f>
        <v>0</v>
      </c>
      <c r="AF897" s="339"/>
      <c r="AG897" s="338"/>
      <c r="AH897" s="336"/>
      <c r="AI897" s="161">
        <f t="shared" si="175"/>
        <v>0</v>
      </c>
      <c r="AJ897" s="162">
        <f>(X897*20)+Z897+AA897+AF897</f>
        <v>0</v>
      </c>
      <c r="AK897" s="163">
        <f t="shared" si="176"/>
        <v>0</v>
      </c>
      <c r="AL897" s="164">
        <f>IF(K897="x",AH897,0)</f>
        <v>0</v>
      </c>
      <c r="AM897" s="164">
        <f>IF(K897="x",AI897,0)</f>
        <v>0</v>
      </c>
      <c r="AN897" s="164">
        <f>IF(K897="x",AJ897,0)</f>
        <v>0</v>
      </c>
      <c r="AO897" s="164">
        <f>IF(K897="x",AK897,0)</f>
        <v>0</v>
      </c>
      <c r="AP897" s="610" t="str">
        <f t="shared" si="178"/>
        <v xml:space="preserve"> </v>
      </c>
      <c r="AQ897" s="613" t="str">
        <f t="shared" si="177"/>
        <v xml:space="preserve"> </v>
      </c>
      <c r="AR897" s="613" t="str">
        <f t="shared" si="179"/>
        <v xml:space="preserve"> </v>
      </c>
      <c r="AS897" s="613" t="str">
        <f t="shared" si="180"/>
        <v xml:space="preserve"> </v>
      </c>
      <c r="AT897" s="613" t="str">
        <f t="shared" si="181"/>
        <v xml:space="preserve"> </v>
      </c>
      <c r="AU897" s="613" t="str">
        <f t="shared" si="182"/>
        <v xml:space="preserve"> </v>
      </c>
      <c r="AV897" s="614" t="str">
        <f t="shared" si="183"/>
        <v xml:space="preserve"> </v>
      </c>
      <c r="AW897" s="196" t="str">
        <f>IF(N897&gt;0,N897,"")</f>
        <v/>
      </c>
      <c r="AX897" s="165" t="str">
        <f>IF(AND(K897="x",AW897&gt;0),AW897,"")</f>
        <v/>
      </c>
      <c r="AY897" s="193" t="str">
        <f>IF(OR(K897="x",F897="x",AW897&lt;=0),"",AW897)</f>
        <v/>
      </c>
      <c r="AZ897" s="183" t="str">
        <f>IF(AND(F897="x",AW897&gt;0),AW897,"")</f>
        <v/>
      </c>
      <c r="BA897" s="173" t="str">
        <f>IF(V897&gt;0,V897,"")</f>
        <v/>
      </c>
      <c r="BB897" s="174" t="str">
        <f>IF(AND(K897="x",BA897&gt;0),BA897,"")</f>
        <v/>
      </c>
      <c r="BC897" s="186" t="str">
        <f>IF(OR(K897="x",F897="X",BA897&lt;=0),"",BA897)</f>
        <v/>
      </c>
      <c r="BD897" s="174" t="str">
        <f>IF(AND(F897="x",BA897&gt;0),BA897,"")</f>
        <v/>
      </c>
      <c r="BE897" s="201" t="str">
        <f>IF(W897&gt;0,W897,"")</f>
        <v/>
      </c>
      <c r="BF897" s="174" t="str">
        <f>IF(AND(K897="x",BE897&gt;0),BE897,"")</f>
        <v/>
      </c>
      <c r="BG897" s="186" t="str">
        <f>IF(OR(K897="x",F897="x",BE897&lt;=0),"",BE897)</f>
        <v/>
      </c>
      <c r="BH897" s="175" t="str">
        <f>IF(AND(F897="x",BE897&gt;0),BE897,"")</f>
        <v/>
      </c>
      <c r="BI897" s="632"/>
    </row>
    <row r="898" spans="1:140" ht="18" x14ac:dyDescent="0.35">
      <c r="A898" s="221"/>
      <c r="B898" s="222"/>
      <c r="C898" s="214">
        <v>887</v>
      </c>
      <c r="D898" s="205"/>
      <c r="E898" s="16"/>
      <c r="F898" s="17"/>
      <c r="G898" s="134"/>
      <c r="H898" s="137"/>
      <c r="I898" s="143"/>
      <c r="J898" s="80"/>
      <c r="K898" s="147"/>
      <c r="L898" s="30"/>
      <c r="M898" s="395"/>
      <c r="N898" s="158" t="str">
        <f t="shared" si="173"/>
        <v/>
      </c>
      <c r="O898" s="27"/>
      <c r="P898" s="27"/>
      <c r="Q898" s="27"/>
      <c r="R898" s="27"/>
      <c r="S898" s="27"/>
      <c r="T898" s="28"/>
      <c r="U898" s="29"/>
      <c r="V898" s="32"/>
      <c r="W898" s="318"/>
      <c r="X898" s="319"/>
      <c r="Y898" s="160">
        <f t="shared" si="172"/>
        <v>0</v>
      </c>
      <c r="Z898" s="159">
        <f t="shared" si="174"/>
        <v>0</v>
      </c>
      <c r="AA898" s="327"/>
      <c r="AB898" s="400">
        <f>IF(AND(Z898&gt;=0,F898="x"),0,IF(AND(Z898&gt;0,AC898="x"),0,IF(Z898&gt;0,0-30,0)))</f>
        <v>0</v>
      </c>
      <c r="AC898" s="371"/>
      <c r="AD898" s="226" t="str">
        <f>IF(F898="x",(0-((V898*10)+(W898*20))),"")</f>
        <v/>
      </c>
      <c r="AE898" s="368">
        <f>IF(AND(Z898&gt;0,F898="x"),0,IF(AND(Z898&gt;0,AC898="x"),Z898-60,IF(AND(Z898&gt;0,AB898=-30),Z898+AB898,0)))</f>
        <v>0</v>
      </c>
      <c r="AF898" s="339"/>
      <c r="AG898" s="338"/>
      <c r="AH898" s="336"/>
      <c r="AI898" s="161">
        <f t="shared" si="175"/>
        <v>0</v>
      </c>
      <c r="AJ898" s="162">
        <f>(X898*20)+Z898+AA898+AF898</f>
        <v>0</v>
      </c>
      <c r="AK898" s="163">
        <f t="shared" si="176"/>
        <v>0</v>
      </c>
      <c r="AL898" s="164">
        <f>IF(K898="x",AH898,0)</f>
        <v>0</v>
      </c>
      <c r="AM898" s="164">
        <f>IF(K898="x",AI898,0)</f>
        <v>0</v>
      </c>
      <c r="AN898" s="164">
        <f>IF(K898="x",AJ898,0)</f>
        <v>0</v>
      </c>
      <c r="AO898" s="164">
        <f>IF(K898="x",AK898,0)</f>
        <v>0</v>
      </c>
      <c r="AP898" s="610" t="str">
        <f t="shared" si="178"/>
        <v xml:space="preserve"> </v>
      </c>
      <c r="AQ898" s="613" t="str">
        <f t="shared" si="177"/>
        <v xml:space="preserve"> </v>
      </c>
      <c r="AR898" s="613" t="str">
        <f t="shared" si="179"/>
        <v xml:space="preserve"> </v>
      </c>
      <c r="AS898" s="613" t="str">
        <f t="shared" si="180"/>
        <v xml:space="preserve"> </v>
      </c>
      <c r="AT898" s="613" t="str">
        <f t="shared" si="181"/>
        <v xml:space="preserve"> </v>
      </c>
      <c r="AU898" s="613" t="str">
        <f t="shared" si="182"/>
        <v xml:space="preserve"> </v>
      </c>
      <c r="AV898" s="614" t="str">
        <f t="shared" si="183"/>
        <v xml:space="preserve"> </v>
      </c>
      <c r="AW898" s="196" t="str">
        <f>IF(N898&gt;0,N898,"")</f>
        <v/>
      </c>
      <c r="AX898" s="165" t="str">
        <f>IF(AND(K898="x",AW898&gt;0),AW898,"")</f>
        <v/>
      </c>
      <c r="AY898" s="193" t="str">
        <f>IF(OR(K898="x",F898="x",AW898&lt;=0),"",AW898)</f>
        <v/>
      </c>
      <c r="AZ898" s="183" t="str">
        <f>IF(AND(F898="x",AW898&gt;0),AW898,"")</f>
        <v/>
      </c>
      <c r="BA898" s="173" t="str">
        <f>IF(V898&gt;0,V898,"")</f>
        <v/>
      </c>
      <c r="BB898" s="174" t="str">
        <f>IF(AND(K898="x",BA898&gt;0),BA898,"")</f>
        <v/>
      </c>
      <c r="BC898" s="186" t="str">
        <f>IF(OR(K898="x",F898="X",BA898&lt;=0),"",BA898)</f>
        <v/>
      </c>
      <c r="BD898" s="174" t="str">
        <f>IF(AND(F898="x",BA898&gt;0),BA898,"")</f>
        <v/>
      </c>
      <c r="BE898" s="201" t="str">
        <f>IF(W898&gt;0,W898,"")</f>
        <v/>
      </c>
      <c r="BF898" s="174" t="str">
        <f>IF(AND(K898="x",BE898&gt;0),BE898,"")</f>
        <v/>
      </c>
      <c r="BG898" s="186" t="str">
        <f>IF(OR(K898="x",F898="x",BE898&lt;=0),"",BE898)</f>
        <v/>
      </c>
      <c r="BH898" s="175" t="str">
        <f>IF(AND(F898="x",BE898&gt;0),BE898,"")</f>
        <v/>
      </c>
      <c r="BI898" s="632"/>
    </row>
    <row r="899" spans="1:140" ht="18" x14ac:dyDescent="0.35">
      <c r="A899" s="221"/>
      <c r="B899" s="222"/>
      <c r="C899" s="214">
        <v>888</v>
      </c>
      <c r="D899" s="205"/>
      <c r="E899" s="16"/>
      <c r="F899" s="17"/>
      <c r="G899" s="134"/>
      <c r="H899" s="135"/>
      <c r="I899" s="141"/>
      <c r="J899" s="25"/>
      <c r="K899" s="145"/>
      <c r="L899" s="28"/>
      <c r="M899" s="395"/>
      <c r="N899" s="158" t="str">
        <f t="shared" si="173"/>
        <v/>
      </c>
      <c r="O899" s="27"/>
      <c r="P899" s="27"/>
      <c r="Q899" s="27"/>
      <c r="R899" s="27"/>
      <c r="S899" s="27"/>
      <c r="T899" s="28"/>
      <c r="U899" s="29"/>
      <c r="V899" s="32"/>
      <c r="W899" s="318"/>
      <c r="X899" s="319"/>
      <c r="Y899" s="160">
        <f t="shared" si="172"/>
        <v>0</v>
      </c>
      <c r="Z899" s="159">
        <f t="shared" si="174"/>
        <v>0</v>
      </c>
      <c r="AA899" s="327"/>
      <c r="AB899" s="400">
        <f>IF(AND(Z899&gt;=0,F899="x"),0,IF(AND(Z899&gt;0,AC899="x"),0,IF(Z899&gt;0,0-30,0)))</f>
        <v>0</v>
      </c>
      <c r="AC899" s="371"/>
      <c r="AD899" s="226" t="str">
        <f>IF(F899="x",(0-((V899*10)+(W899*20))),"")</f>
        <v/>
      </c>
      <c r="AE899" s="368">
        <f>IF(AND(Z899&gt;0,F899="x"),0,IF(AND(Z899&gt;0,AC899="x"),Z899-60,IF(AND(Z899&gt;0,AB899=-30),Z899+AB899,0)))</f>
        <v>0</v>
      </c>
      <c r="AF899" s="339"/>
      <c r="AG899" s="338"/>
      <c r="AH899" s="336"/>
      <c r="AI899" s="161">
        <f t="shared" si="175"/>
        <v>0</v>
      </c>
      <c r="AJ899" s="162">
        <f>(X899*20)+Z899+AA899+AF899</f>
        <v>0</v>
      </c>
      <c r="AK899" s="163">
        <f t="shared" si="176"/>
        <v>0</v>
      </c>
      <c r="AL899" s="164">
        <f>IF(K899="x",AH899,0)</f>
        <v>0</v>
      </c>
      <c r="AM899" s="164">
        <f>IF(K899="x",AI899,0)</f>
        <v>0</v>
      </c>
      <c r="AN899" s="164">
        <f>IF(K899="x",AJ899,0)</f>
        <v>0</v>
      </c>
      <c r="AO899" s="164">
        <f>IF(K899="x",AK899,0)</f>
        <v>0</v>
      </c>
      <c r="AP899" s="610" t="str">
        <f t="shared" si="178"/>
        <v xml:space="preserve"> </v>
      </c>
      <c r="AQ899" s="613" t="str">
        <f t="shared" si="177"/>
        <v xml:space="preserve"> </v>
      </c>
      <c r="AR899" s="613" t="str">
        <f t="shared" si="179"/>
        <v xml:space="preserve"> </v>
      </c>
      <c r="AS899" s="613" t="str">
        <f t="shared" si="180"/>
        <v xml:space="preserve"> </v>
      </c>
      <c r="AT899" s="613" t="str">
        <f t="shared" si="181"/>
        <v xml:space="preserve"> </v>
      </c>
      <c r="AU899" s="613" t="str">
        <f t="shared" si="182"/>
        <v xml:space="preserve"> </v>
      </c>
      <c r="AV899" s="614" t="str">
        <f t="shared" si="183"/>
        <v xml:space="preserve"> </v>
      </c>
      <c r="AW899" s="196" t="str">
        <f>IF(N899&gt;0,N899,"")</f>
        <v/>
      </c>
      <c r="AX899" s="165" t="str">
        <f>IF(AND(K899="x",AW899&gt;0),AW899,"")</f>
        <v/>
      </c>
      <c r="AY899" s="193" t="str">
        <f>IF(OR(K899="x",F899="x",AW899&lt;=0),"",AW899)</f>
        <v/>
      </c>
      <c r="AZ899" s="183" t="str">
        <f>IF(AND(F899="x",AW899&gt;0),AW899,"")</f>
        <v/>
      </c>
      <c r="BA899" s="173" t="str">
        <f>IF(V899&gt;0,V899,"")</f>
        <v/>
      </c>
      <c r="BB899" s="174" t="str">
        <f>IF(AND(K899="x",BA899&gt;0),BA899,"")</f>
        <v/>
      </c>
      <c r="BC899" s="186" t="str">
        <f>IF(OR(K899="x",F899="X",BA899&lt;=0),"",BA899)</f>
        <v/>
      </c>
      <c r="BD899" s="174" t="str">
        <f>IF(AND(F899="x",BA899&gt;0),BA899,"")</f>
        <v/>
      </c>
      <c r="BE899" s="201" t="str">
        <f>IF(W899&gt;0,W899,"")</f>
        <v/>
      </c>
      <c r="BF899" s="174" t="str">
        <f>IF(AND(K899="x",BE899&gt;0),BE899,"")</f>
        <v/>
      </c>
      <c r="BG899" s="186" t="str">
        <f>IF(OR(K899="x",F899="x",BE899&lt;=0),"",BE899)</f>
        <v/>
      </c>
      <c r="BH899" s="175" t="str">
        <f>IF(AND(F899="x",BE899&gt;0),BE899,"")</f>
        <v/>
      </c>
      <c r="BI899" s="632"/>
    </row>
    <row r="900" spans="1:140" ht="18" x14ac:dyDescent="0.35">
      <c r="A900" s="221"/>
      <c r="B900" s="222"/>
      <c r="C900" s="213">
        <v>889</v>
      </c>
      <c r="D900" s="205"/>
      <c r="E900" s="16"/>
      <c r="F900" s="17"/>
      <c r="G900" s="134"/>
      <c r="H900" s="135"/>
      <c r="I900" s="141"/>
      <c r="J900" s="25"/>
      <c r="K900" s="145"/>
      <c r="L900" s="28"/>
      <c r="M900" s="395"/>
      <c r="N900" s="158" t="str">
        <f t="shared" si="173"/>
        <v/>
      </c>
      <c r="O900" s="27"/>
      <c r="P900" s="27"/>
      <c r="Q900" s="27"/>
      <c r="R900" s="27"/>
      <c r="S900" s="27"/>
      <c r="T900" s="28"/>
      <c r="U900" s="29"/>
      <c r="V900" s="32"/>
      <c r="W900" s="318"/>
      <c r="X900" s="319"/>
      <c r="Y900" s="160">
        <f t="shared" si="172"/>
        <v>0</v>
      </c>
      <c r="Z900" s="159">
        <f t="shared" si="174"/>
        <v>0</v>
      </c>
      <c r="AA900" s="327"/>
      <c r="AB900" s="400">
        <f>IF(AND(Z900&gt;=0,F900="x"),0,IF(AND(Z900&gt;0,AC900="x"),0,IF(Z900&gt;0,0-30,0)))</f>
        <v>0</v>
      </c>
      <c r="AC900" s="371"/>
      <c r="AD900" s="226" t="str">
        <f>IF(F900="x",(0-((V900*10)+(W900*20))),"")</f>
        <v/>
      </c>
      <c r="AE900" s="368">
        <f>IF(AND(Z900&gt;0,F900="x"),0,IF(AND(Z900&gt;0,AC900="x"),Z900-60,IF(AND(Z900&gt;0,AB900=-30),Z900+AB900,0)))</f>
        <v>0</v>
      </c>
      <c r="AF900" s="339"/>
      <c r="AG900" s="338"/>
      <c r="AH900" s="336"/>
      <c r="AI900" s="161">
        <f t="shared" si="175"/>
        <v>0</v>
      </c>
      <c r="AJ900" s="162">
        <f>(X900*20)+Z900+AA900+AF900</f>
        <v>0</v>
      </c>
      <c r="AK900" s="163">
        <f t="shared" si="176"/>
        <v>0</v>
      </c>
      <c r="AL900" s="164">
        <f>IF(K900="x",AH900,0)</f>
        <v>0</v>
      </c>
      <c r="AM900" s="164">
        <f>IF(K900="x",AI900,0)</f>
        <v>0</v>
      </c>
      <c r="AN900" s="164">
        <f>IF(K900="x",AJ900,0)</f>
        <v>0</v>
      </c>
      <c r="AO900" s="164">
        <f>IF(K900="x",AK900,0)</f>
        <v>0</v>
      </c>
      <c r="AP900" s="610" t="str">
        <f t="shared" si="178"/>
        <v xml:space="preserve"> </v>
      </c>
      <c r="AQ900" s="613" t="str">
        <f t="shared" si="177"/>
        <v xml:space="preserve"> </v>
      </c>
      <c r="AR900" s="613" t="str">
        <f t="shared" si="179"/>
        <v xml:space="preserve"> </v>
      </c>
      <c r="AS900" s="613" t="str">
        <f t="shared" si="180"/>
        <v xml:space="preserve"> </v>
      </c>
      <c r="AT900" s="613" t="str">
        <f t="shared" si="181"/>
        <v xml:space="preserve"> </v>
      </c>
      <c r="AU900" s="613" t="str">
        <f t="shared" si="182"/>
        <v xml:space="preserve"> </v>
      </c>
      <c r="AV900" s="614" t="str">
        <f t="shared" si="183"/>
        <v xml:space="preserve"> </v>
      </c>
      <c r="AW900" s="196" t="str">
        <f>IF(N900&gt;0,N900,"")</f>
        <v/>
      </c>
      <c r="AX900" s="165" t="str">
        <f>IF(AND(K900="x",AW900&gt;0),AW900,"")</f>
        <v/>
      </c>
      <c r="AY900" s="193" t="str">
        <f>IF(OR(K900="x",F900="x",AW900&lt;=0),"",AW900)</f>
        <v/>
      </c>
      <c r="AZ900" s="183" t="str">
        <f>IF(AND(F900="x",AW900&gt;0),AW900,"")</f>
        <v/>
      </c>
      <c r="BA900" s="173" t="str">
        <f>IF(V900&gt;0,V900,"")</f>
        <v/>
      </c>
      <c r="BB900" s="174" t="str">
        <f>IF(AND(K900="x",BA900&gt;0),BA900,"")</f>
        <v/>
      </c>
      <c r="BC900" s="186" t="str">
        <f>IF(OR(K900="x",F900="X",BA900&lt;=0),"",BA900)</f>
        <v/>
      </c>
      <c r="BD900" s="174" t="str">
        <f>IF(AND(F900="x",BA900&gt;0),BA900,"")</f>
        <v/>
      </c>
      <c r="BE900" s="201" t="str">
        <f>IF(W900&gt;0,W900,"")</f>
        <v/>
      </c>
      <c r="BF900" s="174" t="str">
        <f>IF(AND(K900="x",BE900&gt;0),BE900,"")</f>
        <v/>
      </c>
      <c r="BG900" s="186" t="str">
        <f>IF(OR(K900="x",F900="x",BE900&lt;=0),"",BE900)</f>
        <v/>
      </c>
      <c r="BH900" s="175" t="str">
        <f>IF(AND(F900="x",BE900&gt;0),BE900,"")</f>
        <v/>
      </c>
      <c r="BI900" s="632"/>
    </row>
    <row r="901" spans="1:140" ht="18" x14ac:dyDescent="0.35">
      <c r="A901" s="221"/>
      <c r="B901" s="222"/>
      <c r="C901" s="214">
        <v>890</v>
      </c>
      <c r="D901" s="207"/>
      <c r="E901" s="18"/>
      <c r="F901" s="17"/>
      <c r="G901" s="134"/>
      <c r="H901" s="135"/>
      <c r="I901" s="141"/>
      <c r="J901" s="25"/>
      <c r="K901" s="145"/>
      <c r="L901" s="28"/>
      <c r="M901" s="395"/>
      <c r="N901" s="158" t="str">
        <f t="shared" si="173"/>
        <v/>
      </c>
      <c r="O901" s="27"/>
      <c r="P901" s="27"/>
      <c r="Q901" s="27"/>
      <c r="R901" s="27"/>
      <c r="S901" s="27"/>
      <c r="T901" s="28"/>
      <c r="U901" s="29"/>
      <c r="V901" s="32"/>
      <c r="W901" s="318"/>
      <c r="X901" s="319"/>
      <c r="Y901" s="160">
        <f t="shared" si="172"/>
        <v>0</v>
      </c>
      <c r="Z901" s="159">
        <f t="shared" si="174"/>
        <v>0</v>
      </c>
      <c r="AA901" s="327"/>
      <c r="AB901" s="400">
        <f>IF(AND(Z901&gt;=0,F901="x"),0,IF(AND(Z901&gt;0,AC901="x"),0,IF(Z901&gt;0,0-30,0)))</f>
        <v>0</v>
      </c>
      <c r="AC901" s="371"/>
      <c r="AD901" s="226" t="str">
        <f>IF(F901="x",(0-((V901*10)+(W901*20))),"")</f>
        <v/>
      </c>
      <c r="AE901" s="368">
        <f>IF(AND(Z901&gt;0,F901="x"),0,IF(AND(Z901&gt;0,AC901="x"),Z901-60,IF(AND(Z901&gt;0,AB901=-30),Z901+AB901,0)))</f>
        <v>0</v>
      </c>
      <c r="AF901" s="339"/>
      <c r="AG901" s="338"/>
      <c r="AH901" s="336"/>
      <c r="AI901" s="161">
        <f t="shared" si="175"/>
        <v>0</v>
      </c>
      <c r="AJ901" s="162">
        <f>(X901*20)+Z901+AA901+AF901</f>
        <v>0</v>
      </c>
      <c r="AK901" s="163">
        <f t="shared" si="176"/>
        <v>0</v>
      </c>
      <c r="AL901" s="164">
        <f>IF(K901="x",AH901,0)</f>
        <v>0</v>
      </c>
      <c r="AM901" s="164">
        <f>IF(K901="x",AI901,0)</f>
        <v>0</v>
      </c>
      <c r="AN901" s="164">
        <f>IF(K901="x",AJ901,0)</f>
        <v>0</v>
      </c>
      <c r="AO901" s="164">
        <f>IF(K901="x",AK901,0)</f>
        <v>0</v>
      </c>
      <c r="AP901" s="610" t="str">
        <f t="shared" si="178"/>
        <v xml:space="preserve"> </v>
      </c>
      <c r="AQ901" s="613" t="str">
        <f t="shared" si="177"/>
        <v xml:space="preserve"> </v>
      </c>
      <c r="AR901" s="613" t="str">
        <f t="shared" si="179"/>
        <v xml:space="preserve"> </v>
      </c>
      <c r="AS901" s="613" t="str">
        <f t="shared" si="180"/>
        <v xml:space="preserve"> </v>
      </c>
      <c r="AT901" s="613" t="str">
        <f t="shared" si="181"/>
        <v xml:space="preserve"> </v>
      </c>
      <c r="AU901" s="613" t="str">
        <f t="shared" si="182"/>
        <v xml:space="preserve"> </v>
      </c>
      <c r="AV901" s="614" t="str">
        <f t="shared" si="183"/>
        <v xml:space="preserve"> </v>
      </c>
      <c r="AW901" s="196" t="str">
        <f>IF(N901&gt;0,N901,"")</f>
        <v/>
      </c>
      <c r="AX901" s="165" t="str">
        <f>IF(AND(K901="x",AW901&gt;0),AW901,"")</f>
        <v/>
      </c>
      <c r="AY901" s="193" t="str">
        <f>IF(OR(K901="x",F901="x",AW901&lt;=0),"",AW901)</f>
        <v/>
      </c>
      <c r="AZ901" s="183" t="str">
        <f>IF(AND(F901="x",AW901&gt;0),AW901,"")</f>
        <v/>
      </c>
      <c r="BA901" s="173" t="str">
        <f>IF(V901&gt;0,V901,"")</f>
        <v/>
      </c>
      <c r="BB901" s="174" t="str">
        <f>IF(AND(K901="x",BA901&gt;0),BA901,"")</f>
        <v/>
      </c>
      <c r="BC901" s="186" t="str">
        <f>IF(OR(K901="x",F901="X",BA901&lt;=0),"",BA901)</f>
        <v/>
      </c>
      <c r="BD901" s="174" t="str">
        <f>IF(AND(F901="x",BA901&gt;0),BA901,"")</f>
        <v/>
      </c>
      <c r="BE901" s="201" t="str">
        <f>IF(W901&gt;0,W901,"")</f>
        <v/>
      </c>
      <c r="BF901" s="174" t="str">
        <f>IF(AND(K901="x",BE901&gt;0),BE901,"")</f>
        <v/>
      </c>
      <c r="BG901" s="186" t="str">
        <f>IF(OR(K901="x",F901="x",BE901&lt;=0),"",BE901)</f>
        <v/>
      </c>
      <c r="BH901" s="175" t="str">
        <f>IF(AND(F901="x",BE901&gt;0),BE901,"")</f>
        <v/>
      </c>
      <c r="BI901" s="632"/>
    </row>
    <row r="902" spans="1:140" ht="18" x14ac:dyDescent="0.35">
      <c r="A902" s="221"/>
      <c r="B902" s="222"/>
      <c r="C902" s="213">
        <v>891</v>
      </c>
      <c r="D902" s="205"/>
      <c r="E902" s="16"/>
      <c r="F902" s="17"/>
      <c r="G902" s="134"/>
      <c r="H902" s="135"/>
      <c r="I902" s="141"/>
      <c r="J902" s="25"/>
      <c r="K902" s="145"/>
      <c r="L902" s="28"/>
      <c r="M902" s="395"/>
      <c r="N902" s="158" t="str">
        <f t="shared" si="173"/>
        <v/>
      </c>
      <c r="O902" s="27"/>
      <c r="P902" s="27"/>
      <c r="Q902" s="27"/>
      <c r="R902" s="27"/>
      <c r="S902" s="27"/>
      <c r="T902" s="28"/>
      <c r="U902" s="29"/>
      <c r="V902" s="32"/>
      <c r="W902" s="318"/>
      <c r="X902" s="319"/>
      <c r="Y902" s="160">
        <f t="shared" si="172"/>
        <v>0</v>
      </c>
      <c r="Z902" s="159">
        <f t="shared" si="174"/>
        <v>0</v>
      </c>
      <c r="AA902" s="327"/>
      <c r="AB902" s="400">
        <f>IF(AND(Z902&gt;=0,F902="x"),0,IF(AND(Z902&gt;0,AC902="x"),0,IF(Z902&gt;0,0-30,0)))</f>
        <v>0</v>
      </c>
      <c r="AC902" s="371"/>
      <c r="AD902" s="226" t="str">
        <f>IF(F902="x",(0-((V902*10)+(W902*20))),"")</f>
        <v/>
      </c>
      <c r="AE902" s="368">
        <f>IF(AND(Z902&gt;0,F902="x"),0,IF(AND(Z902&gt;0,AC902="x"),Z902-60,IF(AND(Z902&gt;0,AB902=-30),Z902+AB902,0)))</f>
        <v>0</v>
      </c>
      <c r="AF902" s="339"/>
      <c r="AG902" s="338"/>
      <c r="AH902" s="336"/>
      <c r="AI902" s="161">
        <f t="shared" si="175"/>
        <v>0</v>
      </c>
      <c r="AJ902" s="162">
        <f>(X902*20)+Z902+AA902+AF902</f>
        <v>0</v>
      </c>
      <c r="AK902" s="163">
        <f t="shared" si="176"/>
        <v>0</v>
      </c>
      <c r="AL902" s="164">
        <f>IF(K902="x",AH902,0)</f>
        <v>0</v>
      </c>
      <c r="AM902" s="164">
        <f>IF(K902="x",AI902,0)</f>
        <v>0</v>
      </c>
      <c r="AN902" s="164">
        <f>IF(K902="x",AJ902,0)</f>
        <v>0</v>
      </c>
      <c r="AO902" s="164">
        <f>IF(K902="x",AK902,0)</f>
        <v>0</v>
      </c>
      <c r="AP902" s="610" t="str">
        <f t="shared" si="178"/>
        <v xml:space="preserve"> </v>
      </c>
      <c r="AQ902" s="613" t="str">
        <f t="shared" si="177"/>
        <v xml:space="preserve"> </v>
      </c>
      <c r="AR902" s="613" t="str">
        <f t="shared" si="179"/>
        <v xml:space="preserve"> </v>
      </c>
      <c r="AS902" s="613" t="str">
        <f t="shared" si="180"/>
        <v xml:space="preserve"> </v>
      </c>
      <c r="AT902" s="613" t="str">
        <f t="shared" si="181"/>
        <v xml:space="preserve"> </v>
      </c>
      <c r="AU902" s="613" t="str">
        <f t="shared" si="182"/>
        <v xml:space="preserve"> </v>
      </c>
      <c r="AV902" s="614" t="str">
        <f t="shared" si="183"/>
        <v xml:space="preserve"> </v>
      </c>
      <c r="AW902" s="196" t="str">
        <f>IF(N902&gt;0,N902,"")</f>
        <v/>
      </c>
      <c r="AX902" s="165" t="str">
        <f>IF(AND(K902="x",AW902&gt;0),AW902,"")</f>
        <v/>
      </c>
      <c r="AY902" s="193" t="str">
        <f>IF(OR(K902="x",F902="x",AW902&lt;=0),"",AW902)</f>
        <v/>
      </c>
      <c r="AZ902" s="183" t="str">
        <f>IF(AND(F902="x",AW902&gt;0),AW902,"")</f>
        <v/>
      </c>
      <c r="BA902" s="173" t="str">
        <f>IF(V902&gt;0,V902,"")</f>
        <v/>
      </c>
      <c r="BB902" s="174" t="str">
        <f>IF(AND(K902="x",BA902&gt;0),BA902,"")</f>
        <v/>
      </c>
      <c r="BC902" s="186" t="str">
        <f>IF(OR(K902="x",F902="X",BA902&lt;=0),"",BA902)</f>
        <v/>
      </c>
      <c r="BD902" s="174" t="str">
        <f>IF(AND(F902="x",BA902&gt;0),BA902,"")</f>
        <v/>
      </c>
      <c r="BE902" s="201" t="str">
        <f>IF(W902&gt;0,W902,"")</f>
        <v/>
      </c>
      <c r="BF902" s="174" t="str">
        <f>IF(AND(K902="x",BE902&gt;0),BE902,"")</f>
        <v/>
      </c>
      <c r="BG902" s="186" t="str">
        <f>IF(OR(K902="x",F902="x",BE902&lt;=0),"",BE902)</f>
        <v/>
      </c>
      <c r="BH902" s="175" t="str">
        <f>IF(AND(F902="x",BE902&gt;0),BE902,"")</f>
        <v/>
      </c>
      <c r="BI902" s="632"/>
    </row>
    <row r="903" spans="1:140" ht="18" x14ac:dyDescent="0.35">
      <c r="A903" s="221"/>
      <c r="B903" s="222"/>
      <c r="C903" s="214">
        <v>892</v>
      </c>
      <c r="D903" s="205"/>
      <c r="E903" s="16"/>
      <c r="F903" s="17"/>
      <c r="G903" s="134"/>
      <c r="H903" s="135"/>
      <c r="I903" s="141"/>
      <c r="J903" s="25"/>
      <c r="K903" s="145"/>
      <c r="L903" s="28"/>
      <c r="M903" s="395"/>
      <c r="N903" s="158" t="str">
        <f t="shared" si="173"/>
        <v/>
      </c>
      <c r="O903" s="27"/>
      <c r="P903" s="27"/>
      <c r="Q903" s="27"/>
      <c r="R903" s="27"/>
      <c r="S903" s="27"/>
      <c r="T903" s="28"/>
      <c r="U903" s="29"/>
      <c r="V903" s="32"/>
      <c r="W903" s="318"/>
      <c r="X903" s="319"/>
      <c r="Y903" s="160">
        <f t="shared" si="172"/>
        <v>0</v>
      </c>
      <c r="Z903" s="159">
        <f t="shared" si="174"/>
        <v>0</v>
      </c>
      <c r="AA903" s="327"/>
      <c r="AB903" s="400">
        <f>IF(AND(Z903&gt;=0,F903="x"),0,IF(AND(Z903&gt;0,AC903="x"),0,IF(Z903&gt;0,0-30,0)))</f>
        <v>0</v>
      </c>
      <c r="AC903" s="371"/>
      <c r="AD903" s="226" t="str">
        <f>IF(F903="x",(0-((V903*10)+(W903*20))),"")</f>
        <v/>
      </c>
      <c r="AE903" s="368">
        <f>IF(AND(Z903&gt;0,F903="x"),0,IF(AND(Z903&gt;0,AC903="x"),Z903-60,IF(AND(Z903&gt;0,AB903=-30),Z903+AB903,0)))</f>
        <v>0</v>
      </c>
      <c r="AF903" s="339"/>
      <c r="AG903" s="338"/>
      <c r="AH903" s="336"/>
      <c r="AI903" s="161">
        <f t="shared" si="175"/>
        <v>0</v>
      </c>
      <c r="AJ903" s="162">
        <f>(X903*20)+Z903+AA903+AF903</f>
        <v>0</v>
      </c>
      <c r="AK903" s="163">
        <f t="shared" si="176"/>
        <v>0</v>
      </c>
      <c r="AL903" s="164">
        <f>IF(K903="x",AH903,0)</f>
        <v>0</v>
      </c>
      <c r="AM903" s="164">
        <f>IF(K903="x",AI903,0)</f>
        <v>0</v>
      </c>
      <c r="AN903" s="164">
        <f>IF(K903="x",AJ903,0)</f>
        <v>0</v>
      </c>
      <c r="AO903" s="164">
        <f>IF(K903="x",AK903,0)</f>
        <v>0</v>
      </c>
      <c r="AP903" s="610" t="str">
        <f t="shared" si="178"/>
        <v xml:space="preserve"> </v>
      </c>
      <c r="AQ903" s="613" t="str">
        <f t="shared" si="177"/>
        <v xml:space="preserve"> </v>
      </c>
      <c r="AR903" s="613" t="str">
        <f t="shared" si="179"/>
        <v xml:space="preserve"> </v>
      </c>
      <c r="AS903" s="613" t="str">
        <f t="shared" si="180"/>
        <v xml:space="preserve"> </v>
      </c>
      <c r="AT903" s="613" t="str">
        <f t="shared" si="181"/>
        <v xml:space="preserve"> </v>
      </c>
      <c r="AU903" s="613" t="str">
        <f t="shared" si="182"/>
        <v xml:space="preserve"> </v>
      </c>
      <c r="AV903" s="614" t="str">
        <f t="shared" si="183"/>
        <v xml:space="preserve"> </v>
      </c>
      <c r="AW903" s="196" t="str">
        <f>IF(N903&gt;0,N903,"")</f>
        <v/>
      </c>
      <c r="AX903" s="165" t="str">
        <f>IF(AND(K903="x",AW903&gt;0),AW903,"")</f>
        <v/>
      </c>
      <c r="AY903" s="193" t="str">
        <f>IF(OR(K903="x",F903="x",AW903&lt;=0),"",AW903)</f>
        <v/>
      </c>
      <c r="AZ903" s="183" t="str">
        <f>IF(AND(F903="x",AW903&gt;0),AW903,"")</f>
        <v/>
      </c>
      <c r="BA903" s="173" t="str">
        <f>IF(V903&gt;0,V903,"")</f>
        <v/>
      </c>
      <c r="BB903" s="174" t="str">
        <f>IF(AND(K903="x",BA903&gt;0),BA903,"")</f>
        <v/>
      </c>
      <c r="BC903" s="186" t="str">
        <f>IF(OR(K903="x",F903="X",BA903&lt;=0),"",BA903)</f>
        <v/>
      </c>
      <c r="BD903" s="174" t="str">
        <f>IF(AND(F903="x",BA903&gt;0),BA903,"")</f>
        <v/>
      </c>
      <c r="BE903" s="201" t="str">
        <f>IF(W903&gt;0,W903,"")</f>
        <v/>
      </c>
      <c r="BF903" s="174" t="str">
        <f>IF(AND(K903="x",BE903&gt;0),BE903,"")</f>
        <v/>
      </c>
      <c r="BG903" s="186" t="str">
        <f>IF(OR(K903="x",F903="x",BE903&lt;=0),"",BE903)</f>
        <v/>
      </c>
      <c r="BH903" s="175" t="str">
        <f>IF(AND(F903="x",BE903&gt;0),BE903,"")</f>
        <v/>
      </c>
      <c r="BI903" s="632"/>
    </row>
    <row r="904" spans="1:140" ht="18" x14ac:dyDescent="0.35">
      <c r="A904" s="221"/>
      <c r="B904" s="222"/>
      <c r="C904" s="214">
        <v>893</v>
      </c>
      <c r="D904" s="205"/>
      <c r="E904" s="16"/>
      <c r="F904" s="17"/>
      <c r="G904" s="134"/>
      <c r="H904" s="135"/>
      <c r="I904" s="141"/>
      <c r="J904" s="25"/>
      <c r="K904" s="145"/>
      <c r="L904" s="28"/>
      <c r="M904" s="395"/>
      <c r="N904" s="158" t="str">
        <f t="shared" si="173"/>
        <v/>
      </c>
      <c r="O904" s="27"/>
      <c r="P904" s="27"/>
      <c r="Q904" s="27"/>
      <c r="R904" s="27"/>
      <c r="S904" s="27"/>
      <c r="T904" s="28"/>
      <c r="U904" s="29"/>
      <c r="V904" s="32"/>
      <c r="W904" s="318"/>
      <c r="X904" s="319"/>
      <c r="Y904" s="160">
        <f t="shared" si="172"/>
        <v>0</v>
      </c>
      <c r="Z904" s="159">
        <f t="shared" si="174"/>
        <v>0</v>
      </c>
      <c r="AA904" s="327"/>
      <c r="AB904" s="400">
        <f>IF(AND(Z904&gt;=0,F904="x"),0,IF(AND(Z904&gt;0,AC904="x"),0,IF(Z904&gt;0,0-30,0)))</f>
        <v>0</v>
      </c>
      <c r="AC904" s="371"/>
      <c r="AD904" s="226" t="str">
        <f>IF(F904="x",(0-((V904*10)+(W904*20))),"")</f>
        <v/>
      </c>
      <c r="AE904" s="368">
        <f>IF(AND(Z904&gt;0,F904="x"),0,IF(AND(Z904&gt;0,AC904="x"),Z904-60,IF(AND(Z904&gt;0,AB904=-30),Z904+AB904,0)))</f>
        <v>0</v>
      </c>
      <c r="AF904" s="339"/>
      <c r="AG904" s="338"/>
      <c r="AH904" s="336"/>
      <c r="AI904" s="161">
        <f t="shared" si="175"/>
        <v>0</v>
      </c>
      <c r="AJ904" s="162">
        <f>(X904*20)+Z904+AA904+AF904</f>
        <v>0</v>
      </c>
      <c r="AK904" s="163">
        <f t="shared" si="176"/>
        <v>0</v>
      </c>
      <c r="AL904" s="164">
        <f>IF(K904="x",AH904,0)</f>
        <v>0</v>
      </c>
      <c r="AM904" s="164">
        <f>IF(K904="x",AI904,0)</f>
        <v>0</v>
      </c>
      <c r="AN904" s="164">
        <f>IF(K904="x",AJ904,0)</f>
        <v>0</v>
      </c>
      <c r="AO904" s="164">
        <f>IF(K904="x",AK904,0)</f>
        <v>0</v>
      </c>
      <c r="AP904" s="610" t="str">
        <f t="shared" si="178"/>
        <v xml:space="preserve"> </v>
      </c>
      <c r="AQ904" s="613" t="str">
        <f t="shared" si="177"/>
        <v xml:space="preserve"> </v>
      </c>
      <c r="AR904" s="613" t="str">
        <f t="shared" si="179"/>
        <v xml:space="preserve"> </v>
      </c>
      <c r="AS904" s="613" t="str">
        <f t="shared" si="180"/>
        <v xml:space="preserve"> </v>
      </c>
      <c r="AT904" s="613" t="str">
        <f t="shared" si="181"/>
        <v xml:space="preserve"> </v>
      </c>
      <c r="AU904" s="613" t="str">
        <f t="shared" si="182"/>
        <v xml:space="preserve"> </v>
      </c>
      <c r="AV904" s="614" t="str">
        <f t="shared" si="183"/>
        <v xml:space="preserve"> </v>
      </c>
      <c r="AW904" s="196" t="str">
        <f>IF(N904&gt;0,N904,"")</f>
        <v/>
      </c>
      <c r="AX904" s="165" t="str">
        <f>IF(AND(K904="x",AW904&gt;0),AW904,"")</f>
        <v/>
      </c>
      <c r="AY904" s="193" t="str">
        <f>IF(OR(K904="x",F904="x",AW904&lt;=0),"",AW904)</f>
        <v/>
      </c>
      <c r="AZ904" s="183" t="str">
        <f>IF(AND(F904="x",AW904&gt;0),AW904,"")</f>
        <v/>
      </c>
      <c r="BA904" s="173" t="str">
        <f>IF(V904&gt;0,V904,"")</f>
        <v/>
      </c>
      <c r="BB904" s="174" t="str">
        <f>IF(AND(K904="x",BA904&gt;0),BA904,"")</f>
        <v/>
      </c>
      <c r="BC904" s="186" t="str">
        <f>IF(OR(K904="x",F904="X",BA904&lt;=0),"",BA904)</f>
        <v/>
      </c>
      <c r="BD904" s="174" t="str">
        <f>IF(AND(F904="x",BA904&gt;0),BA904,"")</f>
        <v/>
      </c>
      <c r="BE904" s="201" t="str">
        <f>IF(W904&gt;0,W904,"")</f>
        <v/>
      </c>
      <c r="BF904" s="174" t="str">
        <f>IF(AND(K904="x",BE904&gt;0),BE904,"")</f>
        <v/>
      </c>
      <c r="BG904" s="186" t="str">
        <f>IF(OR(K904="x",F904="x",BE904&lt;=0),"",BE904)</f>
        <v/>
      </c>
      <c r="BH904" s="175" t="str">
        <f>IF(AND(F904="x",BE904&gt;0),BE904,"")</f>
        <v/>
      </c>
      <c r="BI904" s="632"/>
    </row>
    <row r="905" spans="1:140" ht="18" x14ac:dyDescent="0.35">
      <c r="A905" s="221"/>
      <c r="B905" s="222"/>
      <c r="C905" s="213">
        <v>894</v>
      </c>
      <c r="D905" s="207"/>
      <c r="E905" s="18"/>
      <c r="F905" s="17"/>
      <c r="G905" s="134"/>
      <c r="H905" s="135"/>
      <c r="I905" s="141"/>
      <c r="J905" s="25"/>
      <c r="K905" s="145"/>
      <c r="L905" s="28"/>
      <c r="M905" s="395"/>
      <c r="N905" s="158" t="str">
        <f t="shared" si="173"/>
        <v/>
      </c>
      <c r="O905" s="27"/>
      <c r="P905" s="27"/>
      <c r="Q905" s="27"/>
      <c r="R905" s="27"/>
      <c r="S905" s="27"/>
      <c r="T905" s="28"/>
      <c r="U905" s="29"/>
      <c r="V905" s="32"/>
      <c r="W905" s="318"/>
      <c r="X905" s="319"/>
      <c r="Y905" s="160">
        <f t="shared" si="172"/>
        <v>0</v>
      </c>
      <c r="Z905" s="159">
        <f t="shared" si="174"/>
        <v>0</v>
      </c>
      <c r="AA905" s="327"/>
      <c r="AB905" s="400">
        <f>IF(AND(Z905&gt;=0,F905="x"),0,IF(AND(Z905&gt;0,AC905="x"),0,IF(Z905&gt;0,0-30,0)))</f>
        <v>0</v>
      </c>
      <c r="AC905" s="371"/>
      <c r="AD905" s="226" t="str">
        <f>IF(F905="x",(0-((V905*10)+(W905*20))),"")</f>
        <v/>
      </c>
      <c r="AE905" s="368">
        <f>IF(AND(Z905&gt;0,F905="x"),0,IF(AND(Z905&gt;0,AC905="x"),Z905-60,IF(AND(Z905&gt;0,AB905=-30),Z905+AB905,0)))</f>
        <v>0</v>
      </c>
      <c r="AF905" s="339"/>
      <c r="AG905" s="338"/>
      <c r="AH905" s="336"/>
      <c r="AI905" s="161">
        <f t="shared" si="175"/>
        <v>0</v>
      </c>
      <c r="AJ905" s="162">
        <f>(X905*20)+Z905+AA905+AF905</f>
        <v>0</v>
      </c>
      <c r="AK905" s="163">
        <f t="shared" si="176"/>
        <v>0</v>
      </c>
      <c r="AL905" s="164">
        <f>IF(K905="x",AH905,0)</f>
        <v>0</v>
      </c>
      <c r="AM905" s="164">
        <f>IF(K905="x",AI905,0)</f>
        <v>0</v>
      </c>
      <c r="AN905" s="164">
        <f>IF(K905="x",AJ905,0)</f>
        <v>0</v>
      </c>
      <c r="AO905" s="164">
        <f>IF(K905="x",AK905,0)</f>
        <v>0</v>
      </c>
      <c r="AP905" s="610" t="str">
        <f t="shared" si="178"/>
        <v xml:space="preserve"> </v>
      </c>
      <c r="AQ905" s="613" t="str">
        <f t="shared" si="177"/>
        <v xml:space="preserve"> </v>
      </c>
      <c r="AR905" s="613" t="str">
        <f t="shared" si="179"/>
        <v xml:space="preserve"> </v>
      </c>
      <c r="AS905" s="613" t="str">
        <f t="shared" si="180"/>
        <v xml:space="preserve"> </v>
      </c>
      <c r="AT905" s="613" t="str">
        <f t="shared" si="181"/>
        <v xml:space="preserve"> </v>
      </c>
      <c r="AU905" s="613" t="str">
        <f t="shared" si="182"/>
        <v xml:space="preserve"> </v>
      </c>
      <c r="AV905" s="614" t="str">
        <f t="shared" si="183"/>
        <v xml:space="preserve"> </v>
      </c>
      <c r="AW905" s="196" t="str">
        <f>IF(N905&gt;0,N905,"")</f>
        <v/>
      </c>
      <c r="AX905" s="165" t="str">
        <f>IF(AND(K905="x",AW905&gt;0),AW905,"")</f>
        <v/>
      </c>
      <c r="AY905" s="193" t="str">
        <f>IF(OR(K905="x",F905="x",AW905&lt;=0),"",AW905)</f>
        <v/>
      </c>
      <c r="AZ905" s="183" t="str">
        <f>IF(AND(F905="x",AW905&gt;0),AW905,"")</f>
        <v/>
      </c>
      <c r="BA905" s="173" t="str">
        <f>IF(V905&gt;0,V905,"")</f>
        <v/>
      </c>
      <c r="BB905" s="174" t="str">
        <f>IF(AND(K905="x",BA905&gt;0),BA905,"")</f>
        <v/>
      </c>
      <c r="BC905" s="186" t="str">
        <f>IF(OR(K905="x",F905="X",BA905&lt;=0),"",BA905)</f>
        <v/>
      </c>
      <c r="BD905" s="174" t="str">
        <f>IF(AND(F905="x",BA905&gt;0),BA905,"")</f>
        <v/>
      </c>
      <c r="BE905" s="201" t="str">
        <f>IF(W905&gt;0,W905,"")</f>
        <v/>
      </c>
      <c r="BF905" s="174" t="str">
        <f>IF(AND(K905="x",BE905&gt;0),BE905,"")</f>
        <v/>
      </c>
      <c r="BG905" s="186" t="str">
        <f>IF(OR(K905="x",F905="x",BE905&lt;=0),"",BE905)</f>
        <v/>
      </c>
      <c r="BH905" s="175" t="str">
        <f>IF(AND(F905="x",BE905&gt;0),BE905,"")</f>
        <v/>
      </c>
      <c r="BI905" s="632"/>
    </row>
    <row r="906" spans="1:140" ht="18" x14ac:dyDescent="0.35">
      <c r="A906" s="221"/>
      <c r="B906" s="222"/>
      <c r="C906" s="214">
        <v>895</v>
      </c>
      <c r="D906" s="205"/>
      <c r="E906" s="16"/>
      <c r="F906" s="17"/>
      <c r="G906" s="134"/>
      <c r="H906" s="135"/>
      <c r="I906" s="141"/>
      <c r="J906" s="25"/>
      <c r="K906" s="145"/>
      <c r="L906" s="28"/>
      <c r="M906" s="395"/>
      <c r="N906" s="158" t="str">
        <f t="shared" si="173"/>
        <v/>
      </c>
      <c r="O906" s="27"/>
      <c r="P906" s="27"/>
      <c r="Q906" s="27"/>
      <c r="R906" s="27"/>
      <c r="S906" s="27"/>
      <c r="T906" s="28"/>
      <c r="U906" s="29"/>
      <c r="V906" s="32"/>
      <c r="W906" s="318"/>
      <c r="X906" s="319"/>
      <c r="Y906" s="160">
        <f t="shared" si="172"/>
        <v>0</v>
      </c>
      <c r="Z906" s="159">
        <f t="shared" si="174"/>
        <v>0</v>
      </c>
      <c r="AA906" s="327"/>
      <c r="AB906" s="400">
        <f>IF(AND(Z906&gt;=0,F906="x"),0,IF(AND(Z906&gt;0,AC906="x"),0,IF(Z906&gt;0,0-30,0)))</f>
        <v>0</v>
      </c>
      <c r="AC906" s="371"/>
      <c r="AD906" s="226" t="str">
        <f>IF(F906="x",(0-((V906*10)+(W906*20))),"")</f>
        <v/>
      </c>
      <c r="AE906" s="368">
        <f>IF(AND(Z906&gt;0,F906="x"),0,IF(AND(Z906&gt;0,AC906="x"),Z906-60,IF(AND(Z906&gt;0,AB906=-30),Z906+AB906,0)))</f>
        <v>0</v>
      </c>
      <c r="AF906" s="339"/>
      <c r="AG906" s="338"/>
      <c r="AH906" s="336"/>
      <c r="AI906" s="161">
        <f t="shared" si="175"/>
        <v>0</v>
      </c>
      <c r="AJ906" s="162">
        <f>(X906*20)+Z906+AA906+AF906</f>
        <v>0</v>
      </c>
      <c r="AK906" s="163">
        <f t="shared" si="176"/>
        <v>0</v>
      </c>
      <c r="AL906" s="164">
        <f>IF(K906="x",AH906,0)</f>
        <v>0</v>
      </c>
      <c r="AM906" s="164">
        <f>IF(K906="x",AI906,0)</f>
        <v>0</v>
      </c>
      <c r="AN906" s="164">
        <f>IF(K906="x",AJ906,0)</f>
        <v>0</v>
      </c>
      <c r="AO906" s="164">
        <f>IF(K906="x",AK906,0)</f>
        <v>0</v>
      </c>
      <c r="AP906" s="610" t="str">
        <f t="shared" si="178"/>
        <v xml:space="preserve"> </v>
      </c>
      <c r="AQ906" s="613" t="str">
        <f t="shared" si="177"/>
        <v xml:space="preserve"> </v>
      </c>
      <c r="AR906" s="613" t="str">
        <f t="shared" si="179"/>
        <v xml:space="preserve"> </v>
      </c>
      <c r="AS906" s="613" t="str">
        <f t="shared" si="180"/>
        <v xml:space="preserve"> </v>
      </c>
      <c r="AT906" s="613" t="str">
        <f t="shared" si="181"/>
        <v xml:space="preserve"> </v>
      </c>
      <c r="AU906" s="613" t="str">
        <f t="shared" si="182"/>
        <v xml:space="preserve"> </v>
      </c>
      <c r="AV906" s="614" t="str">
        <f t="shared" si="183"/>
        <v xml:space="preserve"> </v>
      </c>
      <c r="AW906" s="196" t="str">
        <f>IF(N906&gt;0,N906,"")</f>
        <v/>
      </c>
      <c r="AX906" s="165" t="str">
        <f>IF(AND(K906="x",AW906&gt;0),AW906,"")</f>
        <v/>
      </c>
      <c r="AY906" s="193" t="str">
        <f>IF(OR(K906="x",F906="x",AW906&lt;=0),"",AW906)</f>
        <v/>
      </c>
      <c r="AZ906" s="183" t="str">
        <f>IF(AND(F906="x",AW906&gt;0),AW906,"")</f>
        <v/>
      </c>
      <c r="BA906" s="173" t="str">
        <f>IF(V906&gt;0,V906,"")</f>
        <v/>
      </c>
      <c r="BB906" s="174" t="str">
        <f>IF(AND(K906="x",BA906&gt;0),BA906,"")</f>
        <v/>
      </c>
      <c r="BC906" s="186" t="str">
        <f>IF(OR(K906="x",F906="X",BA906&lt;=0),"",BA906)</f>
        <v/>
      </c>
      <c r="BD906" s="174" t="str">
        <f>IF(AND(F906="x",BA906&gt;0),BA906,"")</f>
        <v/>
      </c>
      <c r="BE906" s="201" t="str">
        <f>IF(W906&gt;0,W906,"")</f>
        <v/>
      </c>
      <c r="BF906" s="174" t="str">
        <f>IF(AND(K906="x",BE906&gt;0),BE906,"")</f>
        <v/>
      </c>
      <c r="BG906" s="186" t="str">
        <f>IF(OR(K906="x",F906="x",BE906&lt;=0),"",BE906)</f>
        <v/>
      </c>
      <c r="BH906" s="175" t="str">
        <f>IF(AND(F906="x",BE906&gt;0),BE906,"")</f>
        <v/>
      </c>
      <c r="BI906" s="632"/>
    </row>
    <row r="907" spans="1:140" ht="18" x14ac:dyDescent="0.35">
      <c r="A907" s="221"/>
      <c r="B907" s="222"/>
      <c r="C907" s="213">
        <v>896</v>
      </c>
      <c r="D907" s="205"/>
      <c r="E907" s="22"/>
      <c r="F907" s="17"/>
      <c r="G907" s="134"/>
      <c r="H907" s="135"/>
      <c r="I907" s="141"/>
      <c r="J907" s="25"/>
      <c r="K907" s="145"/>
      <c r="L907" s="28"/>
      <c r="M907" s="395"/>
      <c r="N907" s="158" t="str">
        <f t="shared" si="173"/>
        <v/>
      </c>
      <c r="O907" s="27"/>
      <c r="P907" s="27"/>
      <c r="Q907" s="27"/>
      <c r="R907" s="27"/>
      <c r="S907" s="27"/>
      <c r="T907" s="28"/>
      <c r="U907" s="29"/>
      <c r="V907" s="32"/>
      <c r="W907" s="318"/>
      <c r="X907" s="319"/>
      <c r="Y907" s="160">
        <f t="shared" si="172"/>
        <v>0</v>
      </c>
      <c r="Z907" s="159">
        <f t="shared" si="174"/>
        <v>0</v>
      </c>
      <c r="AA907" s="327"/>
      <c r="AB907" s="400">
        <f>IF(AND(Z907&gt;=0,F907="x"),0,IF(AND(Z907&gt;0,AC907="x"),0,IF(Z907&gt;0,0-30,0)))</f>
        <v>0</v>
      </c>
      <c r="AC907" s="371"/>
      <c r="AD907" s="226" t="str">
        <f>IF(F907="x",(0-((V907*10)+(W907*20))),"")</f>
        <v/>
      </c>
      <c r="AE907" s="368">
        <f>IF(AND(Z907&gt;0,F907="x"),0,IF(AND(Z907&gt;0,AC907="x"),Z907-60,IF(AND(Z907&gt;0,AB907=-30),Z907+AB907,0)))</f>
        <v>0</v>
      </c>
      <c r="AF907" s="339"/>
      <c r="AG907" s="338"/>
      <c r="AH907" s="336"/>
      <c r="AI907" s="161">
        <f t="shared" si="175"/>
        <v>0</v>
      </c>
      <c r="AJ907" s="162">
        <f>(X907*20)+Z907+AA907+AF907</f>
        <v>0</v>
      </c>
      <c r="AK907" s="163">
        <f t="shared" si="176"/>
        <v>0</v>
      </c>
      <c r="AL907" s="164">
        <f>IF(K907="x",AH907,0)</f>
        <v>0</v>
      </c>
      <c r="AM907" s="164">
        <f>IF(K907="x",AI907,0)</f>
        <v>0</v>
      </c>
      <c r="AN907" s="164">
        <f>IF(K907="x",AJ907,0)</f>
        <v>0</v>
      </c>
      <c r="AO907" s="164">
        <f>IF(K907="x",AK907,0)</f>
        <v>0</v>
      </c>
      <c r="AP907" s="610" t="str">
        <f t="shared" si="178"/>
        <v xml:space="preserve"> </v>
      </c>
      <c r="AQ907" s="613" t="str">
        <f t="shared" si="177"/>
        <v xml:space="preserve"> </v>
      </c>
      <c r="AR907" s="613" t="str">
        <f t="shared" si="179"/>
        <v xml:space="preserve"> </v>
      </c>
      <c r="AS907" s="613" t="str">
        <f t="shared" si="180"/>
        <v xml:space="preserve"> </v>
      </c>
      <c r="AT907" s="613" t="str">
        <f t="shared" si="181"/>
        <v xml:space="preserve"> </v>
      </c>
      <c r="AU907" s="613" t="str">
        <f t="shared" si="182"/>
        <v xml:space="preserve"> </v>
      </c>
      <c r="AV907" s="614" t="str">
        <f t="shared" si="183"/>
        <v xml:space="preserve"> </v>
      </c>
      <c r="AW907" s="196" t="str">
        <f>IF(N907&gt;0,N907,"")</f>
        <v/>
      </c>
      <c r="AX907" s="165" t="str">
        <f>IF(AND(K907="x",AW907&gt;0),AW907,"")</f>
        <v/>
      </c>
      <c r="AY907" s="193" t="str">
        <f>IF(OR(K907="x",F907="x",AW907&lt;=0),"",AW907)</f>
        <v/>
      </c>
      <c r="AZ907" s="183" t="str">
        <f>IF(AND(F907="x",AW907&gt;0),AW907,"")</f>
        <v/>
      </c>
      <c r="BA907" s="173" t="str">
        <f>IF(V907&gt;0,V907,"")</f>
        <v/>
      </c>
      <c r="BB907" s="174" t="str">
        <f>IF(AND(K907="x",BA907&gt;0),BA907,"")</f>
        <v/>
      </c>
      <c r="BC907" s="186" t="str">
        <f>IF(OR(K907="x",F907="X",BA907&lt;=0),"",BA907)</f>
        <v/>
      </c>
      <c r="BD907" s="174" t="str">
        <f>IF(AND(F907="x",BA907&gt;0),BA907,"")</f>
        <v/>
      </c>
      <c r="BE907" s="201" t="str">
        <f>IF(W907&gt;0,W907,"")</f>
        <v/>
      </c>
      <c r="BF907" s="174" t="str">
        <f>IF(AND(K907="x",BE907&gt;0),BE907,"")</f>
        <v/>
      </c>
      <c r="BG907" s="186" t="str">
        <f>IF(OR(K907="x",F907="x",BE907&lt;=0),"",BE907)</f>
        <v/>
      </c>
      <c r="BH907" s="175" t="str">
        <f>IF(AND(F907="x",BE907&gt;0),BE907,"")</f>
        <v/>
      </c>
      <c r="BI907" s="632"/>
    </row>
    <row r="908" spans="1:140" ht="18" x14ac:dyDescent="0.35">
      <c r="A908" s="221"/>
      <c r="B908" s="222"/>
      <c r="C908" s="214">
        <v>897</v>
      </c>
      <c r="D908" s="205"/>
      <c r="E908" s="16"/>
      <c r="F908" s="17"/>
      <c r="G908" s="134"/>
      <c r="H908" s="135"/>
      <c r="I908" s="141"/>
      <c r="J908" s="25"/>
      <c r="K908" s="145"/>
      <c r="L908" s="28"/>
      <c r="M908" s="395"/>
      <c r="N908" s="158" t="str">
        <f t="shared" si="173"/>
        <v/>
      </c>
      <c r="O908" s="27"/>
      <c r="P908" s="27"/>
      <c r="Q908" s="27"/>
      <c r="R908" s="27"/>
      <c r="S908" s="27"/>
      <c r="T908" s="28"/>
      <c r="U908" s="29"/>
      <c r="V908" s="32"/>
      <c r="W908" s="318"/>
      <c r="X908" s="319"/>
      <c r="Y908" s="160">
        <f t="shared" ref="Y908:Y971" si="184">V908+W908+X908</f>
        <v>0</v>
      </c>
      <c r="Z908" s="159">
        <f t="shared" si="174"/>
        <v>0</v>
      </c>
      <c r="AA908" s="327"/>
      <c r="AB908" s="400">
        <f>IF(AND(Z908&gt;=0,F908="x"),0,IF(AND(Z908&gt;0,AC908="x"),0,IF(Z908&gt;0,0-30,0)))</f>
        <v>0</v>
      </c>
      <c r="AC908" s="371"/>
      <c r="AD908" s="226" t="str">
        <f>IF(F908="x",(0-((V908*10)+(W908*20))),"")</f>
        <v/>
      </c>
      <c r="AE908" s="368">
        <f>IF(AND(Z908&gt;0,F908="x"),0,IF(AND(Z908&gt;0,AC908="x"),Z908-60,IF(AND(Z908&gt;0,AB908=-30),Z908+AB908,0)))</f>
        <v>0</v>
      </c>
      <c r="AF908" s="339"/>
      <c r="AG908" s="338"/>
      <c r="AH908" s="336"/>
      <c r="AI908" s="161">
        <f t="shared" si="175"/>
        <v>0</v>
      </c>
      <c r="AJ908" s="162">
        <f>(X908*20)+Z908+AA908+AF908</f>
        <v>0</v>
      </c>
      <c r="AK908" s="163">
        <f t="shared" si="176"/>
        <v>0</v>
      </c>
      <c r="AL908" s="164">
        <f>IF(K908="x",AH908,0)</f>
        <v>0</v>
      </c>
      <c r="AM908" s="164">
        <f>IF(K908="x",AI908,0)</f>
        <v>0</v>
      </c>
      <c r="AN908" s="164">
        <f>IF(K908="x",AJ908,0)</f>
        <v>0</v>
      </c>
      <c r="AO908" s="164">
        <f>IF(K908="x",AK908,0)</f>
        <v>0</v>
      </c>
      <c r="AP908" s="610" t="str">
        <f t="shared" si="178"/>
        <v xml:space="preserve"> </v>
      </c>
      <c r="AQ908" s="613" t="str">
        <f t="shared" si="177"/>
        <v xml:space="preserve"> </v>
      </c>
      <c r="AR908" s="613" t="str">
        <f t="shared" si="179"/>
        <v xml:space="preserve"> </v>
      </c>
      <c r="AS908" s="613" t="str">
        <f t="shared" si="180"/>
        <v xml:space="preserve"> </v>
      </c>
      <c r="AT908" s="613" t="str">
        <f t="shared" si="181"/>
        <v xml:space="preserve"> </v>
      </c>
      <c r="AU908" s="613" t="str">
        <f t="shared" si="182"/>
        <v xml:space="preserve"> </v>
      </c>
      <c r="AV908" s="614" t="str">
        <f t="shared" si="183"/>
        <v xml:space="preserve"> </v>
      </c>
      <c r="AW908" s="196" t="str">
        <f>IF(N908&gt;0,N908,"")</f>
        <v/>
      </c>
      <c r="AX908" s="165" t="str">
        <f>IF(AND(K908="x",AW908&gt;0),AW908,"")</f>
        <v/>
      </c>
      <c r="AY908" s="193" t="str">
        <f>IF(OR(K908="x",F908="x",AW908&lt;=0),"",AW908)</f>
        <v/>
      </c>
      <c r="AZ908" s="183" t="str">
        <f>IF(AND(F908="x",AW908&gt;0),AW908,"")</f>
        <v/>
      </c>
      <c r="BA908" s="173" t="str">
        <f>IF(V908&gt;0,V908,"")</f>
        <v/>
      </c>
      <c r="BB908" s="174" t="str">
        <f>IF(AND(K908="x",BA908&gt;0),BA908,"")</f>
        <v/>
      </c>
      <c r="BC908" s="186" t="str">
        <f>IF(OR(K908="x",F908="X",BA908&lt;=0),"",BA908)</f>
        <v/>
      </c>
      <c r="BD908" s="174" t="str">
        <f>IF(AND(F908="x",BA908&gt;0),BA908,"")</f>
        <v/>
      </c>
      <c r="BE908" s="201" t="str">
        <f>IF(W908&gt;0,W908,"")</f>
        <v/>
      </c>
      <c r="BF908" s="174" t="str">
        <f>IF(AND(K908="x",BE908&gt;0),BE908,"")</f>
        <v/>
      </c>
      <c r="BG908" s="186" t="str">
        <f>IF(OR(K908="x",F908="x",BE908&lt;=0),"",BE908)</f>
        <v/>
      </c>
      <c r="BH908" s="175" t="str">
        <f>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185">IF((NETWORKDAYS(G909,M909)&gt;0),(NETWORKDAYS(G909,M909)),"")</f>
        <v/>
      </c>
      <c r="O909" s="27"/>
      <c r="P909" s="27"/>
      <c r="Q909" s="27"/>
      <c r="R909" s="27"/>
      <c r="S909" s="27"/>
      <c r="T909" s="28"/>
      <c r="U909" s="29"/>
      <c r="V909" s="32"/>
      <c r="W909" s="318"/>
      <c r="X909" s="319"/>
      <c r="Y909" s="160">
        <f t="shared" si="184"/>
        <v>0</v>
      </c>
      <c r="Z909" s="159">
        <f t="shared" ref="Z909:Z972" si="186">IF((F909="x"),0,((V909*10)+(W909*20)))</f>
        <v>0</v>
      </c>
      <c r="AA909" s="327"/>
      <c r="AB909" s="400">
        <f>IF(AND(Z909&gt;=0,F909="x"),0,IF(AND(Z909&gt;0,AC909="x"),0,IF(Z909&gt;0,0-30,0)))</f>
        <v>0</v>
      </c>
      <c r="AC909" s="371"/>
      <c r="AD909" s="226" t="str">
        <f>IF(F909="x",(0-((V909*10)+(W909*20))),"")</f>
        <v/>
      </c>
      <c r="AE909" s="368">
        <f>IF(AND(Z909&gt;0,F909="x"),0,IF(AND(Z909&gt;0,AC909="x"),Z909-60,IF(AND(Z909&gt;0,AB909=-30),Z909+AB909,0)))</f>
        <v>0</v>
      </c>
      <c r="AF909" s="339"/>
      <c r="AG909" s="338"/>
      <c r="AH909" s="336"/>
      <c r="AI909" s="161">
        <f t="shared" ref="AI909:AI972" si="187">IF(AE909&lt;=0,AG909,AE909+AG909)</f>
        <v>0</v>
      </c>
      <c r="AJ909" s="162">
        <f>(X909*20)+Z909+AA909+AF909</f>
        <v>0</v>
      </c>
      <c r="AK909" s="163">
        <f t="shared" ref="AK909:AK972" si="188">AJ909-AH909</f>
        <v>0</v>
      </c>
      <c r="AL909" s="164">
        <f>IF(K909="x",AH909,0)</f>
        <v>0</v>
      </c>
      <c r="AM909" s="164">
        <f>IF(K909="x",AI909,0)</f>
        <v>0</v>
      </c>
      <c r="AN909" s="164">
        <f>IF(K909="x",AJ909,0)</f>
        <v>0</v>
      </c>
      <c r="AO909" s="164">
        <f>IF(K909="x",AK909,0)</f>
        <v>0</v>
      </c>
      <c r="AP909" s="610" t="str">
        <f t="shared" si="178"/>
        <v xml:space="preserve"> </v>
      </c>
      <c r="AQ909" s="613" t="str">
        <f t="shared" ref="AQ909:AQ972" si="189">IF(AND(AH909&gt;4.99,AH909&lt;50),AH909," ")</f>
        <v xml:space="preserve"> </v>
      </c>
      <c r="AR909" s="613" t="str">
        <f t="shared" si="179"/>
        <v xml:space="preserve"> </v>
      </c>
      <c r="AS909" s="613" t="str">
        <f t="shared" si="180"/>
        <v xml:space="preserve"> </v>
      </c>
      <c r="AT909" s="613" t="str">
        <f t="shared" si="181"/>
        <v xml:space="preserve"> </v>
      </c>
      <c r="AU909" s="613" t="str">
        <f t="shared" si="182"/>
        <v xml:space="preserve"> </v>
      </c>
      <c r="AV909" s="614" t="str">
        <f t="shared" si="183"/>
        <v xml:space="preserve"> </v>
      </c>
      <c r="AW909" s="196" t="str">
        <f>IF(N909&gt;0,N909,"")</f>
        <v/>
      </c>
      <c r="AX909" s="165" t="str">
        <f>IF(AND(K909="x",AW909&gt;0),AW909,"")</f>
        <v/>
      </c>
      <c r="AY909" s="193" t="str">
        <f>IF(OR(K909="x",F909="x",AW909&lt;=0),"",AW909)</f>
        <v/>
      </c>
      <c r="AZ909" s="183" t="str">
        <f>IF(AND(F909="x",AW909&gt;0),AW909,"")</f>
        <v/>
      </c>
      <c r="BA909" s="173" t="str">
        <f>IF(V909&gt;0,V909,"")</f>
        <v/>
      </c>
      <c r="BB909" s="174" t="str">
        <f>IF(AND(K909="x",BA909&gt;0),BA909,"")</f>
        <v/>
      </c>
      <c r="BC909" s="186" t="str">
        <f>IF(OR(K909="x",F909="X",BA909&lt;=0),"",BA909)</f>
        <v/>
      </c>
      <c r="BD909" s="174" t="str">
        <f>IF(AND(F909="x",BA909&gt;0),BA909,"")</f>
        <v/>
      </c>
      <c r="BE909" s="201" t="str">
        <f>IF(W909&gt;0,W909,"")</f>
        <v/>
      </c>
      <c r="BF909" s="174" t="str">
        <f>IF(AND(K909="x",BE909&gt;0),BE909,"")</f>
        <v/>
      </c>
      <c r="BG909" s="186" t="str">
        <f>IF(OR(K909="x",F909="x",BE909&lt;=0),"",BE909)</f>
        <v/>
      </c>
      <c r="BH909" s="175" t="str">
        <f>IF(AND(F909="x",BE909&gt;0),BE909,"")</f>
        <v/>
      </c>
      <c r="BI909" s="632"/>
    </row>
    <row r="910" spans="1:140" ht="18" x14ac:dyDescent="0.35">
      <c r="A910" s="221"/>
      <c r="B910" s="222"/>
      <c r="C910" s="213">
        <v>899</v>
      </c>
      <c r="D910" s="209"/>
      <c r="E910" s="19"/>
      <c r="F910" s="17"/>
      <c r="G910" s="138"/>
      <c r="H910" s="137"/>
      <c r="I910" s="143"/>
      <c r="J910" s="80"/>
      <c r="K910" s="147"/>
      <c r="L910" s="30"/>
      <c r="M910" s="396"/>
      <c r="N910" s="158" t="str">
        <f t="shared" si="185"/>
        <v/>
      </c>
      <c r="O910" s="27"/>
      <c r="P910" s="27"/>
      <c r="Q910" s="27"/>
      <c r="R910" s="27"/>
      <c r="S910" s="27"/>
      <c r="T910" s="30"/>
      <c r="U910" s="31"/>
      <c r="V910" s="32"/>
      <c r="W910" s="320"/>
      <c r="X910" s="318"/>
      <c r="Y910" s="160">
        <f t="shared" si="184"/>
        <v>0</v>
      </c>
      <c r="Z910" s="159">
        <f t="shared" si="186"/>
        <v>0</v>
      </c>
      <c r="AA910" s="328"/>
      <c r="AB910" s="400">
        <f>IF(AND(Z910&gt;=0,F910="x"),0,IF(AND(Z910&gt;0,AC910="x"),0,IF(Z910&gt;0,0-30,0)))</f>
        <v>0</v>
      </c>
      <c r="AC910" s="371"/>
      <c r="AD910" s="226" t="str">
        <f>IF(F910="x",(0-((V910*10)+(W910*20))),"")</f>
        <v/>
      </c>
      <c r="AE910" s="368">
        <f>IF(AND(Z910&gt;0,F910="x"),0,IF(AND(Z910&gt;0,AC910="x"),Z910-60,IF(AND(Z910&gt;0,AB910=-30),Z910+AB910,0)))</f>
        <v>0</v>
      </c>
      <c r="AF910" s="340"/>
      <c r="AG910" s="341"/>
      <c r="AH910" s="339"/>
      <c r="AI910" s="161">
        <f t="shared" si="187"/>
        <v>0</v>
      </c>
      <c r="AJ910" s="162">
        <f>(X910*20)+Z910+AA910+AF910</f>
        <v>0</v>
      </c>
      <c r="AK910" s="163">
        <f t="shared" si="188"/>
        <v>0</v>
      </c>
      <c r="AL910" s="164">
        <f>IF(K910="x",AH910,0)</f>
        <v>0</v>
      </c>
      <c r="AM910" s="164">
        <f>IF(K910="x",AI910,0)</f>
        <v>0</v>
      </c>
      <c r="AN910" s="164">
        <f>IF(K910="x",AJ910,0)</f>
        <v>0</v>
      </c>
      <c r="AO910" s="164">
        <f>IF(K910="x",AK910,0)</f>
        <v>0</v>
      </c>
      <c r="AP910" s="610" t="str">
        <f t="shared" ref="AP910:AP973" si="190">IF(AND(AH910&gt;0,AH910&lt;5),AH910," ")</f>
        <v xml:space="preserve"> </v>
      </c>
      <c r="AQ910" s="613" t="str">
        <f t="shared" si="189"/>
        <v xml:space="preserve"> </v>
      </c>
      <c r="AR910" s="613" t="str">
        <f t="shared" ref="AR910:AR973" si="191">IF(AND(AH910&gt;49.99,AH910&lt;100),AH910," ")</f>
        <v xml:space="preserve"> </v>
      </c>
      <c r="AS910" s="613" t="str">
        <f t="shared" ref="AS910:AS973" si="192">IF(AND(AH910&gt;99.99,AH910&lt;500),AH910," ")</f>
        <v xml:space="preserve"> </v>
      </c>
      <c r="AT910" s="613" t="str">
        <f t="shared" ref="AT910:AT973" si="193">IF(AND(AH910&gt;499.99,AH910&lt;1000),AH910," ")</f>
        <v xml:space="preserve"> </v>
      </c>
      <c r="AU910" s="613" t="str">
        <f t="shared" ref="AU910:AU973" si="194">IF(AND(AH910&gt;999.99,AH910&lt;10000),AH910," ")</f>
        <v xml:space="preserve"> </v>
      </c>
      <c r="AV910" s="614" t="str">
        <f t="shared" ref="AV910:AV973" si="195">IF(AH910&gt;=10000,AH910," ")</f>
        <v xml:space="preserve"> </v>
      </c>
      <c r="AW910" s="196" t="str">
        <f>IF(N910&gt;0,N910,"")</f>
        <v/>
      </c>
      <c r="AX910" s="165" t="str">
        <f>IF(AND(K910="x",AW910&gt;0),AW910,"")</f>
        <v/>
      </c>
      <c r="AY910" s="193" t="str">
        <f>IF(OR(K910="x",F910="x",AW910&lt;=0),"",AW910)</f>
        <v/>
      </c>
      <c r="AZ910" s="183" t="str">
        <f>IF(AND(F910="x",AW910&gt;0),AW910,"")</f>
        <v/>
      </c>
      <c r="BA910" s="173" t="str">
        <f>IF(V910&gt;0,V910,"")</f>
        <v/>
      </c>
      <c r="BB910" s="174" t="str">
        <f>IF(AND(K910="x",BA910&gt;0),BA910,"")</f>
        <v/>
      </c>
      <c r="BC910" s="186" t="str">
        <f>IF(OR(K910="x",F910="X",BA910&lt;=0),"",BA910)</f>
        <v/>
      </c>
      <c r="BD910" s="174" t="str">
        <f>IF(AND(F910="x",BA910&gt;0),BA910,"")</f>
        <v/>
      </c>
      <c r="BE910" s="201" t="str">
        <f>IF(W910&gt;0,W910,"")</f>
        <v/>
      </c>
      <c r="BF910" s="174" t="str">
        <f>IF(AND(K910="x",BE910&gt;0),BE910,"")</f>
        <v/>
      </c>
      <c r="BG910" s="186" t="str">
        <f>IF(OR(K910="x",F910="x",BE910&lt;=0),"",BE910)</f>
        <v/>
      </c>
      <c r="BH910" s="175" t="str">
        <f>IF(AND(F910="x",BE910&gt;0),BE910,"")</f>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185"/>
        <v/>
      </c>
      <c r="O911" s="27"/>
      <c r="P911" s="27"/>
      <c r="Q911" s="27"/>
      <c r="R911" s="27"/>
      <c r="S911" s="27"/>
      <c r="T911" s="27"/>
      <c r="U911" s="28"/>
      <c r="V911" s="32"/>
      <c r="W911" s="318"/>
      <c r="X911" s="318"/>
      <c r="Y911" s="160">
        <f t="shared" si="184"/>
        <v>0</v>
      </c>
      <c r="Z911" s="159">
        <f t="shared" si="186"/>
        <v>0</v>
      </c>
      <c r="AA911" s="327"/>
      <c r="AB911" s="400">
        <f>IF(AND(Z911&gt;=0,F911="x"),0,IF(AND(Z911&gt;0,AC911="x"),0,IF(Z911&gt;0,0-30,0)))</f>
        <v>0</v>
      </c>
      <c r="AC911" s="371"/>
      <c r="AD911" s="226" t="str">
        <f>IF(F911="x",(0-((V911*10)+(W911*20))),"")</f>
        <v/>
      </c>
      <c r="AE911" s="368">
        <f>IF(AND(Z911&gt;0,F911="x"),0,IF(AND(Z911&gt;0,AC911="x"),Z911-60,IF(AND(Z911&gt;0,AB911=-30),Z911+AB911,0)))</f>
        <v>0</v>
      </c>
      <c r="AF911" s="339"/>
      <c r="AG911" s="342"/>
      <c r="AH911" s="339"/>
      <c r="AI911" s="161">
        <f t="shared" si="187"/>
        <v>0</v>
      </c>
      <c r="AJ911" s="162">
        <f>(X911*20)+Z911+AA911+AF911</f>
        <v>0</v>
      </c>
      <c r="AK911" s="163">
        <f t="shared" si="188"/>
        <v>0</v>
      </c>
      <c r="AL911" s="164">
        <f>IF(K911="x",AH911,0)</f>
        <v>0</v>
      </c>
      <c r="AM911" s="164">
        <f>IF(K911="x",AI911,0)</f>
        <v>0</v>
      </c>
      <c r="AN911" s="164">
        <f>IF(K911="x",AJ911,0)</f>
        <v>0</v>
      </c>
      <c r="AO911" s="164">
        <f>IF(K911="x",AK911,0)</f>
        <v>0</v>
      </c>
      <c r="AP911" s="610" t="str">
        <f t="shared" si="190"/>
        <v xml:space="preserve"> </v>
      </c>
      <c r="AQ911" s="613" t="str">
        <f t="shared" si="189"/>
        <v xml:space="preserve"> </v>
      </c>
      <c r="AR911" s="613" t="str">
        <f t="shared" si="191"/>
        <v xml:space="preserve"> </v>
      </c>
      <c r="AS911" s="613" t="str">
        <f t="shared" si="192"/>
        <v xml:space="preserve"> </v>
      </c>
      <c r="AT911" s="613" t="str">
        <f t="shared" si="193"/>
        <v xml:space="preserve"> </v>
      </c>
      <c r="AU911" s="613" t="str">
        <f t="shared" si="194"/>
        <v xml:space="preserve"> </v>
      </c>
      <c r="AV911" s="614" t="str">
        <f t="shared" si="195"/>
        <v xml:space="preserve"> </v>
      </c>
      <c r="AW911" s="196" t="str">
        <f>IF(N911&gt;0,N911,"")</f>
        <v/>
      </c>
      <c r="AX911" s="165" t="str">
        <f>IF(AND(K911="x",AW911&gt;0),AW911,"")</f>
        <v/>
      </c>
      <c r="AY911" s="193" t="str">
        <f>IF(OR(K911="x",F911="x",AW911&lt;=0),"",AW911)</f>
        <v/>
      </c>
      <c r="AZ911" s="183" t="str">
        <f>IF(AND(F911="x",AW911&gt;0),AW911,"")</f>
        <v/>
      </c>
      <c r="BA911" s="173" t="str">
        <f>IF(V911&gt;0,V911,"")</f>
        <v/>
      </c>
      <c r="BB911" s="174" t="str">
        <f>IF(AND(K911="x",BA911&gt;0),BA911,"")</f>
        <v/>
      </c>
      <c r="BC911" s="186" t="str">
        <f>IF(OR(K911="x",F911="X",BA911&lt;=0),"",BA911)</f>
        <v/>
      </c>
      <c r="BD911" s="174" t="str">
        <f>IF(AND(F911="x",BA911&gt;0),BA911,"")</f>
        <v/>
      </c>
      <c r="BE911" s="201" t="str">
        <f>IF(W911&gt;0,W911,"")</f>
        <v/>
      </c>
      <c r="BF911" s="174" t="str">
        <f>IF(AND(K911="x",BE911&gt;0),BE911,"")</f>
        <v/>
      </c>
      <c r="BG911" s="186" t="str">
        <f>IF(OR(K911="x",F911="x",BE911&lt;=0),"",BE911)</f>
        <v/>
      </c>
      <c r="BH911" s="175" t="str">
        <f>IF(AND(F911="x",BE911&gt;0),BE911,"")</f>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185"/>
        <v/>
      </c>
      <c r="O912" s="321"/>
      <c r="P912" s="315"/>
      <c r="Q912" s="315"/>
      <c r="R912" s="315"/>
      <c r="S912" s="315"/>
      <c r="T912" s="315"/>
      <c r="U912" s="316"/>
      <c r="V912" s="167"/>
      <c r="W912" s="313"/>
      <c r="X912" s="313"/>
      <c r="Y912" s="160">
        <f t="shared" si="184"/>
        <v>0</v>
      </c>
      <c r="Z912" s="159">
        <f t="shared" si="186"/>
        <v>0</v>
      </c>
      <c r="AA912" s="327"/>
      <c r="AB912" s="400">
        <f>IF(AND(Z912&gt;=0,F912="x"),0,IF(AND(Z912&gt;0,AC912="x"),0,IF(Z912&gt;0,0-30,0)))</f>
        <v>0</v>
      </c>
      <c r="AC912" s="371"/>
      <c r="AD912" s="226" t="str">
        <f>IF(F912="x",(0-((V912*10)+(W912*20))),"")</f>
        <v/>
      </c>
      <c r="AE912" s="368">
        <f>IF(AND(Z912&gt;0,F912="x"),0,IF(AND(Z912&gt;0,AC912="x"),Z912-60,IF(AND(Z912&gt;0,AB912=-30),Z912+AB912,0)))</f>
        <v>0</v>
      </c>
      <c r="AF912" s="339"/>
      <c r="AG912" s="338"/>
      <c r="AH912" s="336"/>
      <c r="AI912" s="161">
        <f t="shared" si="187"/>
        <v>0</v>
      </c>
      <c r="AJ912" s="162">
        <f>(X912*20)+Z912+AA912+AF912</f>
        <v>0</v>
      </c>
      <c r="AK912" s="163">
        <f t="shared" si="188"/>
        <v>0</v>
      </c>
      <c r="AL912" s="164">
        <f>IF(K912="x",AH912,0)</f>
        <v>0</v>
      </c>
      <c r="AM912" s="164">
        <f>IF(K912="x",AI912,0)</f>
        <v>0</v>
      </c>
      <c r="AN912" s="164">
        <f>IF(K912="x",AJ912,0)</f>
        <v>0</v>
      </c>
      <c r="AO912" s="164">
        <f>IF(K912="x",AK912,0)</f>
        <v>0</v>
      </c>
      <c r="AP912" s="610" t="str">
        <f t="shared" si="190"/>
        <v xml:space="preserve"> </v>
      </c>
      <c r="AQ912" s="613" t="str">
        <f t="shared" si="189"/>
        <v xml:space="preserve"> </v>
      </c>
      <c r="AR912" s="613" t="str">
        <f t="shared" si="191"/>
        <v xml:space="preserve"> </v>
      </c>
      <c r="AS912" s="613" t="str">
        <f t="shared" si="192"/>
        <v xml:space="preserve"> </v>
      </c>
      <c r="AT912" s="613" t="str">
        <f t="shared" si="193"/>
        <v xml:space="preserve"> </v>
      </c>
      <c r="AU912" s="613" t="str">
        <f t="shared" si="194"/>
        <v xml:space="preserve"> </v>
      </c>
      <c r="AV912" s="614" t="str">
        <f t="shared" si="195"/>
        <v xml:space="preserve"> </v>
      </c>
      <c r="AW912" s="196" t="str">
        <f>IF(N912&gt;0,N912,"")</f>
        <v/>
      </c>
      <c r="AX912" s="165" t="str">
        <f>IF(AND(K912="x",AW912&gt;0),AW912,"")</f>
        <v/>
      </c>
      <c r="AY912" s="193" t="str">
        <f>IF(OR(K912="x",F912="x",AW912&lt;=0),"",AW912)</f>
        <v/>
      </c>
      <c r="AZ912" s="183" t="str">
        <f>IF(AND(F912="x",AW912&gt;0),AW912,"")</f>
        <v/>
      </c>
      <c r="BA912" s="173" t="str">
        <f>IF(V912&gt;0,V912,"")</f>
        <v/>
      </c>
      <c r="BB912" s="174" t="str">
        <f>IF(AND(K912="x",BA912&gt;0),BA912,"")</f>
        <v/>
      </c>
      <c r="BC912" s="186" t="str">
        <f>IF(OR(K912="x",F912="X",BA912&lt;=0),"",BA912)</f>
        <v/>
      </c>
      <c r="BD912" s="174" t="str">
        <f>IF(AND(F912="x",BA912&gt;0),BA912,"")</f>
        <v/>
      </c>
      <c r="BE912" s="201" t="str">
        <f>IF(W912&gt;0,W912,"")</f>
        <v/>
      </c>
      <c r="BF912" s="174" t="str">
        <f>IF(AND(K912="x",BE912&gt;0),BE912,"")</f>
        <v/>
      </c>
      <c r="BG912" s="186" t="str">
        <f>IF(OR(K912="x",F912="x",BE912&lt;=0),"",BE912)</f>
        <v/>
      </c>
      <c r="BH912" s="175" t="str">
        <f>IF(AND(F912="x",BE912&gt;0),BE912,"")</f>
        <v/>
      </c>
      <c r="BI912" s="632"/>
    </row>
    <row r="913" spans="1:61" ht="18" x14ac:dyDescent="0.35">
      <c r="A913" s="219"/>
      <c r="B913" s="220"/>
      <c r="C913" s="213">
        <v>902</v>
      </c>
      <c r="D913" s="204"/>
      <c r="E913" s="33"/>
      <c r="F913" s="34"/>
      <c r="G913" s="131"/>
      <c r="H913" s="133"/>
      <c r="I913" s="140"/>
      <c r="J913" s="78"/>
      <c r="K913" s="144"/>
      <c r="L913" s="119"/>
      <c r="M913" s="394"/>
      <c r="N913" s="158" t="str">
        <f t="shared" si="185"/>
        <v/>
      </c>
      <c r="O913" s="315"/>
      <c r="P913" s="315"/>
      <c r="Q913" s="315"/>
      <c r="R913" s="315"/>
      <c r="S913" s="315"/>
      <c r="T913" s="316"/>
      <c r="U913" s="317"/>
      <c r="V913" s="167"/>
      <c r="W913" s="313"/>
      <c r="X913" s="313"/>
      <c r="Y913" s="160">
        <f t="shared" si="184"/>
        <v>0</v>
      </c>
      <c r="Z913" s="159">
        <f t="shared" si="186"/>
        <v>0</v>
      </c>
      <c r="AA913" s="326"/>
      <c r="AB913" s="400">
        <f>IF(AND(Z913&gt;=0,F913="x"),0,IF(AND(Z913&gt;0,AC913="x"),0,IF(Z913&gt;0,0-30,0)))</f>
        <v>0</v>
      </c>
      <c r="AC913" s="370"/>
      <c r="AD913" s="226" t="str">
        <f>IF(F913="x",(0-((V913*10)+(W913*20))),"")</f>
        <v/>
      </c>
      <c r="AE913" s="368">
        <f>IF(AND(Z913&gt;0,F913="x"),0,IF(AND(Z913&gt;0,AC913="x"),Z913-60,IF(AND(Z913&gt;0,AB913=-30),Z913+AB913,0)))</f>
        <v>0</v>
      </c>
      <c r="AF913" s="331"/>
      <c r="AG913" s="333"/>
      <c r="AH913" s="334"/>
      <c r="AI913" s="161">
        <f t="shared" si="187"/>
        <v>0</v>
      </c>
      <c r="AJ913" s="162">
        <f>(X913*20)+Z913+AA913+AF913</f>
        <v>0</v>
      </c>
      <c r="AK913" s="163">
        <f t="shared" si="188"/>
        <v>0</v>
      </c>
      <c r="AL913" s="164">
        <f>IF(K913="x",AH913,0)</f>
        <v>0</v>
      </c>
      <c r="AM913" s="164">
        <f>IF(K913="x",AI913,0)</f>
        <v>0</v>
      </c>
      <c r="AN913" s="164">
        <f>IF(K913="x",AJ913,0)</f>
        <v>0</v>
      </c>
      <c r="AO913" s="164">
        <f>IF(K913="x",AK913,0)</f>
        <v>0</v>
      </c>
      <c r="AP913" s="610" t="str">
        <f t="shared" si="190"/>
        <v xml:space="preserve"> </v>
      </c>
      <c r="AQ913" s="613" t="str">
        <f t="shared" si="189"/>
        <v xml:space="preserve"> </v>
      </c>
      <c r="AR913" s="613" t="str">
        <f t="shared" si="191"/>
        <v xml:space="preserve"> </v>
      </c>
      <c r="AS913" s="613" t="str">
        <f t="shared" si="192"/>
        <v xml:space="preserve"> </v>
      </c>
      <c r="AT913" s="613" t="str">
        <f t="shared" si="193"/>
        <v xml:space="preserve"> </v>
      </c>
      <c r="AU913" s="613" t="str">
        <f t="shared" si="194"/>
        <v xml:space="preserve"> </v>
      </c>
      <c r="AV913" s="614" t="str">
        <f t="shared" si="195"/>
        <v xml:space="preserve"> </v>
      </c>
      <c r="AW913" s="196" t="str">
        <f>IF(N913&gt;0,N913,"")</f>
        <v/>
      </c>
      <c r="AX913" s="165" t="str">
        <f>IF(AND(K913="x",AW913&gt;0),AW913,"")</f>
        <v/>
      </c>
      <c r="AY913" s="193" t="str">
        <f>IF(OR(K913="x",F913="x",AW913&lt;=0),"",AW913)</f>
        <v/>
      </c>
      <c r="AZ913" s="183" t="str">
        <f>IF(AND(F913="x",AW913&gt;0),AW913,"")</f>
        <v/>
      </c>
      <c r="BA913" s="173" t="str">
        <f>IF(V913&gt;0,V913,"")</f>
        <v/>
      </c>
      <c r="BB913" s="174" t="str">
        <f>IF(AND(K913="x",BA913&gt;0),BA913,"")</f>
        <v/>
      </c>
      <c r="BC913" s="186" t="str">
        <f>IF(OR(K913="x",F913="X",BA913&lt;=0),"",BA913)</f>
        <v/>
      </c>
      <c r="BD913" s="174" t="str">
        <f>IF(AND(F913="x",BA913&gt;0),BA913,"")</f>
        <v/>
      </c>
      <c r="BE913" s="201" t="str">
        <f>IF(W913&gt;0,W913,"")</f>
        <v/>
      </c>
      <c r="BF913" s="174" t="str">
        <f>IF(AND(K913="x",BE913&gt;0),BE913,"")</f>
        <v/>
      </c>
      <c r="BG913" s="186" t="str">
        <f>IF(OR(K913="x",F913="x",BE913&lt;=0),"",BE913)</f>
        <v/>
      </c>
      <c r="BH913" s="175" t="str">
        <f>IF(AND(F913="x",BE913&gt;0),BE913,"")</f>
        <v/>
      </c>
      <c r="BI913" s="632"/>
    </row>
    <row r="914" spans="1:61" ht="18" x14ac:dyDescent="0.35">
      <c r="A914" s="219"/>
      <c r="B914" s="220"/>
      <c r="C914" s="213">
        <v>903</v>
      </c>
      <c r="D914" s="204"/>
      <c r="E914" s="33"/>
      <c r="F914" s="34"/>
      <c r="G914" s="134"/>
      <c r="H914" s="135"/>
      <c r="I914" s="141"/>
      <c r="J914" s="25"/>
      <c r="K914" s="145"/>
      <c r="L914" s="28"/>
      <c r="M914" s="395"/>
      <c r="N914" s="158" t="str">
        <f t="shared" si="185"/>
        <v/>
      </c>
      <c r="O914" s="315"/>
      <c r="P914" s="315"/>
      <c r="Q914" s="315"/>
      <c r="R914" s="315"/>
      <c r="S914" s="315"/>
      <c r="T914" s="316"/>
      <c r="U914" s="317"/>
      <c r="V914" s="167"/>
      <c r="W914" s="313"/>
      <c r="X914" s="313"/>
      <c r="Y914" s="160">
        <f t="shared" si="184"/>
        <v>0</v>
      </c>
      <c r="Z914" s="159">
        <f t="shared" si="186"/>
        <v>0</v>
      </c>
      <c r="AA914" s="326"/>
      <c r="AB914" s="400">
        <f>IF(AND(Z914&gt;=0,F914="x"),0,IF(AND(Z914&gt;0,AC914="x"),0,IF(Z914&gt;0,0-30,0)))</f>
        <v>0</v>
      </c>
      <c r="AC914" s="370"/>
      <c r="AD914" s="226" t="str">
        <f>IF(F914="x",(0-((V914*10)+(W914*20))),"")</f>
        <v/>
      </c>
      <c r="AE914" s="368">
        <f>IF(AND(Z914&gt;0,F914="x"),0,IF(AND(Z914&gt;0,AC914="x"),Z914-60,IF(AND(Z914&gt;0,AB914=-30),Z914+AB914,0)))</f>
        <v>0</v>
      </c>
      <c r="AF914" s="331"/>
      <c r="AG914" s="333"/>
      <c r="AH914" s="334"/>
      <c r="AI914" s="161">
        <f t="shared" si="187"/>
        <v>0</v>
      </c>
      <c r="AJ914" s="162">
        <f>(X914*20)+Z914+AA914+AF914</f>
        <v>0</v>
      </c>
      <c r="AK914" s="163">
        <f t="shared" si="188"/>
        <v>0</v>
      </c>
      <c r="AL914" s="164">
        <f>IF(K914="x",AH914,0)</f>
        <v>0</v>
      </c>
      <c r="AM914" s="164">
        <f>IF(K914="x",AI914,0)</f>
        <v>0</v>
      </c>
      <c r="AN914" s="164">
        <f>IF(K914="x",AJ914,0)</f>
        <v>0</v>
      </c>
      <c r="AO914" s="164">
        <f>IF(K914="x",AK914,0)</f>
        <v>0</v>
      </c>
      <c r="AP914" s="610" t="str">
        <f t="shared" si="190"/>
        <v xml:space="preserve"> </v>
      </c>
      <c r="AQ914" s="613" t="str">
        <f t="shared" si="189"/>
        <v xml:space="preserve"> </v>
      </c>
      <c r="AR914" s="613" t="str">
        <f t="shared" si="191"/>
        <v xml:space="preserve"> </v>
      </c>
      <c r="AS914" s="613" t="str">
        <f t="shared" si="192"/>
        <v xml:space="preserve"> </v>
      </c>
      <c r="AT914" s="613" t="str">
        <f t="shared" si="193"/>
        <v xml:space="preserve"> </v>
      </c>
      <c r="AU914" s="613" t="str">
        <f t="shared" si="194"/>
        <v xml:space="preserve"> </v>
      </c>
      <c r="AV914" s="614" t="str">
        <f t="shared" si="195"/>
        <v xml:space="preserve"> </v>
      </c>
      <c r="AW914" s="196" t="str">
        <f>IF(N914&gt;0,N914,"")</f>
        <v/>
      </c>
      <c r="AX914" s="165" t="str">
        <f>IF(AND(K914="x",AW914&gt;0),AW914,"")</f>
        <v/>
      </c>
      <c r="AY914" s="193" t="str">
        <f>IF(OR(K914="x",F914="x",AW914&lt;=0),"",AW914)</f>
        <v/>
      </c>
      <c r="AZ914" s="183" t="str">
        <f>IF(AND(F914="x",AW914&gt;0),AW914,"")</f>
        <v/>
      </c>
      <c r="BA914" s="173" t="str">
        <f>IF(V914&gt;0,V914,"")</f>
        <v/>
      </c>
      <c r="BB914" s="174" t="str">
        <f>IF(AND(K914="x",BA914&gt;0),BA914,"")</f>
        <v/>
      </c>
      <c r="BC914" s="186" t="str">
        <f>IF(OR(K914="x",F914="X",BA914&lt;=0),"",BA914)</f>
        <v/>
      </c>
      <c r="BD914" s="174" t="str">
        <f>IF(AND(F914="x",BA914&gt;0),BA914,"")</f>
        <v/>
      </c>
      <c r="BE914" s="201" t="str">
        <f>IF(W914&gt;0,W914,"")</f>
        <v/>
      </c>
      <c r="BF914" s="174" t="str">
        <f>IF(AND(K914="x",BE914&gt;0),BE914,"")</f>
        <v/>
      </c>
      <c r="BG914" s="186" t="str">
        <f>IF(OR(K914="x",F914="x",BE914&lt;=0),"",BE914)</f>
        <v/>
      </c>
      <c r="BH914" s="175" t="str">
        <f>IF(AND(F914="x",BE914&gt;0),BE914,"")</f>
        <v/>
      </c>
      <c r="BI914" s="632"/>
    </row>
    <row r="915" spans="1:61" ht="18" x14ac:dyDescent="0.35">
      <c r="A915" s="219"/>
      <c r="B915" s="220"/>
      <c r="C915" s="213">
        <v>904</v>
      </c>
      <c r="D915" s="204"/>
      <c r="E915" s="33"/>
      <c r="F915" s="34"/>
      <c r="G915" s="134"/>
      <c r="H915" s="135"/>
      <c r="I915" s="141"/>
      <c r="J915" s="25"/>
      <c r="K915" s="145"/>
      <c r="L915" s="28"/>
      <c r="M915" s="395"/>
      <c r="N915" s="158" t="str">
        <f t="shared" si="185"/>
        <v/>
      </c>
      <c r="O915" s="315"/>
      <c r="P915" s="315"/>
      <c r="Q915" s="315"/>
      <c r="R915" s="315"/>
      <c r="S915" s="315"/>
      <c r="T915" s="316"/>
      <c r="U915" s="317"/>
      <c r="V915" s="167"/>
      <c r="W915" s="313"/>
      <c r="X915" s="313"/>
      <c r="Y915" s="160">
        <f t="shared" si="184"/>
        <v>0</v>
      </c>
      <c r="Z915" s="159">
        <f t="shared" si="186"/>
        <v>0</v>
      </c>
      <c r="AA915" s="326"/>
      <c r="AB915" s="400">
        <f>IF(AND(Z915&gt;=0,F915="x"),0,IF(AND(Z915&gt;0,AC915="x"),0,IF(Z915&gt;0,0-30,0)))</f>
        <v>0</v>
      </c>
      <c r="AC915" s="370"/>
      <c r="AD915" s="226" t="str">
        <f>IF(F915="x",(0-((V915*10)+(W915*20))),"")</f>
        <v/>
      </c>
      <c r="AE915" s="368">
        <f>IF(AND(Z915&gt;0,F915="x"),0,IF(AND(Z915&gt;0,AC915="x"),Z915-60,IF(AND(Z915&gt;0,AB915=-30),Z915+AB915,0)))</f>
        <v>0</v>
      </c>
      <c r="AF915" s="331"/>
      <c r="AG915" s="333"/>
      <c r="AH915" s="334"/>
      <c r="AI915" s="161">
        <f t="shared" si="187"/>
        <v>0</v>
      </c>
      <c r="AJ915" s="162">
        <f>(X915*20)+Z915+AA915+AF915</f>
        <v>0</v>
      </c>
      <c r="AK915" s="163">
        <f t="shared" si="188"/>
        <v>0</v>
      </c>
      <c r="AL915" s="164">
        <f>IF(K915="x",AH915,0)</f>
        <v>0</v>
      </c>
      <c r="AM915" s="164">
        <f>IF(K915="x",AI915,0)</f>
        <v>0</v>
      </c>
      <c r="AN915" s="164">
        <f>IF(K915="x",AJ915,0)</f>
        <v>0</v>
      </c>
      <c r="AO915" s="164">
        <f>IF(K915="x",AK915,0)</f>
        <v>0</v>
      </c>
      <c r="AP915" s="610" t="str">
        <f t="shared" si="190"/>
        <v xml:space="preserve"> </v>
      </c>
      <c r="AQ915" s="613" t="str">
        <f t="shared" si="189"/>
        <v xml:space="preserve"> </v>
      </c>
      <c r="AR915" s="613" t="str">
        <f t="shared" si="191"/>
        <v xml:space="preserve"> </v>
      </c>
      <c r="AS915" s="613" t="str">
        <f t="shared" si="192"/>
        <v xml:space="preserve"> </v>
      </c>
      <c r="AT915" s="613" t="str">
        <f t="shared" si="193"/>
        <v xml:space="preserve"> </v>
      </c>
      <c r="AU915" s="613" t="str">
        <f t="shared" si="194"/>
        <v xml:space="preserve"> </v>
      </c>
      <c r="AV915" s="614" t="str">
        <f t="shared" si="195"/>
        <v xml:space="preserve"> </v>
      </c>
      <c r="AW915" s="196" t="str">
        <f>IF(N915&gt;0,N915,"")</f>
        <v/>
      </c>
      <c r="AX915" s="165" t="str">
        <f>IF(AND(K915="x",AW915&gt;0),AW915,"")</f>
        <v/>
      </c>
      <c r="AY915" s="193" t="str">
        <f>IF(OR(K915="x",F915="x",AW915&lt;=0),"",AW915)</f>
        <v/>
      </c>
      <c r="AZ915" s="183" t="str">
        <f>IF(AND(F915="x",AW915&gt;0),AW915,"")</f>
        <v/>
      </c>
      <c r="BA915" s="173" t="str">
        <f>IF(V915&gt;0,V915,"")</f>
        <v/>
      </c>
      <c r="BB915" s="174" t="str">
        <f>IF(AND(K915="x",BA915&gt;0),BA915,"")</f>
        <v/>
      </c>
      <c r="BC915" s="186" t="str">
        <f>IF(OR(K915="x",F915="X",BA915&lt;=0),"",BA915)</f>
        <v/>
      </c>
      <c r="BD915" s="174" t="str">
        <f>IF(AND(F915="x",BA915&gt;0),BA915,"")</f>
        <v/>
      </c>
      <c r="BE915" s="201" t="str">
        <f>IF(W915&gt;0,W915,"")</f>
        <v/>
      </c>
      <c r="BF915" s="174" t="str">
        <f>IF(AND(K915="x",BE915&gt;0),BE915,"")</f>
        <v/>
      </c>
      <c r="BG915" s="186" t="str">
        <f>IF(OR(K915="x",F915="x",BE915&lt;=0),"",BE915)</f>
        <v/>
      </c>
      <c r="BH915" s="175" t="str">
        <f>IF(AND(F915="x",BE915&gt;0),BE915,"")</f>
        <v/>
      </c>
      <c r="BI915" s="632"/>
    </row>
    <row r="916" spans="1:61" ht="18" x14ac:dyDescent="0.35">
      <c r="A916" s="221"/>
      <c r="B916" s="222"/>
      <c r="C916" s="214">
        <v>905</v>
      </c>
      <c r="D916" s="205"/>
      <c r="E916" s="16"/>
      <c r="F916" s="17"/>
      <c r="G916" s="134"/>
      <c r="H916" s="135"/>
      <c r="I916" s="141"/>
      <c r="J916" s="25"/>
      <c r="K916" s="145"/>
      <c r="L916" s="28"/>
      <c r="M916" s="395"/>
      <c r="N916" s="158" t="str">
        <f t="shared" si="185"/>
        <v/>
      </c>
      <c r="O916" s="27"/>
      <c r="P916" s="27"/>
      <c r="Q916" s="27"/>
      <c r="R916" s="27"/>
      <c r="S916" s="27"/>
      <c r="T916" s="28"/>
      <c r="U916" s="29"/>
      <c r="V916" s="167"/>
      <c r="W916" s="313"/>
      <c r="X916" s="313"/>
      <c r="Y916" s="160">
        <f t="shared" si="184"/>
        <v>0</v>
      </c>
      <c r="Z916" s="159">
        <f t="shared" si="186"/>
        <v>0</v>
      </c>
      <c r="AA916" s="327"/>
      <c r="AB916" s="400">
        <f>IF(AND(Z916&gt;=0,F916="x"),0,IF(AND(Z916&gt;0,AC916="x"),0,IF(Z916&gt;0,0-30,0)))</f>
        <v>0</v>
      </c>
      <c r="AC916" s="371"/>
      <c r="AD916" s="226" t="str">
        <f>IF(F916="x",(0-((V916*10)+(W916*20))),"")</f>
        <v/>
      </c>
      <c r="AE916" s="368">
        <f>IF(AND(Z916&gt;0,F916="x"),0,IF(AND(Z916&gt;0,AC916="x"),Z916-60,IF(AND(Z916&gt;0,AB916=-30),Z916+AB916,0)))</f>
        <v>0</v>
      </c>
      <c r="AF916" s="339"/>
      <c r="AG916" s="338"/>
      <c r="AH916" s="336"/>
      <c r="AI916" s="161">
        <f t="shared" si="187"/>
        <v>0</v>
      </c>
      <c r="AJ916" s="162">
        <f>(X916*20)+Z916+AA916+AF916</f>
        <v>0</v>
      </c>
      <c r="AK916" s="163">
        <f t="shared" si="188"/>
        <v>0</v>
      </c>
      <c r="AL916" s="164">
        <f>IF(K916="x",AH916,0)</f>
        <v>0</v>
      </c>
      <c r="AM916" s="164">
        <f>IF(K916="x",AI916,0)</f>
        <v>0</v>
      </c>
      <c r="AN916" s="164">
        <f>IF(K916="x",AJ916,0)</f>
        <v>0</v>
      </c>
      <c r="AO916" s="164">
        <f>IF(K916="x",AK916,0)</f>
        <v>0</v>
      </c>
      <c r="AP916" s="610" t="str">
        <f t="shared" si="190"/>
        <v xml:space="preserve"> </v>
      </c>
      <c r="AQ916" s="613" t="str">
        <f t="shared" si="189"/>
        <v xml:space="preserve"> </v>
      </c>
      <c r="AR916" s="613" t="str">
        <f t="shared" si="191"/>
        <v xml:space="preserve"> </v>
      </c>
      <c r="AS916" s="613" t="str">
        <f t="shared" si="192"/>
        <v xml:space="preserve"> </v>
      </c>
      <c r="AT916" s="613" t="str">
        <f t="shared" si="193"/>
        <v xml:space="preserve"> </v>
      </c>
      <c r="AU916" s="613" t="str">
        <f t="shared" si="194"/>
        <v xml:space="preserve"> </v>
      </c>
      <c r="AV916" s="614" t="str">
        <f t="shared" si="195"/>
        <v xml:space="preserve"> </v>
      </c>
      <c r="AW916" s="196" t="str">
        <f>IF(N916&gt;0,N916,"")</f>
        <v/>
      </c>
      <c r="AX916" s="165" t="str">
        <f>IF(AND(K916="x",AW916&gt;0),AW916,"")</f>
        <v/>
      </c>
      <c r="AY916" s="193" t="str">
        <f>IF(OR(K916="x",F916="x",AW916&lt;=0),"",AW916)</f>
        <v/>
      </c>
      <c r="AZ916" s="183" t="str">
        <f>IF(AND(F916="x",AW916&gt;0),AW916,"")</f>
        <v/>
      </c>
      <c r="BA916" s="173" t="str">
        <f>IF(V916&gt;0,V916,"")</f>
        <v/>
      </c>
      <c r="BB916" s="174" t="str">
        <f>IF(AND(K916="x",BA916&gt;0),BA916,"")</f>
        <v/>
      </c>
      <c r="BC916" s="186" t="str">
        <f>IF(OR(K916="x",F916="X",BA916&lt;=0),"",BA916)</f>
        <v/>
      </c>
      <c r="BD916" s="174" t="str">
        <f>IF(AND(F916="x",BA916&gt;0),BA916,"")</f>
        <v/>
      </c>
      <c r="BE916" s="201" t="str">
        <f>IF(W916&gt;0,W916,"")</f>
        <v/>
      </c>
      <c r="BF916" s="174" t="str">
        <f>IF(AND(K916="x",BE916&gt;0),BE916,"")</f>
        <v/>
      </c>
      <c r="BG916" s="186" t="str">
        <f>IF(OR(K916="x",F916="x",BE916&lt;=0),"",BE916)</f>
        <v/>
      </c>
      <c r="BH916" s="175" t="str">
        <f>IF(AND(F916="x",BE916&gt;0),BE916,"")</f>
        <v/>
      </c>
      <c r="BI916" s="632"/>
    </row>
    <row r="917" spans="1:61" ht="18" x14ac:dyDescent="0.35">
      <c r="A917" s="221"/>
      <c r="B917" s="222"/>
      <c r="C917" s="213">
        <v>906</v>
      </c>
      <c r="D917" s="205"/>
      <c r="E917" s="16"/>
      <c r="F917" s="17"/>
      <c r="G917" s="134"/>
      <c r="H917" s="135"/>
      <c r="I917" s="141"/>
      <c r="J917" s="25"/>
      <c r="K917" s="145"/>
      <c r="L917" s="28"/>
      <c r="M917" s="395"/>
      <c r="N917" s="158" t="str">
        <f t="shared" si="185"/>
        <v/>
      </c>
      <c r="O917" s="27"/>
      <c r="P917" s="27"/>
      <c r="Q917" s="27"/>
      <c r="R917" s="27"/>
      <c r="S917" s="27"/>
      <c r="T917" s="28"/>
      <c r="U917" s="29"/>
      <c r="V917" s="32"/>
      <c r="W917" s="318"/>
      <c r="X917" s="319"/>
      <c r="Y917" s="160">
        <f t="shared" si="184"/>
        <v>0</v>
      </c>
      <c r="Z917" s="159">
        <f t="shared" si="186"/>
        <v>0</v>
      </c>
      <c r="AA917" s="327"/>
      <c r="AB917" s="400">
        <f>IF(AND(Z917&gt;=0,F917="x"),0,IF(AND(Z917&gt;0,AC917="x"),0,IF(Z917&gt;0,0-30,0)))</f>
        <v>0</v>
      </c>
      <c r="AC917" s="371"/>
      <c r="AD917" s="226" t="str">
        <f>IF(F917="x",(0-((V917*10)+(W917*20))),"")</f>
        <v/>
      </c>
      <c r="AE917" s="368">
        <f>IF(AND(Z917&gt;0,F917="x"),0,IF(AND(Z917&gt;0,AC917="x"),Z917-60,IF(AND(Z917&gt;0,AB917=-30),Z917+AB917,0)))</f>
        <v>0</v>
      </c>
      <c r="AF917" s="339"/>
      <c r="AG917" s="338"/>
      <c r="AH917" s="336"/>
      <c r="AI917" s="161">
        <f t="shared" si="187"/>
        <v>0</v>
      </c>
      <c r="AJ917" s="162">
        <f>(X917*20)+Z917+AA917+AF917</f>
        <v>0</v>
      </c>
      <c r="AK917" s="163">
        <f t="shared" si="188"/>
        <v>0</v>
      </c>
      <c r="AL917" s="164">
        <f>IF(K917="x",AH917,0)</f>
        <v>0</v>
      </c>
      <c r="AM917" s="164">
        <f>IF(K917="x",AI917,0)</f>
        <v>0</v>
      </c>
      <c r="AN917" s="164">
        <f>IF(K917="x",AJ917,0)</f>
        <v>0</v>
      </c>
      <c r="AO917" s="164">
        <f>IF(K917="x",AK917,0)</f>
        <v>0</v>
      </c>
      <c r="AP917" s="610" t="str">
        <f t="shared" si="190"/>
        <v xml:space="preserve"> </v>
      </c>
      <c r="AQ917" s="613" t="str">
        <f t="shared" si="189"/>
        <v xml:space="preserve"> </v>
      </c>
      <c r="AR917" s="613" t="str">
        <f t="shared" si="191"/>
        <v xml:space="preserve"> </v>
      </c>
      <c r="AS917" s="613" t="str">
        <f t="shared" si="192"/>
        <v xml:space="preserve"> </v>
      </c>
      <c r="AT917" s="613" t="str">
        <f t="shared" si="193"/>
        <v xml:space="preserve"> </v>
      </c>
      <c r="AU917" s="613" t="str">
        <f t="shared" si="194"/>
        <v xml:space="preserve"> </v>
      </c>
      <c r="AV917" s="614" t="str">
        <f t="shared" si="195"/>
        <v xml:space="preserve"> </v>
      </c>
      <c r="AW917" s="196" t="str">
        <f>IF(N917&gt;0,N917,"")</f>
        <v/>
      </c>
      <c r="AX917" s="165" t="str">
        <f>IF(AND(K917="x",AW917&gt;0),AW917,"")</f>
        <v/>
      </c>
      <c r="AY917" s="193" t="str">
        <f>IF(OR(K917="x",F917="x",AW917&lt;=0),"",AW917)</f>
        <v/>
      </c>
      <c r="AZ917" s="183" t="str">
        <f>IF(AND(F917="x",AW917&gt;0),AW917,"")</f>
        <v/>
      </c>
      <c r="BA917" s="173" t="str">
        <f>IF(V917&gt;0,V917,"")</f>
        <v/>
      </c>
      <c r="BB917" s="174" t="str">
        <f>IF(AND(K917="x",BA917&gt;0),BA917,"")</f>
        <v/>
      </c>
      <c r="BC917" s="186" t="str">
        <f>IF(OR(K917="x",F917="X",BA917&lt;=0),"",BA917)</f>
        <v/>
      </c>
      <c r="BD917" s="174" t="str">
        <f>IF(AND(F917="x",BA917&gt;0),BA917,"")</f>
        <v/>
      </c>
      <c r="BE917" s="201" t="str">
        <f>IF(W917&gt;0,W917,"")</f>
        <v/>
      </c>
      <c r="BF917" s="174" t="str">
        <f>IF(AND(K917="x",BE917&gt;0),BE917,"")</f>
        <v/>
      </c>
      <c r="BG917" s="186" t="str">
        <f>IF(OR(K917="x",F917="x",BE917&lt;=0),"",BE917)</f>
        <v/>
      </c>
      <c r="BH917" s="175" t="str">
        <f>IF(AND(F917="x",BE917&gt;0),BE917,"")</f>
        <v/>
      </c>
      <c r="BI917" s="632"/>
    </row>
    <row r="918" spans="1:61" ht="18" x14ac:dyDescent="0.35">
      <c r="A918" s="221"/>
      <c r="B918" s="222"/>
      <c r="C918" s="214">
        <v>907</v>
      </c>
      <c r="D918" s="205"/>
      <c r="E918" s="16"/>
      <c r="F918" s="17"/>
      <c r="G918" s="134"/>
      <c r="H918" s="135"/>
      <c r="I918" s="141"/>
      <c r="J918" s="25"/>
      <c r="K918" s="145"/>
      <c r="L918" s="28"/>
      <c r="M918" s="395"/>
      <c r="N918" s="158" t="str">
        <f t="shared" si="185"/>
        <v/>
      </c>
      <c r="O918" s="27"/>
      <c r="P918" s="27"/>
      <c r="Q918" s="27"/>
      <c r="R918" s="27"/>
      <c r="S918" s="27"/>
      <c r="T918" s="28"/>
      <c r="U918" s="29"/>
      <c r="V918" s="32"/>
      <c r="W918" s="318"/>
      <c r="X918" s="319"/>
      <c r="Y918" s="160">
        <f t="shared" si="184"/>
        <v>0</v>
      </c>
      <c r="Z918" s="159">
        <f t="shared" si="186"/>
        <v>0</v>
      </c>
      <c r="AA918" s="327"/>
      <c r="AB918" s="400">
        <f>IF(AND(Z918&gt;=0,F918="x"),0,IF(AND(Z918&gt;0,AC918="x"),0,IF(Z918&gt;0,0-30,0)))</f>
        <v>0</v>
      </c>
      <c r="AC918" s="371"/>
      <c r="AD918" s="226" t="str">
        <f>IF(F918="x",(0-((V918*10)+(W918*20))),"")</f>
        <v/>
      </c>
      <c r="AE918" s="368">
        <f>IF(AND(Z918&gt;0,F918="x"),0,IF(AND(Z918&gt;0,AC918="x"),Z918-60,IF(AND(Z918&gt;0,AB918=-30),Z918+AB918,0)))</f>
        <v>0</v>
      </c>
      <c r="AF918" s="339"/>
      <c r="AG918" s="338"/>
      <c r="AH918" s="336"/>
      <c r="AI918" s="161">
        <f t="shared" si="187"/>
        <v>0</v>
      </c>
      <c r="AJ918" s="162">
        <f>(X918*20)+Z918+AA918+AF918</f>
        <v>0</v>
      </c>
      <c r="AK918" s="163">
        <f t="shared" si="188"/>
        <v>0</v>
      </c>
      <c r="AL918" s="164">
        <f>IF(K918="x",AH918,0)</f>
        <v>0</v>
      </c>
      <c r="AM918" s="164">
        <f>IF(K918="x",AI918,0)</f>
        <v>0</v>
      </c>
      <c r="AN918" s="164">
        <f>IF(K918="x",AJ918,0)</f>
        <v>0</v>
      </c>
      <c r="AO918" s="164">
        <f>IF(K918="x",AK918,0)</f>
        <v>0</v>
      </c>
      <c r="AP918" s="610" t="str">
        <f t="shared" si="190"/>
        <v xml:space="preserve"> </v>
      </c>
      <c r="AQ918" s="613" t="str">
        <f t="shared" si="189"/>
        <v xml:space="preserve"> </v>
      </c>
      <c r="AR918" s="613" t="str">
        <f t="shared" si="191"/>
        <v xml:space="preserve"> </v>
      </c>
      <c r="AS918" s="613" t="str">
        <f t="shared" si="192"/>
        <v xml:space="preserve"> </v>
      </c>
      <c r="AT918" s="613" t="str">
        <f t="shared" si="193"/>
        <v xml:space="preserve"> </v>
      </c>
      <c r="AU918" s="613" t="str">
        <f t="shared" si="194"/>
        <v xml:space="preserve"> </v>
      </c>
      <c r="AV918" s="614" t="str">
        <f t="shared" si="195"/>
        <v xml:space="preserve"> </v>
      </c>
      <c r="AW918" s="196" t="str">
        <f>IF(N918&gt;0,N918,"")</f>
        <v/>
      </c>
      <c r="AX918" s="165" t="str">
        <f>IF(AND(K918="x",AW918&gt;0),AW918,"")</f>
        <v/>
      </c>
      <c r="AY918" s="193" t="str">
        <f>IF(OR(K918="x",F918="x",AW918&lt;=0),"",AW918)</f>
        <v/>
      </c>
      <c r="AZ918" s="183" t="str">
        <f>IF(AND(F918="x",AW918&gt;0),AW918,"")</f>
        <v/>
      </c>
      <c r="BA918" s="173" t="str">
        <f>IF(V918&gt;0,V918,"")</f>
        <v/>
      </c>
      <c r="BB918" s="174" t="str">
        <f>IF(AND(K918="x",BA918&gt;0),BA918,"")</f>
        <v/>
      </c>
      <c r="BC918" s="186" t="str">
        <f>IF(OR(K918="x",F918="X",BA918&lt;=0),"",BA918)</f>
        <v/>
      </c>
      <c r="BD918" s="174" t="str">
        <f>IF(AND(F918="x",BA918&gt;0),BA918,"")</f>
        <v/>
      </c>
      <c r="BE918" s="201" t="str">
        <f>IF(W918&gt;0,W918,"")</f>
        <v/>
      </c>
      <c r="BF918" s="174" t="str">
        <f>IF(AND(K918="x",BE918&gt;0),BE918,"")</f>
        <v/>
      </c>
      <c r="BG918" s="186" t="str">
        <f>IF(OR(K918="x",F918="x",BE918&lt;=0),"",BE918)</f>
        <v/>
      </c>
      <c r="BH918" s="175" t="str">
        <f>IF(AND(F918="x",BE918&gt;0),BE918,"")</f>
        <v/>
      </c>
      <c r="BI918" s="632"/>
    </row>
    <row r="919" spans="1:61" ht="18" x14ac:dyDescent="0.35">
      <c r="A919" s="221"/>
      <c r="B919" s="222"/>
      <c r="C919" s="214">
        <v>908</v>
      </c>
      <c r="D919" s="207"/>
      <c r="E919" s="18"/>
      <c r="F919" s="17"/>
      <c r="G919" s="134"/>
      <c r="H919" s="135"/>
      <c r="I919" s="141"/>
      <c r="J919" s="25"/>
      <c r="K919" s="145"/>
      <c r="L919" s="28"/>
      <c r="M919" s="395"/>
      <c r="N919" s="158" t="str">
        <f t="shared" si="185"/>
        <v/>
      </c>
      <c r="O919" s="27"/>
      <c r="P919" s="27"/>
      <c r="Q919" s="27"/>
      <c r="R919" s="27"/>
      <c r="S919" s="27"/>
      <c r="T919" s="28"/>
      <c r="U919" s="29"/>
      <c r="V919" s="32"/>
      <c r="W919" s="318"/>
      <c r="X919" s="319"/>
      <c r="Y919" s="160">
        <f t="shared" si="184"/>
        <v>0</v>
      </c>
      <c r="Z919" s="159">
        <f t="shared" si="186"/>
        <v>0</v>
      </c>
      <c r="AA919" s="327"/>
      <c r="AB919" s="400">
        <f>IF(AND(Z919&gt;=0,F919="x"),0,IF(AND(Z919&gt;0,AC919="x"),0,IF(Z919&gt;0,0-30,0)))</f>
        <v>0</v>
      </c>
      <c r="AC919" s="371"/>
      <c r="AD919" s="226" t="str">
        <f>IF(F919="x",(0-((V919*10)+(W919*20))),"")</f>
        <v/>
      </c>
      <c r="AE919" s="368">
        <f>IF(AND(Z919&gt;0,F919="x"),0,IF(AND(Z919&gt;0,AC919="x"),Z919-60,IF(AND(Z919&gt;0,AB919=-30),Z919+AB919,0)))</f>
        <v>0</v>
      </c>
      <c r="AF919" s="339"/>
      <c r="AG919" s="338"/>
      <c r="AH919" s="336"/>
      <c r="AI919" s="161">
        <f t="shared" si="187"/>
        <v>0</v>
      </c>
      <c r="AJ919" s="162">
        <f>(X919*20)+Z919+AA919+AF919</f>
        <v>0</v>
      </c>
      <c r="AK919" s="163">
        <f t="shared" si="188"/>
        <v>0</v>
      </c>
      <c r="AL919" s="164">
        <f>IF(K919="x",AH919,0)</f>
        <v>0</v>
      </c>
      <c r="AM919" s="164">
        <f>IF(K919="x",AI919,0)</f>
        <v>0</v>
      </c>
      <c r="AN919" s="164">
        <f>IF(K919="x",AJ919,0)</f>
        <v>0</v>
      </c>
      <c r="AO919" s="164">
        <f>IF(K919="x",AK919,0)</f>
        <v>0</v>
      </c>
      <c r="AP919" s="610" t="str">
        <f t="shared" si="190"/>
        <v xml:space="preserve"> </v>
      </c>
      <c r="AQ919" s="613" t="str">
        <f t="shared" si="189"/>
        <v xml:space="preserve"> </v>
      </c>
      <c r="AR919" s="613" t="str">
        <f t="shared" si="191"/>
        <v xml:space="preserve"> </v>
      </c>
      <c r="AS919" s="613" t="str">
        <f t="shared" si="192"/>
        <v xml:space="preserve"> </v>
      </c>
      <c r="AT919" s="613" t="str">
        <f t="shared" si="193"/>
        <v xml:space="preserve"> </v>
      </c>
      <c r="AU919" s="613" t="str">
        <f t="shared" si="194"/>
        <v xml:space="preserve"> </v>
      </c>
      <c r="AV919" s="614" t="str">
        <f t="shared" si="195"/>
        <v xml:space="preserve"> </v>
      </c>
      <c r="AW919" s="196" t="str">
        <f>IF(N919&gt;0,N919,"")</f>
        <v/>
      </c>
      <c r="AX919" s="165" t="str">
        <f>IF(AND(K919="x",AW919&gt;0),AW919,"")</f>
        <v/>
      </c>
      <c r="AY919" s="193" t="str">
        <f>IF(OR(K919="x",F919="x",AW919&lt;=0),"",AW919)</f>
        <v/>
      </c>
      <c r="AZ919" s="183" t="str">
        <f>IF(AND(F919="x",AW919&gt;0),AW919,"")</f>
        <v/>
      </c>
      <c r="BA919" s="173" t="str">
        <f>IF(V919&gt;0,V919,"")</f>
        <v/>
      </c>
      <c r="BB919" s="174" t="str">
        <f>IF(AND(K919="x",BA919&gt;0),BA919,"")</f>
        <v/>
      </c>
      <c r="BC919" s="186" t="str">
        <f>IF(OR(K919="x",F919="X",BA919&lt;=0),"",BA919)</f>
        <v/>
      </c>
      <c r="BD919" s="174" t="str">
        <f>IF(AND(F919="x",BA919&gt;0),BA919,"")</f>
        <v/>
      </c>
      <c r="BE919" s="201" t="str">
        <f>IF(W919&gt;0,W919,"")</f>
        <v/>
      </c>
      <c r="BF919" s="174" t="str">
        <f>IF(AND(K919="x",BE919&gt;0),BE919,"")</f>
        <v/>
      </c>
      <c r="BG919" s="186" t="str">
        <f>IF(OR(K919="x",F919="x",BE919&lt;=0),"",BE919)</f>
        <v/>
      </c>
      <c r="BH919" s="175" t="str">
        <f>IF(AND(F919="x",BE919&gt;0),BE919,"")</f>
        <v/>
      </c>
      <c r="BI919" s="632"/>
    </row>
    <row r="920" spans="1:61" ht="18" x14ac:dyDescent="0.35">
      <c r="A920" s="221"/>
      <c r="B920" s="222"/>
      <c r="C920" s="213">
        <v>909</v>
      </c>
      <c r="D920" s="208"/>
      <c r="E920" s="16"/>
      <c r="F920" s="17"/>
      <c r="G920" s="134"/>
      <c r="H920" s="135"/>
      <c r="I920" s="141"/>
      <c r="J920" s="25"/>
      <c r="K920" s="145"/>
      <c r="L920" s="28"/>
      <c r="M920" s="395"/>
      <c r="N920" s="158" t="str">
        <f t="shared" si="185"/>
        <v/>
      </c>
      <c r="O920" s="27"/>
      <c r="P920" s="27"/>
      <c r="Q920" s="27"/>
      <c r="R920" s="27"/>
      <c r="S920" s="27"/>
      <c r="T920" s="28"/>
      <c r="U920" s="29"/>
      <c r="V920" s="32"/>
      <c r="W920" s="318"/>
      <c r="X920" s="319"/>
      <c r="Y920" s="160">
        <f t="shared" si="184"/>
        <v>0</v>
      </c>
      <c r="Z920" s="159">
        <f t="shared" si="186"/>
        <v>0</v>
      </c>
      <c r="AA920" s="327"/>
      <c r="AB920" s="400">
        <f>IF(AND(Z920&gt;=0,F920="x"),0,IF(AND(Z920&gt;0,AC920="x"),0,IF(Z920&gt;0,0-30,0)))</f>
        <v>0</v>
      </c>
      <c r="AC920" s="371"/>
      <c r="AD920" s="226" t="str">
        <f>IF(F920="x",(0-((V920*10)+(W920*20))),"")</f>
        <v/>
      </c>
      <c r="AE920" s="368">
        <f>IF(AND(Z920&gt;0,F920="x"),0,IF(AND(Z920&gt;0,AC920="x"),Z920-60,IF(AND(Z920&gt;0,AB920=-30),Z920+AB920,0)))</f>
        <v>0</v>
      </c>
      <c r="AF920" s="339"/>
      <c r="AG920" s="338"/>
      <c r="AH920" s="336"/>
      <c r="AI920" s="161">
        <f t="shared" si="187"/>
        <v>0</v>
      </c>
      <c r="AJ920" s="162">
        <f>(X920*20)+Z920+AA920+AF920</f>
        <v>0</v>
      </c>
      <c r="AK920" s="163">
        <f t="shared" si="188"/>
        <v>0</v>
      </c>
      <c r="AL920" s="164">
        <f>IF(K920="x",AH920,0)</f>
        <v>0</v>
      </c>
      <c r="AM920" s="164">
        <f>IF(K920="x",AI920,0)</f>
        <v>0</v>
      </c>
      <c r="AN920" s="164">
        <f>IF(K920="x",AJ920,0)</f>
        <v>0</v>
      </c>
      <c r="AO920" s="164">
        <f>IF(K920="x",AK920,0)</f>
        <v>0</v>
      </c>
      <c r="AP920" s="610" t="str">
        <f t="shared" si="190"/>
        <v xml:space="preserve"> </v>
      </c>
      <c r="AQ920" s="613" t="str">
        <f t="shared" si="189"/>
        <v xml:space="preserve"> </v>
      </c>
      <c r="AR920" s="613" t="str">
        <f t="shared" si="191"/>
        <v xml:space="preserve"> </v>
      </c>
      <c r="AS920" s="613" t="str">
        <f t="shared" si="192"/>
        <v xml:space="preserve"> </v>
      </c>
      <c r="AT920" s="613" t="str">
        <f t="shared" si="193"/>
        <v xml:space="preserve"> </v>
      </c>
      <c r="AU920" s="613" t="str">
        <f t="shared" si="194"/>
        <v xml:space="preserve"> </v>
      </c>
      <c r="AV920" s="614" t="str">
        <f t="shared" si="195"/>
        <v xml:space="preserve"> </v>
      </c>
      <c r="AW920" s="196" t="str">
        <f>IF(N920&gt;0,N920,"")</f>
        <v/>
      </c>
      <c r="AX920" s="165" t="str">
        <f>IF(AND(K920="x",AW920&gt;0),AW920,"")</f>
        <v/>
      </c>
      <c r="AY920" s="193" t="str">
        <f>IF(OR(K920="x",F920="x",AW920&lt;=0),"",AW920)</f>
        <v/>
      </c>
      <c r="AZ920" s="183" t="str">
        <f>IF(AND(F920="x",AW920&gt;0),AW920,"")</f>
        <v/>
      </c>
      <c r="BA920" s="173" t="str">
        <f>IF(V920&gt;0,V920,"")</f>
        <v/>
      </c>
      <c r="BB920" s="174" t="str">
        <f>IF(AND(K920="x",BA920&gt;0),BA920,"")</f>
        <v/>
      </c>
      <c r="BC920" s="186" t="str">
        <f>IF(OR(K920="x",F920="X",BA920&lt;=0),"",BA920)</f>
        <v/>
      </c>
      <c r="BD920" s="174" t="str">
        <f>IF(AND(F920="x",BA920&gt;0),BA920,"")</f>
        <v/>
      </c>
      <c r="BE920" s="201" t="str">
        <f>IF(W920&gt;0,W920,"")</f>
        <v/>
      </c>
      <c r="BF920" s="174" t="str">
        <f>IF(AND(K920="x",BE920&gt;0),BE920,"")</f>
        <v/>
      </c>
      <c r="BG920" s="186" t="str">
        <f>IF(OR(K920="x",F920="x",BE920&lt;=0),"",BE920)</f>
        <v/>
      </c>
      <c r="BH920" s="175" t="str">
        <f>IF(AND(F920="x",BE920&gt;0),BE920,"")</f>
        <v/>
      </c>
      <c r="BI920" s="632"/>
    </row>
    <row r="921" spans="1:61" ht="18" x14ac:dyDescent="0.35">
      <c r="A921" s="221"/>
      <c r="B921" s="222"/>
      <c r="C921" s="214">
        <v>910</v>
      </c>
      <c r="D921" s="205"/>
      <c r="E921" s="16"/>
      <c r="F921" s="17"/>
      <c r="G921" s="134"/>
      <c r="H921" s="137"/>
      <c r="I921" s="143"/>
      <c r="J921" s="80"/>
      <c r="K921" s="147"/>
      <c r="L921" s="30"/>
      <c r="M921" s="395"/>
      <c r="N921" s="158" t="str">
        <f t="shared" si="185"/>
        <v/>
      </c>
      <c r="O921" s="27"/>
      <c r="P921" s="27"/>
      <c r="Q921" s="27"/>
      <c r="R921" s="27"/>
      <c r="S921" s="27"/>
      <c r="T921" s="28"/>
      <c r="U921" s="29"/>
      <c r="V921" s="32"/>
      <c r="W921" s="318"/>
      <c r="X921" s="319"/>
      <c r="Y921" s="160">
        <f t="shared" si="184"/>
        <v>0</v>
      </c>
      <c r="Z921" s="159">
        <f t="shared" si="186"/>
        <v>0</v>
      </c>
      <c r="AA921" s="327"/>
      <c r="AB921" s="400">
        <f>IF(AND(Z921&gt;=0,F921="x"),0,IF(AND(Z921&gt;0,AC921="x"),0,IF(Z921&gt;0,0-30,0)))</f>
        <v>0</v>
      </c>
      <c r="AC921" s="371"/>
      <c r="AD921" s="226" t="str">
        <f>IF(F921="x",(0-((V921*10)+(W921*20))),"")</f>
        <v/>
      </c>
      <c r="AE921" s="368">
        <f>IF(AND(Z921&gt;0,F921="x"),0,IF(AND(Z921&gt;0,AC921="x"),Z921-60,IF(AND(Z921&gt;0,AB921=-30),Z921+AB921,0)))</f>
        <v>0</v>
      </c>
      <c r="AF921" s="339"/>
      <c r="AG921" s="338"/>
      <c r="AH921" s="336"/>
      <c r="AI921" s="161">
        <f t="shared" si="187"/>
        <v>0</v>
      </c>
      <c r="AJ921" s="162">
        <f>(X921*20)+Z921+AA921+AF921</f>
        <v>0</v>
      </c>
      <c r="AK921" s="163">
        <f t="shared" si="188"/>
        <v>0</v>
      </c>
      <c r="AL921" s="164">
        <f>IF(K921="x",AH921,0)</f>
        <v>0</v>
      </c>
      <c r="AM921" s="164">
        <f>IF(K921="x",AI921,0)</f>
        <v>0</v>
      </c>
      <c r="AN921" s="164">
        <f>IF(K921="x",AJ921,0)</f>
        <v>0</v>
      </c>
      <c r="AO921" s="164">
        <f>IF(K921="x",AK921,0)</f>
        <v>0</v>
      </c>
      <c r="AP921" s="610" t="str">
        <f t="shared" si="190"/>
        <v xml:space="preserve"> </v>
      </c>
      <c r="AQ921" s="613" t="str">
        <f t="shared" si="189"/>
        <v xml:space="preserve"> </v>
      </c>
      <c r="AR921" s="613" t="str">
        <f t="shared" si="191"/>
        <v xml:space="preserve"> </v>
      </c>
      <c r="AS921" s="613" t="str">
        <f t="shared" si="192"/>
        <v xml:space="preserve"> </v>
      </c>
      <c r="AT921" s="613" t="str">
        <f t="shared" si="193"/>
        <v xml:space="preserve"> </v>
      </c>
      <c r="AU921" s="613" t="str">
        <f t="shared" si="194"/>
        <v xml:space="preserve"> </v>
      </c>
      <c r="AV921" s="614" t="str">
        <f t="shared" si="195"/>
        <v xml:space="preserve"> </v>
      </c>
      <c r="AW921" s="196" t="str">
        <f>IF(N921&gt;0,N921,"")</f>
        <v/>
      </c>
      <c r="AX921" s="165" t="str">
        <f>IF(AND(K921="x",AW921&gt;0),AW921,"")</f>
        <v/>
      </c>
      <c r="AY921" s="193" t="str">
        <f>IF(OR(K921="x",F921="x",AW921&lt;=0),"",AW921)</f>
        <v/>
      </c>
      <c r="AZ921" s="183" t="str">
        <f>IF(AND(F921="x",AW921&gt;0),AW921,"")</f>
        <v/>
      </c>
      <c r="BA921" s="173" t="str">
        <f>IF(V921&gt;0,V921,"")</f>
        <v/>
      </c>
      <c r="BB921" s="174" t="str">
        <f>IF(AND(K921="x",BA921&gt;0),BA921,"")</f>
        <v/>
      </c>
      <c r="BC921" s="186" t="str">
        <f>IF(OR(K921="x",F921="X",BA921&lt;=0),"",BA921)</f>
        <v/>
      </c>
      <c r="BD921" s="174" t="str">
        <f>IF(AND(F921="x",BA921&gt;0),BA921,"")</f>
        <v/>
      </c>
      <c r="BE921" s="201" t="str">
        <f>IF(W921&gt;0,W921,"")</f>
        <v/>
      </c>
      <c r="BF921" s="174" t="str">
        <f>IF(AND(K921="x",BE921&gt;0),BE921,"")</f>
        <v/>
      </c>
      <c r="BG921" s="186" t="str">
        <f>IF(OR(K921="x",F921="x",BE921&lt;=0),"",BE921)</f>
        <v/>
      </c>
      <c r="BH921" s="175" t="str">
        <f>IF(AND(F921="x",BE921&gt;0),BE921,"")</f>
        <v/>
      </c>
      <c r="BI921" s="632"/>
    </row>
    <row r="922" spans="1:61" ht="18" x14ac:dyDescent="0.35">
      <c r="A922" s="221"/>
      <c r="B922" s="222"/>
      <c r="C922" s="213">
        <v>911</v>
      </c>
      <c r="D922" s="205"/>
      <c r="E922" s="16"/>
      <c r="F922" s="17"/>
      <c r="G922" s="134"/>
      <c r="H922" s="135"/>
      <c r="I922" s="141"/>
      <c r="J922" s="25"/>
      <c r="K922" s="145"/>
      <c r="L922" s="28"/>
      <c r="M922" s="395"/>
      <c r="N922" s="158" t="str">
        <f t="shared" si="185"/>
        <v/>
      </c>
      <c r="O922" s="27"/>
      <c r="P922" s="27"/>
      <c r="Q922" s="27"/>
      <c r="R922" s="27"/>
      <c r="S922" s="27"/>
      <c r="T922" s="28"/>
      <c r="U922" s="29"/>
      <c r="V922" s="32"/>
      <c r="W922" s="318"/>
      <c r="X922" s="319"/>
      <c r="Y922" s="160">
        <f t="shared" si="184"/>
        <v>0</v>
      </c>
      <c r="Z922" s="159">
        <f t="shared" si="186"/>
        <v>0</v>
      </c>
      <c r="AA922" s="327"/>
      <c r="AB922" s="400">
        <f>IF(AND(Z922&gt;=0,F922="x"),0,IF(AND(Z922&gt;0,AC922="x"),0,IF(Z922&gt;0,0-30,0)))</f>
        <v>0</v>
      </c>
      <c r="AC922" s="371"/>
      <c r="AD922" s="226" t="str">
        <f>IF(F922="x",(0-((V922*10)+(W922*20))),"")</f>
        <v/>
      </c>
      <c r="AE922" s="368">
        <f>IF(AND(Z922&gt;0,F922="x"),0,IF(AND(Z922&gt;0,AC922="x"),Z922-60,IF(AND(Z922&gt;0,AB922=-30),Z922+AB922,0)))</f>
        <v>0</v>
      </c>
      <c r="AF922" s="339"/>
      <c r="AG922" s="338"/>
      <c r="AH922" s="336"/>
      <c r="AI922" s="161">
        <f t="shared" si="187"/>
        <v>0</v>
      </c>
      <c r="AJ922" s="162">
        <f>(X922*20)+Z922+AA922+AF922</f>
        <v>0</v>
      </c>
      <c r="AK922" s="163">
        <f t="shared" si="188"/>
        <v>0</v>
      </c>
      <c r="AL922" s="164">
        <f>IF(K922="x",AH922,0)</f>
        <v>0</v>
      </c>
      <c r="AM922" s="164">
        <f>IF(K922="x",AI922,0)</f>
        <v>0</v>
      </c>
      <c r="AN922" s="164">
        <f>IF(K922="x",AJ922,0)</f>
        <v>0</v>
      </c>
      <c r="AO922" s="164">
        <f>IF(K922="x",AK922,0)</f>
        <v>0</v>
      </c>
      <c r="AP922" s="610" t="str">
        <f t="shared" si="190"/>
        <v xml:space="preserve"> </v>
      </c>
      <c r="AQ922" s="613" t="str">
        <f t="shared" si="189"/>
        <v xml:space="preserve"> </v>
      </c>
      <c r="AR922" s="613" t="str">
        <f t="shared" si="191"/>
        <v xml:space="preserve"> </v>
      </c>
      <c r="AS922" s="613" t="str">
        <f t="shared" si="192"/>
        <v xml:space="preserve"> </v>
      </c>
      <c r="AT922" s="613" t="str">
        <f t="shared" si="193"/>
        <v xml:space="preserve"> </v>
      </c>
      <c r="AU922" s="613" t="str">
        <f t="shared" si="194"/>
        <v xml:space="preserve"> </v>
      </c>
      <c r="AV922" s="614" t="str">
        <f t="shared" si="195"/>
        <v xml:space="preserve"> </v>
      </c>
      <c r="AW922" s="196" t="str">
        <f>IF(N922&gt;0,N922,"")</f>
        <v/>
      </c>
      <c r="AX922" s="165" t="str">
        <f>IF(AND(K922="x",AW922&gt;0),AW922,"")</f>
        <v/>
      </c>
      <c r="AY922" s="193" t="str">
        <f>IF(OR(K922="x",F922="x",AW922&lt;=0),"",AW922)</f>
        <v/>
      </c>
      <c r="AZ922" s="183" t="str">
        <f>IF(AND(F922="x",AW922&gt;0),AW922,"")</f>
        <v/>
      </c>
      <c r="BA922" s="173" t="str">
        <f>IF(V922&gt;0,V922,"")</f>
        <v/>
      </c>
      <c r="BB922" s="174" t="str">
        <f>IF(AND(K922="x",BA922&gt;0),BA922,"")</f>
        <v/>
      </c>
      <c r="BC922" s="186" t="str">
        <f>IF(OR(K922="x",F922="X",BA922&lt;=0),"",BA922)</f>
        <v/>
      </c>
      <c r="BD922" s="174" t="str">
        <f>IF(AND(F922="x",BA922&gt;0),BA922,"")</f>
        <v/>
      </c>
      <c r="BE922" s="201" t="str">
        <f>IF(W922&gt;0,W922,"")</f>
        <v/>
      </c>
      <c r="BF922" s="174" t="str">
        <f>IF(AND(K922="x",BE922&gt;0),BE922,"")</f>
        <v/>
      </c>
      <c r="BG922" s="186" t="str">
        <f>IF(OR(K922="x",F922="x",BE922&lt;=0),"",BE922)</f>
        <v/>
      </c>
      <c r="BH922" s="175" t="str">
        <f>IF(AND(F922="x",BE922&gt;0),BE922,"")</f>
        <v/>
      </c>
      <c r="BI922" s="632"/>
    </row>
    <row r="923" spans="1:61" ht="18" x14ac:dyDescent="0.35">
      <c r="A923" s="221"/>
      <c r="B923" s="222"/>
      <c r="C923" s="214">
        <v>912</v>
      </c>
      <c r="D923" s="207"/>
      <c r="E923" s="18"/>
      <c r="F923" s="17"/>
      <c r="G923" s="134"/>
      <c r="H923" s="135"/>
      <c r="I923" s="141"/>
      <c r="J923" s="25"/>
      <c r="K923" s="145"/>
      <c r="L923" s="28"/>
      <c r="M923" s="395"/>
      <c r="N923" s="158" t="str">
        <f t="shared" si="185"/>
        <v/>
      </c>
      <c r="O923" s="27"/>
      <c r="P923" s="27"/>
      <c r="Q923" s="27"/>
      <c r="R923" s="27"/>
      <c r="S923" s="27"/>
      <c r="T923" s="28"/>
      <c r="U923" s="29"/>
      <c r="V923" s="32"/>
      <c r="W923" s="318"/>
      <c r="X923" s="319"/>
      <c r="Y923" s="160">
        <f t="shared" si="184"/>
        <v>0</v>
      </c>
      <c r="Z923" s="159">
        <f t="shared" si="186"/>
        <v>0</v>
      </c>
      <c r="AA923" s="327"/>
      <c r="AB923" s="400">
        <f>IF(AND(Z923&gt;=0,F923="x"),0,IF(AND(Z923&gt;0,AC923="x"),0,IF(Z923&gt;0,0-30,0)))</f>
        <v>0</v>
      </c>
      <c r="AC923" s="371"/>
      <c r="AD923" s="226" t="str">
        <f>IF(F923="x",(0-((V923*10)+(W923*20))),"")</f>
        <v/>
      </c>
      <c r="AE923" s="368">
        <f>IF(AND(Z923&gt;0,F923="x"),0,IF(AND(Z923&gt;0,AC923="x"),Z923-60,IF(AND(Z923&gt;0,AB923=-30),Z923+AB923,0)))</f>
        <v>0</v>
      </c>
      <c r="AF923" s="339"/>
      <c r="AG923" s="338"/>
      <c r="AH923" s="336"/>
      <c r="AI923" s="161">
        <f t="shared" si="187"/>
        <v>0</v>
      </c>
      <c r="AJ923" s="162">
        <f>(X923*20)+Z923+AA923+AF923</f>
        <v>0</v>
      </c>
      <c r="AK923" s="163">
        <f t="shared" si="188"/>
        <v>0</v>
      </c>
      <c r="AL923" s="164">
        <f>IF(K923="x",AH923,0)</f>
        <v>0</v>
      </c>
      <c r="AM923" s="164">
        <f>IF(K923="x",AI923,0)</f>
        <v>0</v>
      </c>
      <c r="AN923" s="164">
        <f>IF(K923="x",AJ923,0)</f>
        <v>0</v>
      </c>
      <c r="AO923" s="164">
        <f>IF(K923="x",AK923,0)</f>
        <v>0</v>
      </c>
      <c r="AP923" s="610" t="str">
        <f t="shared" si="190"/>
        <v xml:space="preserve"> </v>
      </c>
      <c r="AQ923" s="613" t="str">
        <f t="shared" si="189"/>
        <v xml:space="preserve"> </v>
      </c>
      <c r="AR923" s="613" t="str">
        <f t="shared" si="191"/>
        <v xml:space="preserve"> </v>
      </c>
      <c r="AS923" s="613" t="str">
        <f t="shared" si="192"/>
        <v xml:space="preserve"> </v>
      </c>
      <c r="AT923" s="613" t="str">
        <f t="shared" si="193"/>
        <v xml:space="preserve"> </v>
      </c>
      <c r="AU923" s="613" t="str">
        <f t="shared" si="194"/>
        <v xml:space="preserve"> </v>
      </c>
      <c r="AV923" s="614" t="str">
        <f t="shared" si="195"/>
        <v xml:space="preserve"> </v>
      </c>
      <c r="AW923" s="196" t="str">
        <f>IF(N923&gt;0,N923,"")</f>
        <v/>
      </c>
      <c r="AX923" s="165" t="str">
        <f>IF(AND(K923="x",AW923&gt;0),AW923,"")</f>
        <v/>
      </c>
      <c r="AY923" s="193" t="str">
        <f>IF(OR(K923="x",F923="x",AW923&lt;=0),"",AW923)</f>
        <v/>
      </c>
      <c r="AZ923" s="183" t="str">
        <f>IF(AND(F923="x",AW923&gt;0),AW923,"")</f>
        <v/>
      </c>
      <c r="BA923" s="173" t="str">
        <f>IF(V923&gt;0,V923,"")</f>
        <v/>
      </c>
      <c r="BB923" s="174" t="str">
        <f>IF(AND(K923="x",BA923&gt;0),BA923,"")</f>
        <v/>
      </c>
      <c r="BC923" s="186" t="str">
        <f>IF(OR(K923="x",F923="X",BA923&lt;=0),"",BA923)</f>
        <v/>
      </c>
      <c r="BD923" s="174" t="str">
        <f>IF(AND(F923="x",BA923&gt;0),BA923,"")</f>
        <v/>
      </c>
      <c r="BE923" s="201" t="str">
        <f>IF(W923&gt;0,W923,"")</f>
        <v/>
      </c>
      <c r="BF923" s="174" t="str">
        <f>IF(AND(K923="x",BE923&gt;0),BE923,"")</f>
        <v/>
      </c>
      <c r="BG923" s="186" t="str">
        <f>IF(OR(K923="x",F923="x",BE923&lt;=0),"",BE923)</f>
        <v/>
      </c>
      <c r="BH923" s="175" t="str">
        <f>IF(AND(F923="x",BE923&gt;0),BE923,"")</f>
        <v/>
      </c>
      <c r="BI923" s="632"/>
    </row>
    <row r="924" spans="1:61" ht="18" x14ac:dyDescent="0.35">
      <c r="A924" s="221"/>
      <c r="B924" s="222"/>
      <c r="C924" s="214">
        <v>913</v>
      </c>
      <c r="D924" s="205"/>
      <c r="E924" s="16"/>
      <c r="F924" s="17"/>
      <c r="G924" s="134"/>
      <c r="H924" s="135"/>
      <c r="I924" s="141"/>
      <c r="J924" s="25"/>
      <c r="K924" s="145"/>
      <c r="L924" s="28"/>
      <c r="M924" s="395"/>
      <c r="N924" s="158" t="str">
        <f t="shared" si="185"/>
        <v/>
      </c>
      <c r="O924" s="27"/>
      <c r="P924" s="27"/>
      <c r="Q924" s="27"/>
      <c r="R924" s="27"/>
      <c r="S924" s="27"/>
      <c r="T924" s="28"/>
      <c r="U924" s="29"/>
      <c r="V924" s="32"/>
      <c r="W924" s="318"/>
      <c r="X924" s="319"/>
      <c r="Y924" s="160">
        <f t="shared" si="184"/>
        <v>0</v>
      </c>
      <c r="Z924" s="159">
        <f t="shared" si="186"/>
        <v>0</v>
      </c>
      <c r="AA924" s="327"/>
      <c r="AB924" s="400">
        <f>IF(AND(Z924&gt;=0,F924="x"),0,IF(AND(Z924&gt;0,AC924="x"),0,IF(Z924&gt;0,0-30,0)))</f>
        <v>0</v>
      </c>
      <c r="AC924" s="371"/>
      <c r="AD924" s="226" t="str">
        <f>IF(F924="x",(0-((V924*10)+(W924*20))),"")</f>
        <v/>
      </c>
      <c r="AE924" s="368">
        <f>IF(AND(Z924&gt;0,F924="x"),0,IF(AND(Z924&gt;0,AC924="x"),Z924-60,IF(AND(Z924&gt;0,AB924=-30),Z924+AB924,0)))</f>
        <v>0</v>
      </c>
      <c r="AF924" s="339"/>
      <c r="AG924" s="338"/>
      <c r="AH924" s="336"/>
      <c r="AI924" s="161">
        <f t="shared" si="187"/>
        <v>0</v>
      </c>
      <c r="AJ924" s="162">
        <f>(X924*20)+Z924+AA924+AF924</f>
        <v>0</v>
      </c>
      <c r="AK924" s="163">
        <f t="shared" si="188"/>
        <v>0</v>
      </c>
      <c r="AL924" s="164">
        <f>IF(K924="x",AH924,0)</f>
        <v>0</v>
      </c>
      <c r="AM924" s="164">
        <f>IF(K924="x",AI924,0)</f>
        <v>0</v>
      </c>
      <c r="AN924" s="164">
        <f>IF(K924="x",AJ924,0)</f>
        <v>0</v>
      </c>
      <c r="AO924" s="164">
        <f>IF(K924="x",AK924,0)</f>
        <v>0</v>
      </c>
      <c r="AP924" s="610" t="str">
        <f t="shared" si="190"/>
        <v xml:space="preserve"> </v>
      </c>
      <c r="AQ924" s="613" t="str">
        <f t="shared" si="189"/>
        <v xml:space="preserve"> </v>
      </c>
      <c r="AR924" s="613" t="str">
        <f t="shared" si="191"/>
        <v xml:space="preserve"> </v>
      </c>
      <c r="AS924" s="613" t="str">
        <f t="shared" si="192"/>
        <v xml:space="preserve"> </v>
      </c>
      <c r="AT924" s="613" t="str">
        <f t="shared" si="193"/>
        <v xml:space="preserve"> </v>
      </c>
      <c r="AU924" s="613" t="str">
        <f t="shared" si="194"/>
        <v xml:space="preserve"> </v>
      </c>
      <c r="AV924" s="614" t="str">
        <f t="shared" si="195"/>
        <v xml:space="preserve"> </v>
      </c>
      <c r="AW924" s="196" t="str">
        <f>IF(N924&gt;0,N924,"")</f>
        <v/>
      </c>
      <c r="AX924" s="165" t="str">
        <f>IF(AND(K924="x",AW924&gt;0),AW924,"")</f>
        <v/>
      </c>
      <c r="AY924" s="193" t="str">
        <f>IF(OR(K924="x",F924="x",AW924&lt;=0),"",AW924)</f>
        <v/>
      </c>
      <c r="AZ924" s="183" t="str">
        <f>IF(AND(F924="x",AW924&gt;0),AW924,"")</f>
        <v/>
      </c>
      <c r="BA924" s="173" t="str">
        <f>IF(V924&gt;0,V924,"")</f>
        <v/>
      </c>
      <c r="BB924" s="174" t="str">
        <f>IF(AND(K924="x",BA924&gt;0),BA924,"")</f>
        <v/>
      </c>
      <c r="BC924" s="186" t="str">
        <f>IF(OR(K924="x",F924="X",BA924&lt;=0),"",BA924)</f>
        <v/>
      </c>
      <c r="BD924" s="174" t="str">
        <f>IF(AND(F924="x",BA924&gt;0),BA924,"")</f>
        <v/>
      </c>
      <c r="BE924" s="201" t="str">
        <f>IF(W924&gt;0,W924,"")</f>
        <v/>
      </c>
      <c r="BF924" s="174" t="str">
        <f>IF(AND(K924="x",BE924&gt;0),BE924,"")</f>
        <v/>
      </c>
      <c r="BG924" s="186" t="str">
        <f>IF(OR(K924="x",F924="x",BE924&lt;=0),"",BE924)</f>
        <v/>
      </c>
      <c r="BH924" s="175" t="str">
        <f>IF(AND(F924="x",BE924&gt;0),BE924,"")</f>
        <v/>
      </c>
      <c r="BI924" s="632"/>
    </row>
    <row r="925" spans="1:61" ht="18" x14ac:dyDescent="0.35">
      <c r="A925" s="221"/>
      <c r="B925" s="222"/>
      <c r="C925" s="213">
        <v>914</v>
      </c>
      <c r="D925" s="205"/>
      <c r="E925" s="16"/>
      <c r="F925" s="17"/>
      <c r="G925" s="134"/>
      <c r="H925" s="135"/>
      <c r="I925" s="141"/>
      <c r="J925" s="25"/>
      <c r="K925" s="145"/>
      <c r="L925" s="28"/>
      <c r="M925" s="395"/>
      <c r="N925" s="158" t="str">
        <f t="shared" si="185"/>
        <v/>
      </c>
      <c r="O925" s="27"/>
      <c r="P925" s="27"/>
      <c r="Q925" s="27"/>
      <c r="R925" s="27"/>
      <c r="S925" s="27"/>
      <c r="T925" s="28"/>
      <c r="U925" s="29"/>
      <c r="V925" s="32"/>
      <c r="W925" s="318"/>
      <c r="X925" s="319"/>
      <c r="Y925" s="160">
        <f t="shared" si="184"/>
        <v>0</v>
      </c>
      <c r="Z925" s="159">
        <f t="shared" si="186"/>
        <v>0</v>
      </c>
      <c r="AA925" s="327"/>
      <c r="AB925" s="400">
        <f>IF(AND(Z925&gt;=0,F925="x"),0,IF(AND(Z925&gt;0,AC925="x"),0,IF(Z925&gt;0,0-30,0)))</f>
        <v>0</v>
      </c>
      <c r="AC925" s="371"/>
      <c r="AD925" s="226" t="str">
        <f>IF(F925="x",(0-((V925*10)+(W925*20))),"")</f>
        <v/>
      </c>
      <c r="AE925" s="368">
        <f>IF(AND(Z925&gt;0,F925="x"),0,IF(AND(Z925&gt;0,AC925="x"),Z925-60,IF(AND(Z925&gt;0,AB925=-30),Z925+AB925,0)))</f>
        <v>0</v>
      </c>
      <c r="AF925" s="339"/>
      <c r="AG925" s="338"/>
      <c r="AH925" s="336"/>
      <c r="AI925" s="161">
        <f t="shared" si="187"/>
        <v>0</v>
      </c>
      <c r="AJ925" s="162">
        <f>(X925*20)+Z925+AA925+AF925</f>
        <v>0</v>
      </c>
      <c r="AK925" s="163">
        <f t="shared" si="188"/>
        <v>0</v>
      </c>
      <c r="AL925" s="164">
        <f>IF(K925="x",AH925,0)</f>
        <v>0</v>
      </c>
      <c r="AM925" s="164">
        <f>IF(K925="x",AI925,0)</f>
        <v>0</v>
      </c>
      <c r="AN925" s="164">
        <f>IF(K925="x",AJ925,0)</f>
        <v>0</v>
      </c>
      <c r="AO925" s="164">
        <f>IF(K925="x",AK925,0)</f>
        <v>0</v>
      </c>
      <c r="AP925" s="610" t="str">
        <f t="shared" si="190"/>
        <v xml:space="preserve"> </v>
      </c>
      <c r="AQ925" s="613" t="str">
        <f t="shared" si="189"/>
        <v xml:space="preserve"> </v>
      </c>
      <c r="AR925" s="613" t="str">
        <f t="shared" si="191"/>
        <v xml:space="preserve"> </v>
      </c>
      <c r="AS925" s="613" t="str">
        <f t="shared" si="192"/>
        <v xml:space="preserve"> </v>
      </c>
      <c r="AT925" s="613" t="str">
        <f t="shared" si="193"/>
        <v xml:space="preserve"> </v>
      </c>
      <c r="AU925" s="613" t="str">
        <f t="shared" si="194"/>
        <v xml:space="preserve"> </v>
      </c>
      <c r="AV925" s="614" t="str">
        <f t="shared" si="195"/>
        <v xml:space="preserve"> </v>
      </c>
      <c r="AW925" s="196" t="str">
        <f>IF(N925&gt;0,N925,"")</f>
        <v/>
      </c>
      <c r="AX925" s="165" t="str">
        <f>IF(AND(K925="x",AW925&gt;0),AW925,"")</f>
        <v/>
      </c>
      <c r="AY925" s="193" t="str">
        <f>IF(OR(K925="x",F925="x",AW925&lt;=0),"",AW925)</f>
        <v/>
      </c>
      <c r="AZ925" s="183" t="str">
        <f>IF(AND(F925="x",AW925&gt;0),AW925,"")</f>
        <v/>
      </c>
      <c r="BA925" s="173" t="str">
        <f>IF(V925&gt;0,V925,"")</f>
        <v/>
      </c>
      <c r="BB925" s="174" t="str">
        <f>IF(AND(K925="x",BA925&gt;0),BA925,"")</f>
        <v/>
      </c>
      <c r="BC925" s="186" t="str">
        <f>IF(OR(K925="x",F925="X",BA925&lt;=0),"",BA925)</f>
        <v/>
      </c>
      <c r="BD925" s="174" t="str">
        <f>IF(AND(F925="x",BA925&gt;0),BA925,"")</f>
        <v/>
      </c>
      <c r="BE925" s="201" t="str">
        <f>IF(W925&gt;0,W925,"")</f>
        <v/>
      </c>
      <c r="BF925" s="174" t="str">
        <f>IF(AND(K925="x",BE925&gt;0),BE925,"")</f>
        <v/>
      </c>
      <c r="BG925" s="186" t="str">
        <f>IF(OR(K925="x",F925="x",BE925&lt;=0),"",BE925)</f>
        <v/>
      </c>
      <c r="BH925" s="175" t="str">
        <f>IF(AND(F925="x",BE925&gt;0),BE925,"")</f>
        <v/>
      </c>
      <c r="BI925" s="632"/>
    </row>
    <row r="926" spans="1:61" ht="18" x14ac:dyDescent="0.35">
      <c r="A926" s="221"/>
      <c r="B926" s="222"/>
      <c r="C926" s="214">
        <v>915</v>
      </c>
      <c r="D926" s="205"/>
      <c r="E926" s="16"/>
      <c r="F926" s="17"/>
      <c r="G926" s="134"/>
      <c r="H926" s="135"/>
      <c r="I926" s="141"/>
      <c r="J926" s="25"/>
      <c r="K926" s="145"/>
      <c r="L926" s="28"/>
      <c r="M926" s="395"/>
      <c r="N926" s="158" t="str">
        <f t="shared" si="185"/>
        <v/>
      </c>
      <c r="O926" s="27"/>
      <c r="P926" s="27"/>
      <c r="Q926" s="27"/>
      <c r="R926" s="27"/>
      <c r="S926" s="27"/>
      <c r="T926" s="28"/>
      <c r="U926" s="29"/>
      <c r="V926" s="32"/>
      <c r="W926" s="318"/>
      <c r="X926" s="319"/>
      <c r="Y926" s="160">
        <f t="shared" si="184"/>
        <v>0</v>
      </c>
      <c r="Z926" s="159">
        <f t="shared" si="186"/>
        <v>0</v>
      </c>
      <c r="AA926" s="327"/>
      <c r="AB926" s="400">
        <f>IF(AND(Z926&gt;=0,F926="x"),0,IF(AND(Z926&gt;0,AC926="x"),0,IF(Z926&gt;0,0-30,0)))</f>
        <v>0</v>
      </c>
      <c r="AC926" s="371"/>
      <c r="AD926" s="226" t="str">
        <f>IF(F926="x",(0-((V926*10)+(W926*20))),"")</f>
        <v/>
      </c>
      <c r="AE926" s="368">
        <f>IF(AND(Z926&gt;0,F926="x"),0,IF(AND(Z926&gt;0,AC926="x"),Z926-60,IF(AND(Z926&gt;0,AB926=-30),Z926+AB926,0)))</f>
        <v>0</v>
      </c>
      <c r="AF926" s="339"/>
      <c r="AG926" s="338"/>
      <c r="AH926" s="336"/>
      <c r="AI926" s="161">
        <f t="shared" si="187"/>
        <v>0</v>
      </c>
      <c r="AJ926" s="162">
        <f>(X926*20)+Z926+AA926+AF926</f>
        <v>0</v>
      </c>
      <c r="AK926" s="163">
        <f t="shared" si="188"/>
        <v>0</v>
      </c>
      <c r="AL926" s="164">
        <f>IF(K926="x",AH926,0)</f>
        <v>0</v>
      </c>
      <c r="AM926" s="164">
        <f>IF(K926="x",AI926,0)</f>
        <v>0</v>
      </c>
      <c r="AN926" s="164">
        <f>IF(K926="x",AJ926,0)</f>
        <v>0</v>
      </c>
      <c r="AO926" s="164">
        <f>IF(K926="x",AK926,0)</f>
        <v>0</v>
      </c>
      <c r="AP926" s="610" t="str">
        <f t="shared" si="190"/>
        <v xml:space="preserve"> </v>
      </c>
      <c r="AQ926" s="613" t="str">
        <f t="shared" si="189"/>
        <v xml:space="preserve"> </v>
      </c>
      <c r="AR926" s="613" t="str">
        <f t="shared" si="191"/>
        <v xml:space="preserve"> </v>
      </c>
      <c r="AS926" s="613" t="str">
        <f t="shared" si="192"/>
        <v xml:space="preserve"> </v>
      </c>
      <c r="AT926" s="613" t="str">
        <f t="shared" si="193"/>
        <v xml:space="preserve"> </v>
      </c>
      <c r="AU926" s="613" t="str">
        <f t="shared" si="194"/>
        <v xml:space="preserve"> </v>
      </c>
      <c r="AV926" s="614" t="str">
        <f t="shared" si="195"/>
        <v xml:space="preserve"> </v>
      </c>
      <c r="AW926" s="196" t="str">
        <f>IF(N926&gt;0,N926,"")</f>
        <v/>
      </c>
      <c r="AX926" s="165" t="str">
        <f>IF(AND(K926="x",AW926&gt;0),AW926,"")</f>
        <v/>
      </c>
      <c r="AY926" s="193" t="str">
        <f>IF(OR(K926="x",F926="x",AW926&lt;=0),"",AW926)</f>
        <v/>
      </c>
      <c r="AZ926" s="183" t="str">
        <f>IF(AND(F926="x",AW926&gt;0),AW926,"")</f>
        <v/>
      </c>
      <c r="BA926" s="173" t="str">
        <f>IF(V926&gt;0,V926,"")</f>
        <v/>
      </c>
      <c r="BB926" s="174" t="str">
        <f>IF(AND(K926="x",BA926&gt;0),BA926,"")</f>
        <v/>
      </c>
      <c r="BC926" s="186" t="str">
        <f>IF(OR(K926="x",F926="X",BA926&lt;=0),"",BA926)</f>
        <v/>
      </c>
      <c r="BD926" s="174" t="str">
        <f>IF(AND(F926="x",BA926&gt;0),BA926,"")</f>
        <v/>
      </c>
      <c r="BE926" s="201" t="str">
        <f>IF(W926&gt;0,W926,"")</f>
        <v/>
      </c>
      <c r="BF926" s="174" t="str">
        <f>IF(AND(K926="x",BE926&gt;0),BE926,"")</f>
        <v/>
      </c>
      <c r="BG926" s="186" t="str">
        <f>IF(OR(K926="x",F926="x",BE926&lt;=0),"",BE926)</f>
        <v/>
      </c>
      <c r="BH926" s="175" t="str">
        <f>IF(AND(F926="x",BE926&gt;0),BE926,"")</f>
        <v/>
      </c>
      <c r="BI926" s="632"/>
    </row>
    <row r="927" spans="1:61" ht="18" x14ac:dyDescent="0.35">
      <c r="A927" s="221"/>
      <c r="B927" s="222"/>
      <c r="C927" s="213">
        <v>916</v>
      </c>
      <c r="D927" s="207"/>
      <c r="E927" s="18"/>
      <c r="F927" s="17"/>
      <c r="G927" s="134"/>
      <c r="H927" s="135"/>
      <c r="I927" s="141"/>
      <c r="J927" s="25"/>
      <c r="K927" s="145"/>
      <c r="L927" s="28"/>
      <c r="M927" s="395"/>
      <c r="N927" s="158" t="str">
        <f t="shared" si="185"/>
        <v/>
      </c>
      <c r="O927" s="27"/>
      <c r="P927" s="27"/>
      <c r="Q927" s="27"/>
      <c r="R927" s="27"/>
      <c r="S927" s="27"/>
      <c r="T927" s="28"/>
      <c r="U927" s="29"/>
      <c r="V927" s="32"/>
      <c r="W927" s="318"/>
      <c r="X927" s="319"/>
      <c r="Y927" s="160">
        <f t="shared" si="184"/>
        <v>0</v>
      </c>
      <c r="Z927" s="159">
        <f t="shared" si="186"/>
        <v>0</v>
      </c>
      <c r="AA927" s="327"/>
      <c r="AB927" s="400">
        <f>IF(AND(Z927&gt;=0,F927="x"),0,IF(AND(Z927&gt;0,AC927="x"),0,IF(Z927&gt;0,0-30,0)))</f>
        <v>0</v>
      </c>
      <c r="AC927" s="371"/>
      <c r="AD927" s="226" t="str">
        <f>IF(F927="x",(0-((V927*10)+(W927*20))),"")</f>
        <v/>
      </c>
      <c r="AE927" s="368">
        <f>IF(AND(Z927&gt;0,F927="x"),0,IF(AND(Z927&gt;0,AC927="x"),Z927-60,IF(AND(Z927&gt;0,AB927=-30),Z927+AB927,0)))</f>
        <v>0</v>
      </c>
      <c r="AF927" s="339"/>
      <c r="AG927" s="338"/>
      <c r="AH927" s="336"/>
      <c r="AI927" s="161">
        <f t="shared" si="187"/>
        <v>0</v>
      </c>
      <c r="AJ927" s="162">
        <f>(X927*20)+Z927+AA927+AF927</f>
        <v>0</v>
      </c>
      <c r="AK927" s="163">
        <f t="shared" si="188"/>
        <v>0</v>
      </c>
      <c r="AL927" s="164">
        <f>IF(K927="x",AH927,0)</f>
        <v>0</v>
      </c>
      <c r="AM927" s="164">
        <f>IF(K927="x",AI927,0)</f>
        <v>0</v>
      </c>
      <c r="AN927" s="164">
        <f>IF(K927="x",AJ927,0)</f>
        <v>0</v>
      </c>
      <c r="AO927" s="164">
        <f>IF(K927="x",AK927,0)</f>
        <v>0</v>
      </c>
      <c r="AP927" s="610" t="str">
        <f t="shared" si="190"/>
        <v xml:space="preserve"> </v>
      </c>
      <c r="AQ927" s="613" t="str">
        <f t="shared" si="189"/>
        <v xml:space="preserve"> </v>
      </c>
      <c r="AR927" s="613" t="str">
        <f t="shared" si="191"/>
        <v xml:space="preserve"> </v>
      </c>
      <c r="AS927" s="613" t="str">
        <f t="shared" si="192"/>
        <v xml:space="preserve"> </v>
      </c>
      <c r="AT927" s="613" t="str">
        <f t="shared" si="193"/>
        <v xml:space="preserve"> </v>
      </c>
      <c r="AU927" s="613" t="str">
        <f t="shared" si="194"/>
        <v xml:space="preserve"> </v>
      </c>
      <c r="AV927" s="614" t="str">
        <f t="shared" si="195"/>
        <v xml:space="preserve"> </v>
      </c>
      <c r="AW927" s="196" t="str">
        <f>IF(N927&gt;0,N927,"")</f>
        <v/>
      </c>
      <c r="AX927" s="165" t="str">
        <f>IF(AND(K927="x",AW927&gt;0),AW927,"")</f>
        <v/>
      </c>
      <c r="AY927" s="193" t="str">
        <f>IF(OR(K927="x",F927="x",AW927&lt;=0),"",AW927)</f>
        <v/>
      </c>
      <c r="AZ927" s="183" t="str">
        <f>IF(AND(F927="x",AW927&gt;0),AW927,"")</f>
        <v/>
      </c>
      <c r="BA927" s="173" t="str">
        <f>IF(V927&gt;0,V927,"")</f>
        <v/>
      </c>
      <c r="BB927" s="174" t="str">
        <f>IF(AND(K927="x",BA927&gt;0),BA927,"")</f>
        <v/>
      </c>
      <c r="BC927" s="186" t="str">
        <f>IF(OR(K927="x",F927="X",BA927&lt;=0),"",BA927)</f>
        <v/>
      </c>
      <c r="BD927" s="174" t="str">
        <f>IF(AND(F927="x",BA927&gt;0),BA927,"")</f>
        <v/>
      </c>
      <c r="BE927" s="201" t="str">
        <f>IF(W927&gt;0,W927,"")</f>
        <v/>
      </c>
      <c r="BF927" s="174" t="str">
        <f>IF(AND(K927="x",BE927&gt;0),BE927,"")</f>
        <v/>
      </c>
      <c r="BG927" s="186" t="str">
        <f>IF(OR(K927="x",F927="x",BE927&lt;=0),"",BE927)</f>
        <v/>
      </c>
      <c r="BH927" s="175" t="str">
        <f>IF(AND(F927="x",BE927&gt;0),BE927,"")</f>
        <v/>
      </c>
      <c r="BI927" s="632"/>
    </row>
    <row r="928" spans="1:61" ht="18" x14ac:dyDescent="0.35">
      <c r="A928" s="221"/>
      <c r="B928" s="222"/>
      <c r="C928" s="214">
        <v>917</v>
      </c>
      <c r="D928" s="205"/>
      <c r="E928" s="16"/>
      <c r="F928" s="17"/>
      <c r="G928" s="134"/>
      <c r="H928" s="135"/>
      <c r="I928" s="141"/>
      <c r="J928" s="25"/>
      <c r="K928" s="145"/>
      <c r="L928" s="28"/>
      <c r="M928" s="395"/>
      <c r="N928" s="158" t="str">
        <f t="shared" si="185"/>
        <v/>
      </c>
      <c r="O928" s="27"/>
      <c r="P928" s="27"/>
      <c r="Q928" s="27"/>
      <c r="R928" s="27"/>
      <c r="S928" s="27"/>
      <c r="T928" s="28"/>
      <c r="U928" s="29"/>
      <c r="V928" s="32"/>
      <c r="W928" s="318"/>
      <c r="X928" s="319"/>
      <c r="Y928" s="160">
        <f t="shared" si="184"/>
        <v>0</v>
      </c>
      <c r="Z928" s="159">
        <f t="shared" si="186"/>
        <v>0</v>
      </c>
      <c r="AA928" s="327"/>
      <c r="AB928" s="400">
        <f>IF(AND(Z928&gt;=0,F928="x"),0,IF(AND(Z928&gt;0,AC928="x"),0,IF(Z928&gt;0,0-30,0)))</f>
        <v>0</v>
      </c>
      <c r="AC928" s="371"/>
      <c r="AD928" s="226" t="str">
        <f>IF(F928="x",(0-((V928*10)+(W928*20))),"")</f>
        <v/>
      </c>
      <c r="AE928" s="368">
        <f>IF(AND(Z928&gt;0,F928="x"),0,IF(AND(Z928&gt;0,AC928="x"),Z928-60,IF(AND(Z928&gt;0,AB928=-30),Z928+AB928,0)))</f>
        <v>0</v>
      </c>
      <c r="AF928" s="339"/>
      <c r="AG928" s="338"/>
      <c r="AH928" s="336"/>
      <c r="AI928" s="161">
        <f t="shared" si="187"/>
        <v>0</v>
      </c>
      <c r="AJ928" s="162">
        <f>(X928*20)+Z928+AA928+AF928</f>
        <v>0</v>
      </c>
      <c r="AK928" s="163">
        <f t="shared" si="188"/>
        <v>0</v>
      </c>
      <c r="AL928" s="164">
        <f>IF(K928="x",AH928,0)</f>
        <v>0</v>
      </c>
      <c r="AM928" s="164">
        <f>IF(K928="x",AI928,0)</f>
        <v>0</v>
      </c>
      <c r="AN928" s="164">
        <f>IF(K928="x",AJ928,0)</f>
        <v>0</v>
      </c>
      <c r="AO928" s="164">
        <f>IF(K928="x",AK928,0)</f>
        <v>0</v>
      </c>
      <c r="AP928" s="610" t="str">
        <f t="shared" si="190"/>
        <v xml:space="preserve"> </v>
      </c>
      <c r="AQ928" s="613" t="str">
        <f t="shared" si="189"/>
        <v xml:space="preserve"> </v>
      </c>
      <c r="AR928" s="613" t="str">
        <f t="shared" si="191"/>
        <v xml:space="preserve"> </v>
      </c>
      <c r="AS928" s="613" t="str">
        <f t="shared" si="192"/>
        <v xml:space="preserve"> </v>
      </c>
      <c r="AT928" s="613" t="str">
        <f t="shared" si="193"/>
        <v xml:space="preserve"> </v>
      </c>
      <c r="AU928" s="613" t="str">
        <f t="shared" si="194"/>
        <v xml:space="preserve"> </v>
      </c>
      <c r="AV928" s="614" t="str">
        <f t="shared" si="195"/>
        <v xml:space="preserve"> </v>
      </c>
      <c r="AW928" s="196" t="str">
        <f>IF(N928&gt;0,N928,"")</f>
        <v/>
      </c>
      <c r="AX928" s="165" t="str">
        <f>IF(AND(K928="x",AW928&gt;0),AW928,"")</f>
        <v/>
      </c>
      <c r="AY928" s="193" t="str">
        <f>IF(OR(K928="x",F928="x",AW928&lt;=0),"",AW928)</f>
        <v/>
      </c>
      <c r="AZ928" s="183" t="str">
        <f>IF(AND(F928="x",AW928&gt;0),AW928,"")</f>
        <v/>
      </c>
      <c r="BA928" s="173" t="str">
        <f>IF(V928&gt;0,V928,"")</f>
        <v/>
      </c>
      <c r="BB928" s="174" t="str">
        <f>IF(AND(K928="x",BA928&gt;0),BA928,"")</f>
        <v/>
      </c>
      <c r="BC928" s="186" t="str">
        <f>IF(OR(K928="x",F928="X",BA928&lt;=0),"",BA928)</f>
        <v/>
      </c>
      <c r="BD928" s="174" t="str">
        <f>IF(AND(F928="x",BA928&gt;0),BA928,"")</f>
        <v/>
      </c>
      <c r="BE928" s="201" t="str">
        <f>IF(W928&gt;0,W928,"")</f>
        <v/>
      </c>
      <c r="BF928" s="174" t="str">
        <f>IF(AND(K928="x",BE928&gt;0),BE928,"")</f>
        <v/>
      </c>
      <c r="BG928" s="186" t="str">
        <f>IF(OR(K928="x",F928="x",BE928&lt;=0),"",BE928)</f>
        <v/>
      </c>
      <c r="BH928" s="175" t="str">
        <f>IF(AND(F928="x",BE928&gt;0),BE928,"")</f>
        <v/>
      </c>
      <c r="BI928" s="632"/>
    </row>
    <row r="929" spans="1:61" ht="18" x14ac:dyDescent="0.35">
      <c r="A929" s="221"/>
      <c r="B929" s="222"/>
      <c r="C929" s="214">
        <v>918</v>
      </c>
      <c r="D929" s="205"/>
      <c r="E929" s="16"/>
      <c r="F929" s="17"/>
      <c r="G929" s="134"/>
      <c r="H929" s="135"/>
      <c r="I929" s="141"/>
      <c r="J929" s="25"/>
      <c r="K929" s="145"/>
      <c r="L929" s="28"/>
      <c r="M929" s="395"/>
      <c r="N929" s="158" t="str">
        <f t="shared" si="185"/>
        <v/>
      </c>
      <c r="O929" s="27"/>
      <c r="P929" s="27"/>
      <c r="Q929" s="27"/>
      <c r="R929" s="27"/>
      <c r="S929" s="27"/>
      <c r="T929" s="28"/>
      <c r="U929" s="29"/>
      <c r="V929" s="32"/>
      <c r="W929" s="318"/>
      <c r="X929" s="319"/>
      <c r="Y929" s="160">
        <f t="shared" si="184"/>
        <v>0</v>
      </c>
      <c r="Z929" s="159">
        <f t="shared" si="186"/>
        <v>0</v>
      </c>
      <c r="AA929" s="327"/>
      <c r="AB929" s="400">
        <f>IF(AND(Z929&gt;=0,F929="x"),0,IF(AND(Z929&gt;0,AC929="x"),0,IF(Z929&gt;0,0-30,0)))</f>
        <v>0</v>
      </c>
      <c r="AC929" s="371"/>
      <c r="AD929" s="226" t="str">
        <f>IF(F929="x",(0-((V929*10)+(W929*20))),"")</f>
        <v/>
      </c>
      <c r="AE929" s="368">
        <f>IF(AND(Z929&gt;0,F929="x"),0,IF(AND(Z929&gt;0,AC929="x"),Z929-60,IF(AND(Z929&gt;0,AB929=-30),Z929+AB929,0)))</f>
        <v>0</v>
      </c>
      <c r="AF929" s="339"/>
      <c r="AG929" s="338"/>
      <c r="AH929" s="336"/>
      <c r="AI929" s="161">
        <f t="shared" si="187"/>
        <v>0</v>
      </c>
      <c r="AJ929" s="162">
        <f>(X929*20)+Z929+AA929+AF929</f>
        <v>0</v>
      </c>
      <c r="AK929" s="163">
        <f t="shared" si="188"/>
        <v>0</v>
      </c>
      <c r="AL929" s="164">
        <f>IF(K929="x",AH929,0)</f>
        <v>0</v>
      </c>
      <c r="AM929" s="164">
        <f>IF(K929="x",AI929,0)</f>
        <v>0</v>
      </c>
      <c r="AN929" s="164">
        <f>IF(K929="x",AJ929,0)</f>
        <v>0</v>
      </c>
      <c r="AO929" s="164">
        <f>IF(K929="x",AK929,0)</f>
        <v>0</v>
      </c>
      <c r="AP929" s="610" t="str">
        <f t="shared" si="190"/>
        <v xml:space="preserve"> </v>
      </c>
      <c r="AQ929" s="613" t="str">
        <f t="shared" si="189"/>
        <v xml:space="preserve"> </v>
      </c>
      <c r="AR929" s="613" t="str">
        <f t="shared" si="191"/>
        <v xml:space="preserve"> </v>
      </c>
      <c r="AS929" s="613" t="str">
        <f t="shared" si="192"/>
        <v xml:space="preserve"> </v>
      </c>
      <c r="AT929" s="613" t="str">
        <f t="shared" si="193"/>
        <v xml:space="preserve"> </v>
      </c>
      <c r="AU929" s="613" t="str">
        <f t="shared" si="194"/>
        <v xml:space="preserve"> </v>
      </c>
      <c r="AV929" s="614" t="str">
        <f t="shared" si="195"/>
        <v xml:space="preserve"> </v>
      </c>
      <c r="AW929" s="196" t="str">
        <f>IF(N929&gt;0,N929,"")</f>
        <v/>
      </c>
      <c r="AX929" s="165" t="str">
        <f>IF(AND(K929="x",AW929&gt;0),AW929,"")</f>
        <v/>
      </c>
      <c r="AY929" s="193" t="str">
        <f>IF(OR(K929="x",F929="x",AW929&lt;=0),"",AW929)</f>
        <v/>
      </c>
      <c r="AZ929" s="183" t="str">
        <f>IF(AND(F929="x",AW929&gt;0),AW929,"")</f>
        <v/>
      </c>
      <c r="BA929" s="173" t="str">
        <f>IF(V929&gt;0,V929,"")</f>
        <v/>
      </c>
      <c r="BB929" s="174" t="str">
        <f>IF(AND(K929="x",BA929&gt;0),BA929,"")</f>
        <v/>
      </c>
      <c r="BC929" s="186" t="str">
        <f>IF(OR(K929="x",F929="X",BA929&lt;=0),"",BA929)</f>
        <v/>
      </c>
      <c r="BD929" s="174" t="str">
        <f>IF(AND(F929="x",BA929&gt;0),BA929,"")</f>
        <v/>
      </c>
      <c r="BE929" s="201" t="str">
        <f>IF(W929&gt;0,W929,"")</f>
        <v/>
      </c>
      <c r="BF929" s="174" t="str">
        <f>IF(AND(K929="x",BE929&gt;0),BE929,"")</f>
        <v/>
      </c>
      <c r="BG929" s="186" t="str">
        <f>IF(OR(K929="x",F929="x",BE929&lt;=0),"",BE929)</f>
        <v/>
      </c>
      <c r="BH929" s="175" t="str">
        <f>IF(AND(F929="x",BE929&gt;0),BE929,"")</f>
        <v/>
      </c>
      <c r="BI929" s="632"/>
    </row>
    <row r="930" spans="1:61" ht="18" x14ac:dyDescent="0.35">
      <c r="A930" s="221"/>
      <c r="B930" s="222"/>
      <c r="C930" s="213">
        <v>919</v>
      </c>
      <c r="D930" s="205"/>
      <c r="E930" s="16"/>
      <c r="F930" s="17"/>
      <c r="G930" s="134"/>
      <c r="H930" s="135"/>
      <c r="I930" s="141"/>
      <c r="J930" s="25"/>
      <c r="K930" s="145"/>
      <c r="L930" s="28"/>
      <c r="M930" s="395"/>
      <c r="N930" s="158" t="str">
        <f t="shared" si="185"/>
        <v/>
      </c>
      <c r="O930" s="27"/>
      <c r="P930" s="27"/>
      <c r="Q930" s="27"/>
      <c r="R930" s="27"/>
      <c r="S930" s="27"/>
      <c r="T930" s="28"/>
      <c r="U930" s="29"/>
      <c r="V930" s="32"/>
      <c r="W930" s="318"/>
      <c r="X930" s="319"/>
      <c r="Y930" s="160">
        <f t="shared" si="184"/>
        <v>0</v>
      </c>
      <c r="Z930" s="159">
        <f t="shared" si="186"/>
        <v>0</v>
      </c>
      <c r="AA930" s="327"/>
      <c r="AB930" s="400">
        <f>IF(AND(Z930&gt;=0,F930="x"),0,IF(AND(Z930&gt;0,AC930="x"),0,IF(Z930&gt;0,0-30,0)))</f>
        <v>0</v>
      </c>
      <c r="AC930" s="371"/>
      <c r="AD930" s="226" t="str">
        <f>IF(F930="x",(0-((V930*10)+(W930*20))),"")</f>
        <v/>
      </c>
      <c r="AE930" s="368">
        <f>IF(AND(Z930&gt;0,F930="x"),0,IF(AND(Z930&gt;0,AC930="x"),Z930-60,IF(AND(Z930&gt;0,AB930=-30),Z930+AB930,0)))</f>
        <v>0</v>
      </c>
      <c r="AF930" s="339"/>
      <c r="AG930" s="338"/>
      <c r="AH930" s="336"/>
      <c r="AI930" s="161">
        <f t="shared" si="187"/>
        <v>0</v>
      </c>
      <c r="AJ930" s="162">
        <f>(X930*20)+Z930+AA930+AF930</f>
        <v>0</v>
      </c>
      <c r="AK930" s="163">
        <f t="shared" si="188"/>
        <v>0</v>
      </c>
      <c r="AL930" s="164">
        <f>IF(K930="x",AH930,0)</f>
        <v>0</v>
      </c>
      <c r="AM930" s="164">
        <f>IF(K930="x",AI930,0)</f>
        <v>0</v>
      </c>
      <c r="AN930" s="164">
        <f>IF(K930="x",AJ930,0)</f>
        <v>0</v>
      </c>
      <c r="AO930" s="164">
        <f>IF(K930="x",AK930,0)</f>
        <v>0</v>
      </c>
      <c r="AP930" s="610" t="str">
        <f t="shared" si="190"/>
        <v xml:space="preserve"> </v>
      </c>
      <c r="AQ930" s="613" t="str">
        <f t="shared" si="189"/>
        <v xml:space="preserve"> </v>
      </c>
      <c r="AR930" s="613" t="str">
        <f t="shared" si="191"/>
        <v xml:space="preserve"> </v>
      </c>
      <c r="AS930" s="613" t="str">
        <f t="shared" si="192"/>
        <v xml:space="preserve"> </v>
      </c>
      <c r="AT930" s="613" t="str">
        <f t="shared" si="193"/>
        <v xml:space="preserve"> </v>
      </c>
      <c r="AU930" s="613" t="str">
        <f t="shared" si="194"/>
        <v xml:space="preserve"> </v>
      </c>
      <c r="AV930" s="614" t="str">
        <f t="shared" si="195"/>
        <v xml:space="preserve"> </v>
      </c>
      <c r="AW930" s="196" t="str">
        <f>IF(N930&gt;0,N930,"")</f>
        <v/>
      </c>
      <c r="AX930" s="165" t="str">
        <f>IF(AND(K930="x",AW930&gt;0),AW930,"")</f>
        <v/>
      </c>
      <c r="AY930" s="193" t="str">
        <f>IF(OR(K930="x",F930="x",AW930&lt;=0),"",AW930)</f>
        <v/>
      </c>
      <c r="AZ930" s="183" t="str">
        <f>IF(AND(F930="x",AW930&gt;0),AW930,"")</f>
        <v/>
      </c>
      <c r="BA930" s="173" t="str">
        <f>IF(V930&gt;0,V930,"")</f>
        <v/>
      </c>
      <c r="BB930" s="174" t="str">
        <f>IF(AND(K930="x",BA930&gt;0),BA930,"")</f>
        <v/>
      </c>
      <c r="BC930" s="186" t="str">
        <f>IF(OR(K930="x",F930="X",BA930&lt;=0),"",BA930)</f>
        <v/>
      </c>
      <c r="BD930" s="174" t="str">
        <f>IF(AND(F930="x",BA930&gt;0),BA930,"")</f>
        <v/>
      </c>
      <c r="BE930" s="201" t="str">
        <f>IF(W930&gt;0,W930,"")</f>
        <v/>
      </c>
      <c r="BF930" s="174" t="str">
        <f>IF(AND(K930="x",BE930&gt;0),BE930,"")</f>
        <v/>
      </c>
      <c r="BG930" s="186" t="str">
        <f>IF(OR(K930="x",F930="x",BE930&lt;=0),"",BE930)</f>
        <v/>
      </c>
      <c r="BH930" s="175" t="str">
        <f>IF(AND(F930="x",BE930&gt;0),BE930,"")</f>
        <v/>
      </c>
      <c r="BI930" s="632"/>
    </row>
    <row r="931" spans="1:61" ht="18" x14ac:dyDescent="0.35">
      <c r="A931" s="221"/>
      <c r="B931" s="222"/>
      <c r="C931" s="214">
        <v>920</v>
      </c>
      <c r="D931" s="207"/>
      <c r="E931" s="18"/>
      <c r="F931" s="17"/>
      <c r="G931" s="134"/>
      <c r="H931" s="135"/>
      <c r="I931" s="141"/>
      <c r="J931" s="25"/>
      <c r="K931" s="145"/>
      <c r="L931" s="28"/>
      <c r="M931" s="395"/>
      <c r="N931" s="158" t="str">
        <f t="shared" si="185"/>
        <v/>
      </c>
      <c r="O931" s="27"/>
      <c r="P931" s="27"/>
      <c r="Q931" s="27"/>
      <c r="R931" s="27"/>
      <c r="S931" s="27"/>
      <c r="T931" s="28"/>
      <c r="U931" s="29"/>
      <c r="V931" s="32"/>
      <c r="W931" s="318"/>
      <c r="X931" s="319"/>
      <c r="Y931" s="160">
        <f t="shared" si="184"/>
        <v>0</v>
      </c>
      <c r="Z931" s="159">
        <f t="shared" si="186"/>
        <v>0</v>
      </c>
      <c r="AA931" s="327"/>
      <c r="AB931" s="400">
        <f>IF(AND(Z931&gt;=0,F931="x"),0,IF(AND(Z931&gt;0,AC931="x"),0,IF(Z931&gt;0,0-30,0)))</f>
        <v>0</v>
      </c>
      <c r="AC931" s="371"/>
      <c r="AD931" s="226" t="str">
        <f>IF(F931="x",(0-((V931*10)+(W931*20))),"")</f>
        <v/>
      </c>
      <c r="AE931" s="368">
        <f>IF(AND(Z931&gt;0,F931="x"),0,IF(AND(Z931&gt;0,AC931="x"),Z931-60,IF(AND(Z931&gt;0,AB931=-30),Z931+AB931,0)))</f>
        <v>0</v>
      </c>
      <c r="AF931" s="339"/>
      <c r="AG931" s="338"/>
      <c r="AH931" s="336"/>
      <c r="AI931" s="161">
        <f t="shared" si="187"/>
        <v>0</v>
      </c>
      <c r="AJ931" s="162">
        <f>(X931*20)+Z931+AA931+AF931</f>
        <v>0</v>
      </c>
      <c r="AK931" s="163">
        <f t="shared" si="188"/>
        <v>0</v>
      </c>
      <c r="AL931" s="164">
        <f>IF(K931="x",AH931,0)</f>
        <v>0</v>
      </c>
      <c r="AM931" s="164">
        <f>IF(K931="x",AI931,0)</f>
        <v>0</v>
      </c>
      <c r="AN931" s="164">
        <f>IF(K931="x",AJ931,0)</f>
        <v>0</v>
      </c>
      <c r="AO931" s="164">
        <f>IF(K931="x",AK931,0)</f>
        <v>0</v>
      </c>
      <c r="AP931" s="610" t="str">
        <f t="shared" si="190"/>
        <v xml:space="preserve"> </v>
      </c>
      <c r="AQ931" s="613" t="str">
        <f t="shared" si="189"/>
        <v xml:space="preserve"> </v>
      </c>
      <c r="AR931" s="613" t="str">
        <f t="shared" si="191"/>
        <v xml:space="preserve"> </v>
      </c>
      <c r="AS931" s="613" t="str">
        <f t="shared" si="192"/>
        <v xml:space="preserve"> </v>
      </c>
      <c r="AT931" s="613" t="str">
        <f t="shared" si="193"/>
        <v xml:space="preserve"> </v>
      </c>
      <c r="AU931" s="613" t="str">
        <f t="shared" si="194"/>
        <v xml:space="preserve"> </v>
      </c>
      <c r="AV931" s="614" t="str">
        <f t="shared" si="195"/>
        <v xml:space="preserve"> </v>
      </c>
      <c r="AW931" s="196" t="str">
        <f>IF(N931&gt;0,N931,"")</f>
        <v/>
      </c>
      <c r="AX931" s="165" t="str">
        <f>IF(AND(K931="x",AW931&gt;0),AW931,"")</f>
        <v/>
      </c>
      <c r="AY931" s="193" t="str">
        <f>IF(OR(K931="x",F931="x",AW931&lt;=0),"",AW931)</f>
        <v/>
      </c>
      <c r="AZ931" s="183" t="str">
        <f>IF(AND(F931="x",AW931&gt;0),AW931,"")</f>
        <v/>
      </c>
      <c r="BA931" s="173" t="str">
        <f>IF(V931&gt;0,V931,"")</f>
        <v/>
      </c>
      <c r="BB931" s="174" t="str">
        <f>IF(AND(K931="x",BA931&gt;0),BA931,"")</f>
        <v/>
      </c>
      <c r="BC931" s="186" t="str">
        <f>IF(OR(K931="x",F931="X",BA931&lt;=0),"",BA931)</f>
        <v/>
      </c>
      <c r="BD931" s="174" t="str">
        <f>IF(AND(F931="x",BA931&gt;0),BA931,"")</f>
        <v/>
      </c>
      <c r="BE931" s="201" t="str">
        <f>IF(W931&gt;0,W931,"")</f>
        <v/>
      </c>
      <c r="BF931" s="174" t="str">
        <f>IF(AND(K931="x",BE931&gt;0),BE931,"")</f>
        <v/>
      </c>
      <c r="BG931" s="186" t="str">
        <f>IF(OR(K931="x",F931="x",BE931&lt;=0),"",BE931)</f>
        <v/>
      </c>
      <c r="BH931" s="175" t="str">
        <f>IF(AND(F931="x",BE931&gt;0),BE931,"")</f>
        <v/>
      </c>
      <c r="BI931" s="632"/>
    </row>
    <row r="932" spans="1:61" ht="18" x14ac:dyDescent="0.35">
      <c r="A932" s="221"/>
      <c r="B932" s="222"/>
      <c r="C932" s="213">
        <v>921</v>
      </c>
      <c r="D932" s="205"/>
      <c r="E932" s="16"/>
      <c r="F932" s="17"/>
      <c r="G932" s="134"/>
      <c r="H932" s="135"/>
      <c r="I932" s="141"/>
      <c r="J932" s="25"/>
      <c r="K932" s="145"/>
      <c r="L932" s="28"/>
      <c r="M932" s="395"/>
      <c r="N932" s="158" t="str">
        <f t="shared" si="185"/>
        <v/>
      </c>
      <c r="O932" s="27"/>
      <c r="P932" s="27"/>
      <c r="Q932" s="27"/>
      <c r="R932" s="27"/>
      <c r="S932" s="27"/>
      <c r="T932" s="28"/>
      <c r="U932" s="29"/>
      <c r="V932" s="32"/>
      <c r="W932" s="318"/>
      <c r="X932" s="319"/>
      <c r="Y932" s="160">
        <f t="shared" si="184"/>
        <v>0</v>
      </c>
      <c r="Z932" s="159">
        <f t="shared" si="186"/>
        <v>0</v>
      </c>
      <c r="AA932" s="327"/>
      <c r="AB932" s="400">
        <f>IF(AND(Z932&gt;=0,F932="x"),0,IF(AND(Z932&gt;0,AC932="x"),0,IF(Z932&gt;0,0-30,0)))</f>
        <v>0</v>
      </c>
      <c r="AC932" s="371"/>
      <c r="AD932" s="226" t="str">
        <f>IF(F932="x",(0-((V932*10)+(W932*20))),"")</f>
        <v/>
      </c>
      <c r="AE932" s="368">
        <f>IF(AND(Z932&gt;0,F932="x"),0,IF(AND(Z932&gt;0,AC932="x"),Z932-60,IF(AND(Z932&gt;0,AB932=-30),Z932+AB932,0)))</f>
        <v>0</v>
      </c>
      <c r="AF932" s="339"/>
      <c r="AG932" s="338"/>
      <c r="AH932" s="336"/>
      <c r="AI932" s="161">
        <f t="shared" si="187"/>
        <v>0</v>
      </c>
      <c r="AJ932" s="162">
        <f>(X932*20)+Z932+AA932+AF932</f>
        <v>0</v>
      </c>
      <c r="AK932" s="163">
        <f t="shared" si="188"/>
        <v>0</v>
      </c>
      <c r="AL932" s="164">
        <f>IF(K932="x",AH932,0)</f>
        <v>0</v>
      </c>
      <c r="AM932" s="164">
        <f>IF(K932="x",AI932,0)</f>
        <v>0</v>
      </c>
      <c r="AN932" s="164">
        <f>IF(K932="x",AJ932,0)</f>
        <v>0</v>
      </c>
      <c r="AO932" s="164">
        <f>IF(K932="x",AK932,0)</f>
        <v>0</v>
      </c>
      <c r="AP932" s="610" t="str">
        <f t="shared" si="190"/>
        <v xml:space="preserve"> </v>
      </c>
      <c r="AQ932" s="613" t="str">
        <f t="shared" si="189"/>
        <v xml:space="preserve"> </v>
      </c>
      <c r="AR932" s="613" t="str">
        <f t="shared" si="191"/>
        <v xml:space="preserve"> </v>
      </c>
      <c r="AS932" s="613" t="str">
        <f t="shared" si="192"/>
        <v xml:space="preserve"> </v>
      </c>
      <c r="AT932" s="613" t="str">
        <f t="shared" si="193"/>
        <v xml:space="preserve"> </v>
      </c>
      <c r="AU932" s="613" t="str">
        <f t="shared" si="194"/>
        <v xml:space="preserve"> </v>
      </c>
      <c r="AV932" s="614" t="str">
        <f t="shared" si="195"/>
        <v xml:space="preserve"> </v>
      </c>
      <c r="AW932" s="196" t="str">
        <f>IF(N932&gt;0,N932,"")</f>
        <v/>
      </c>
      <c r="AX932" s="165" t="str">
        <f>IF(AND(K932="x",AW932&gt;0),AW932,"")</f>
        <v/>
      </c>
      <c r="AY932" s="193" t="str">
        <f>IF(OR(K932="x",F932="x",AW932&lt;=0),"",AW932)</f>
        <v/>
      </c>
      <c r="AZ932" s="183" t="str">
        <f>IF(AND(F932="x",AW932&gt;0),AW932,"")</f>
        <v/>
      </c>
      <c r="BA932" s="173" t="str">
        <f>IF(V932&gt;0,V932,"")</f>
        <v/>
      </c>
      <c r="BB932" s="174" t="str">
        <f>IF(AND(K932="x",BA932&gt;0),BA932,"")</f>
        <v/>
      </c>
      <c r="BC932" s="186" t="str">
        <f>IF(OR(K932="x",F932="X",BA932&lt;=0),"",BA932)</f>
        <v/>
      </c>
      <c r="BD932" s="174" t="str">
        <f>IF(AND(F932="x",BA932&gt;0),BA932,"")</f>
        <v/>
      </c>
      <c r="BE932" s="201" t="str">
        <f>IF(W932&gt;0,W932,"")</f>
        <v/>
      </c>
      <c r="BF932" s="174" t="str">
        <f>IF(AND(K932="x",BE932&gt;0),BE932,"")</f>
        <v/>
      </c>
      <c r="BG932" s="186" t="str">
        <f>IF(OR(K932="x",F932="x",BE932&lt;=0),"",BE932)</f>
        <v/>
      </c>
      <c r="BH932" s="175" t="str">
        <f>IF(AND(F932="x",BE932&gt;0),BE932,"")</f>
        <v/>
      </c>
      <c r="BI932" s="632"/>
    </row>
    <row r="933" spans="1:61" ht="18" x14ac:dyDescent="0.35">
      <c r="A933" s="221"/>
      <c r="B933" s="222"/>
      <c r="C933" s="214">
        <v>922</v>
      </c>
      <c r="D933" s="205"/>
      <c r="E933" s="16"/>
      <c r="F933" s="17"/>
      <c r="G933" s="134"/>
      <c r="H933" s="135"/>
      <c r="I933" s="141"/>
      <c r="J933" s="25"/>
      <c r="K933" s="145"/>
      <c r="L933" s="28"/>
      <c r="M933" s="395"/>
      <c r="N933" s="158" t="str">
        <f t="shared" si="185"/>
        <v/>
      </c>
      <c r="O933" s="27"/>
      <c r="P933" s="27"/>
      <c r="Q933" s="27"/>
      <c r="R933" s="27"/>
      <c r="S933" s="27"/>
      <c r="T933" s="28"/>
      <c r="U933" s="29"/>
      <c r="V933" s="32"/>
      <c r="W933" s="318"/>
      <c r="X933" s="319"/>
      <c r="Y933" s="160">
        <f t="shared" si="184"/>
        <v>0</v>
      </c>
      <c r="Z933" s="159">
        <f t="shared" si="186"/>
        <v>0</v>
      </c>
      <c r="AA933" s="327"/>
      <c r="AB933" s="400">
        <f>IF(AND(Z933&gt;=0,F933="x"),0,IF(AND(Z933&gt;0,AC933="x"),0,IF(Z933&gt;0,0-30,0)))</f>
        <v>0</v>
      </c>
      <c r="AC933" s="371"/>
      <c r="AD933" s="226" t="str">
        <f>IF(F933="x",(0-((V933*10)+(W933*20))),"")</f>
        <v/>
      </c>
      <c r="AE933" s="368">
        <f>IF(AND(Z933&gt;0,F933="x"),0,IF(AND(Z933&gt;0,AC933="x"),Z933-60,IF(AND(Z933&gt;0,AB933=-30),Z933+AB933,0)))</f>
        <v>0</v>
      </c>
      <c r="AF933" s="339"/>
      <c r="AG933" s="338"/>
      <c r="AH933" s="336"/>
      <c r="AI933" s="161">
        <f t="shared" si="187"/>
        <v>0</v>
      </c>
      <c r="AJ933" s="162">
        <f>(X933*20)+Z933+AA933+AF933</f>
        <v>0</v>
      </c>
      <c r="AK933" s="163">
        <f t="shared" si="188"/>
        <v>0</v>
      </c>
      <c r="AL933" s="164">
        <f>IF(K933="x",AH933,0)</f>
        <v>0</v>
      </c>
      <c r="AM933" s="164">
        <f>IF(K933="x",AI933,0)</f>
        <v>0</v>
      </c>
      <c r="AN933" s="164">
        <f>IF(K933="x",AJ933,0)</f>
        <v>0</v>
      </c>
      <c r="AO933" s="164">
        <f>IF(K933="x",AK933,0)</f>
        <v>0</v>
      </c>
      <c r="AP933" s="610" t="str">
        <f t="shared" si="190"/>
        <v xml:space="preserve"> </v>
      </c>
      <c r="AQ933" s="613" t="str">
        <f t="shared" si="189"/>
        <v xml:space="preserve"> </v>
      </c>
      <c r="AR933" s="613" t="str">
        <f t="shared" si="191"/>
        <v xml:space="preserve"> </v>
      </c>
      <c r="AS933" s="613" t="str">
        <f t="shared" si="192"/>
        <v xml:space="preserve"> </v>
      </c>
      <c r="AT933" s="613" t="str">
        <f t="shared" si="193"/>
        <v xml:space="preserve"> </v>
      </c>
      <c r="AU933" s="613" t="str">
        <f t="shared" si="194"/>
        <v xml:space="preserve"> </v>
      </c>
      <c r="AV933" s="614" t="str">
        <f t="shared" si="195"/>
        <v xml:space="preserve"> </v>
      </c>
      <c r="AW933" s="196" t="str">
        <f>IF(N933&gt;0,N933,"")</f>
        <v/>
      </c>
      <c r="AX933" s="165" t="str">
        <f>IF(AND(K933="x",AW933&gt;0),AW933,"")</f>
        <v/>
      </c>
      <c r="AY933" s="193" t="str">
        <f>IF(OR(K933="x",F933="x",AW933&lt;=0),"",AW933)</f>
        <v/>
      </c>
      <c r="AZ933" s="183" t="str">
        <f>IF(AND(F933="x",AW933&gt;0),AW933,"")</f>
        <v/>
      </c>
      <c r="BA933" s="173" t="str">
        <f>IF(V933&gt;0,V933,"")</f>
        <v/>
      </c>
      <c r="BB933" s="174" t="str">
        <f>IF(AND(K933="x",BA933&gt;0),BA933,"")</f>
        <v/>
      </c>
      <c r="BC933" s="186" t="str">
        <f>IF(OR(K933="x",F933="X",BA933&lt;=0),"",BA933)</f>
        <v/>
      </c>
      <c r="BD933" s="174" t="str">
        <f>IF(AND(F933="x",BA933&gt;0),BA933,"")</f>
        <v/>
      </c>
      <c r="BE933" s="201" t="str">
        <f>IF(W933&gt;0,W933,"")</f>
        <v/>
      </c>
      <c r="BF933" s="174" t="str">
        <f>IF(AND(K933="x",BE933&gt;0),BE933,"")</f>
        <v/>
      </c>
      <c r="BG933" s="186" t="str">
        <f>IF(OR(K933="x",F933="x",BE933&lt;=0),"",BE933)</f>
        <v/>
      </c>
      <c r="BH933" s="175" t="str">
        <f>IF(AND(F933="x",BE933&gt;0),BE933,"")</f>
        <v/>
      </c>
      <c r="BI933" s="632"/>
    </row>
    <row r="934" spans="1:61" ht="18" x14ac:dyDescent="0.35">
      <c r="A934" s="221"/>
      <c r="B934" s="222"/>
      <c r="C934" s="214">
        <v>923</v>
      </c>
      <c r="D934" s="205"/>
      <c r="E934" s="16"/>
      <c r="F934" s="17"/>
      <c r="G934" s="134"/>
      <c r="H934" s="135"/>
      <c r="I934" s="141"/>
      <c r="J934" s="25"/>
      <c r="K934" s="145"/>
      <c r="L934" s="28"/>
      <c r="M934" s="395"/>
      <c r="N934" s="158" t="str">
        <f t="shared" si="185"/>
        <v/>
      </c>
      <c r="O934" s="27"/>
      <c r="P934" s="27"/>
      <c r="Q934" s="27"/>
      <c r="R934" s="27"/>
      <c r="S934" s="27"/>
      <c r="T934" s="28"/>
      <c r="U934" s="29"/>
      <c r="V934" s="32"/>
      <c r="W934" s="318"/>
      <c r="X934" s="319"/>
      <c r="Y934" s="160">
        <f t="shared" si="184"/>
        <v>0</v>
      </c>
      <c r="Z934" s="159">
        <f t="shared" si="186"/>
        <v>0</v>
      </c>
      <c r="AA934" s="327"/>
      <c r="AB934" s="400">
        <f>IF(AND(Z934&gt;=0,F934="x"),0,IF(AND(Z934&gt;0,AC934="x"),0,IF(Z934&gt;0,0-30,0)))</f>
        <v>0</v>
      </c>
      <c r="AC934" s="371"/>
      <c r="AD934" s="226" t="str">
        <f>IF(F934="x",(0-((V934*10)+(W934*20))),"")</f>
        <v/>
      </c>
      <c r="AE934" s="368">
        <f>IF(AND(Z934&gt;0,F934="x"),0,IF(AND(Z934&gt;0,AC934="x"),Z934-60,IF(AND(Z934&gt;0,AB934=-30),Z934+AB934,0)))</f>
        <v>0</v>
      </c>
      <c r="AF934" s="339"/>
      <c r="AG934" s="338"/>
      <c r="AH934" s="336"/>
      <c r="AI934" s="161">
        <f t="shared" si="187"/>
        <v>0</v>
      </c>
      <c r="AJ934" s="162">
        <f>(X934*20)+Z934+AA934+AF934</f>
        <v>0</v>
      </c>
      <c r="AK934" s="163">
        <f t="shared" si="188"/>
        <v>0</v>
      </c>
      <c r="AL934" s="164">
        <f>IF(K934="x",AH934,0)</f>
        <v>0</v>
      </c>
      <c r="AM934" s="164">
        <f>IF(K934="x",AI934,0)</f>
        <v>0</v>
      </c>
      <c r="AN934" s="164">
        <f>IF(K934="x",AJ934,0)</f>
        <v>0</v>
      </c>
      <c r="AO934" s="164">
        <f>IF(K934="x",AK934,0)</f>
        <v>0</v>
      </c>
      <c r="AP934" s="610" t="str">
        <f t="shared" si="190"/>
        <v xml:space="preserve"> </v>
      </c>
      <c r="AQ934" s="613" t="str">
        <f t="shared" si="189"/>
        <v xml:space="preserve"> </v>
      </c>
      <c r="AR934" s="613" t="str">
        <f t="shared" si="191"/>
        <v xml:space="preserve"> </v>
      </c>
      <c r="AS934" s="613" t="str">
        <f t="shared" si="192"/>
        <v xml:space="preserve"> </v>
      </c>
      <c r="AT934" s="613" t="str">
        <f t="shared" si="193"/>
        <v xml:space="preserve"> </v>
      </c>
      <c r="AU934" s="613" t="str">
        <f t="shared" si="194"/>
        <v xml:space="preserve"> </v>
      </c>
      <c r="AV934" s="614" t="str">
        <f t="shared" si="195"/>
        <v xml:space="preserve"> </v>
      </c>
      <c r="AW934" s="196" t="str">
        <f>IF(N934&gt;0,N934,"")</f>
        <v/>
      </c>
      <c r="AX934" s="165" t="str">
        <f>IF(AND(K934="x",AW934&gt;0),AW934,"")</f>
        <v/>
      </c>
      <c r="AY934" s="193" t="str">
        <f>IF(OR(K934="x",F934="x",AW934&lt;=0),"",AW934)</f>
        <v/>
      </c>
      <c r="AZ934" s="183" t="str">
        <f>IF(AND(F934="x",AW934&gt;0),AW934,"")</f>
        <v/>
      </c>
      <c r="BA934" s="173" t="str">
        <f>IF(V934&gt;0,V934,"")</f>
        <v/>
      </c>
      <c r="BB934" s="174" t="str">
        <f>IF(AND(K934="x",BA934&gt;0),BA934,"")</f>
        <v/>
      </c>
      <c r="BC934" s="186" t="str">
        <f>IF(OR(K934="x",F934="X",BA934&lt;=0),"",BA934)</f>
        <v/>
      </c>
      <c r="BD934" s="174" t="str">
        <f>IF(AND(F934="x",BA934&gt;0),BA934,"")</f>
        <v/>
      </c>
      <c r="BE934" s="201" t="str">
        <f>IF(W934&gt;0,W934,"")</f>
        <v/>
      </c>
      <c r="BF934" s="174" t="str">
        <f>IF(AND(K934="x",BE934&gt;0),BE934,"")</f>
        <v/>
      </c>
      <c r="BG934" s="186" t="str">
        <f>IF(OR(K934="x",F934="x",BE934&lt;=0),"",BE934)</f>
        <v/>
      </c>
      <c r="BH934" s="175" t="str">
        <f>IF(AND(F934="x",BE934&gt;0),BE934,"")</f>
        <v/>
      </c>
      <c r="BI934" s="632"/>
    </row>
    <row r="935" spans="1:61" ht="18" x14ac:dyDescent="0.35">
      <c r="A935" s="221"/>
      <c r="B935" s="222"/>
      <c r="C935" s="213">
        <v>924</v>
      </c>
      <c r="D935" s="207"/>
      <c r="E935" s="18"/>
      <c r="F935" s="17"/>
      <c r="G935" s="134"/>
      <c r="H935" s="135"/>
      <c r="I935" s="141"/>
      <c r="J935" s="25"/>
      <c r="K935" s="145"/>
      <c r="L935" s="28"/>
      <c r="M935" s="395"/>
      <c r="N935" s="158" t="str">
        <f t="shared" si="185"/>
        <v/>
      </c>
      <c r="O935" s="27"/>
      <c r="P935" s="27"/>
      <c r="Q935" s="27"/>
      <c r="R935" s="27"/>
      <c r="S935" s="27"/>
      <c r="T935" s="28"/>
      <c r="U935" s="29"/>
      <c r="V935" s="32"/>
      <c r="W935" s="318"/>
      <c r="X935" s="319"/>
      <c r="Y935" s="160">
        <f t="shared" si="184"/>
        <v>0</v>
      </c>
      <c r="Z935" s="159">
        <f t="shared" si="186"/>
        <v>0</v>
      </c>
      <c r="AA935" s="327"/>
      <c r="AB935" s="400">
        <f>IF(AND(Z935&gt;=0,F935="x"),0,IF(AND(Z935&gt;0,AC935="x"),0,IF(Z935&gt;0,0-30,0)))</f>
        <v>0</v>
      </c>
      <c r="AC935" s="371"/>
      <c r="AD935" s="226" t="str">
        <f>IF(F935="x",(0-((V935*10)+(W935*20))),"")</f>
        <v/>
      </c>
      <c r="AE935" s="368">
        <f>IF(AND(Z935&gt;0,F935="x"),0,IF(AND(Z935&gt;0,AC935="x"),Z935-60,IF(AND(Z935&gt;0,AB935=-30),Z935+AB935,0)))</f>
        <v>0</v>
      </c>
      <c r="AF935" s="339"/>
      <c r="AG935" s="338"/>
      <c r="AH935" s="336"/>
      <c r="AI935" s="161">
        <f t="shared" si="187"/>
        <v>0</v>
      </c>
      <c r="AJ935" s="162">
        <f>(X935*20)+Z935+AA935+AF935</f>
        <v>0</v>
      </c>
      <c r="AK935" s="163">
        <f t="shared" si="188"/>
        <v>0</v>
      </c>
      <c r="AL935" s="164">
        <f>IF(K935="x",AH935,0)</f>
        <v>0</v>
      </c>
      <c r="AM935" s="164">
        <f>IF(K935="x",AI935,0)</f>
        <v>0</v>
      </c>
      <c r="AN935" s="164">
        <f>IF(K935="x",AJ935,0)</f>
        <v>0</v>
      </c>
      <c r="AO935" s="164">
        <f>IF(K935="x",AK935,0)</f>
        <v>0</v>
      </c>
      <c r="AP935" s="610" t="str">
        <f t="shared" si="190"/>
        <v xml:space="preserve"> </v>
      </c>
      <c r="AQ935" s="613" t="str">
        <f t="shared" si="189"/>
        <v xml:space="preserve"> </v>
      </c>
      <c r="AR935" s="613" t="str">
        <f t="shared" si="191"/>
        <v xml:space="preserve"> </v>
      </c>
      <c r="AS935" s="613" t="str">
        <f t="shared" si="192"/>
        <v xml:space="preserve"> </v>
      </c>
      <c r="AT935" s="613" t="str">
        <f t="shared" si="193"/>
        <v xml:space="preserve"> </v>
      </c>
      <c r="AU935" s="613" t="str">
        <f t="shared" si="194"/>
        <v xml:space="preserve"> </v>
      </c>
      <c r="AV935" s="614" t="str">
        <f t="shared" si="195"/>
        <v xml:space="preserve"> </v>
      </c>
      <c r="AW935" s="196" t="str">
        <f>IF(N935&gt;0,N935,"")</f>
        <v/>
      </c>
      <c r="AX935" s="165" t="str">
        <f>IF(AND(K935="x",AW935&gt;0),AW935,"")</f>
        <v/>
      </c>
      <c r="AY935" s="193" t="str">
        <f>IF(OR(K935="x",F935="x",AW935&lt;=0),"",AW935)</f>
        <v/>
      </c>
      <c r="AZ935" s="183" t="str">
        <f>IF(AND(F935="x",AW935&gt;0),AW935,"")</f>
        <v/>
      </c>
      <c r="BA935" s="173" t="str">
        <f>IF(V935&gt;0,V935,"")</f>
        <v/>
      </c>
      <c r="BB935" s="174" t="str">
        <f>IF(AND(K935="x",BA935&gt;0),BA935,"")</f>
        <v/>
      </c>
      <c r="BC935" s="186" t="str">
        <f>IF(OR(K935="x",F935="X",BA935&lt;=0),"",BA935)</f>
        <v/>
      </c>
      <c r="BD935" s="174" t="str">
        <f>IF(AND(F935="x",BA935&gt;0),BA935,"")</f>
        <v/>
      </c>
      <c r="BE935" s="201" t="str">
        <f>IF(W935&gt;0,W935,"")</f>
        <v/>
      </c>
      <c r="BF935" s="174" t="str">
        <f>IF(AND(K935="x",BE935&gt;0),BE935,"")</f>
        <v/>
      </c>
      <c r="BG935" s="186" t="str">
        <f>IF(OR(K935="x",F935="x",BE935&lt;=0),"",BE935)</f>
        <v/>
      </c>
      <c r="BH935" s="175" t="str">
        <f>IF(AND(F935="x",BE935&gt;0),BE935,"")</f>
        <v/>
      </c>
      <c r="BI935" s="632"/>
    </row>
    <row r="936" spans="1:61" ht="18" x14ac:dyDescent="0.35">
      <c r="A936" s="221"/>
      <c r="B936" s="222"/>
      <c r="C936" s="214">
        <v>925</v>
      </c>
      <c r="D936" s="205"/>
      <c r="E936" s="16"/>
      <c r="F936" s="17"/>
      <c r="G936" s="134"/>
      <c r="H936" s="135"/>
      <c r="I936" s="141"/>
      <c r="J936" s="25"/>
      <c r="K936" s="145"/>
      <c r="L936" s="28"/>
      <c r="M936" s="395"/>
      <c r="N936" s="158" t="str">
        <f t="shared" si="185"/>
        <v/>
      </c>
      <c r="O936" s="27"/>
      <c r="P936" s="27"/>
      <c r="Q936" s="27"/>
      <c r="R936" s="27"/>
      <c r="S936" s="27"/>
      <c r="T936" s="28"/>
      <c r="U936" s="29"/>
      <c r="V936" s="32"/>
      <c r="W936" s="318"/>
      <c r="X936" s="319"/>
      <c r="Y936" s="160">
        <f t="shared" si="184"/>
        <v>0</v>
      </c>
      <c r="Z936" s="159">
        <f t="shared" si="186"/>
        <v>0</v>
      </c>
      <c r="AA936" s="327"/>
      <c r="AB936" s="400">
        <f>IF(AND(Z936&gt;=0,F936="x"),0,IF(AND(Z936&gt;0,AC936="x"),0,IF(Z936&gt;0,0-30,0)))</f>
        <v>0</v>
      </c>
      <c r="AC936" s="371"/>
      <c r="AD936" s="226" t="str">
        <f>IF(F936="x",(0-((V936*10)+(W936*20))),"")</f>
        <v/>
      </c>
      <c r="AE936" s="368">
        <f>IF(AND(Z936&gt;0,F936="x"),0,IF(AND(Z936&gt;0,AC936="x"),Z936-60,IF(AND(Z936&gt;0,AB936=-30),Z936+AB936,0)))</f>
        <v>0</v>
      </c>
      <c r="AF936" s="339"/>
      <c r="AG936" s="338"/>
      <c r="AH936" s="336"/>
      <c r="AI936" s="161">
        <f t="shared" si="187"/>
        <v>0</v>
      </c>
      <c r="AJ936" s="162">
        <f>(X936*20)+Z936+AA936+AF936</f>
        <v>0</v>
      </c>
      <c r="AK936" s="163">
        <f t="shared" si="188"/>
        <v>0</v>
      </c>
      <c r="AL936" s="164">
        <f>IF(K936="x",AH936,0)</f>
        <v>0</v>
      </c>
      <c r="AM936" s="164">
        <f>IF(K936="x",AI936,0)</f>
        <v>0</v>
      </c>
      <c r="AN936" s="164">
        <f>IF(K936="x",AJ936,0)</f>
        <v>0</v>
      </c>
      <c r="AO936" s="164">
        <f>IF(K936="x",AK936,0)</f>
        <v>0</v>
      </c>
      <c r="AP936" s="610" t="str">
        <f t="shared" si="190"/>
        <v xml:space="preserve"> </v>
      </c>
      <c r="AQ936" s="613" t="str">
        <f t="shared" si="189"/>
        <v xml:space="preserve"> </v>
      </c>
      <c r="AR936" s="613" t="str">
        <f t="shared" si="191"/>
        <v xml:space="preserve"> </v>
      </c>
      <c r="AS936" s="613" t="str">
        <f t="shared" si="192"/>
        <v xml:space="preserve"> </v>
      </c>
      <c r="AT936" s="613" t="str">
        <f t="shared" si="193"/>
        <v xml:space="preserve"> </v>
      </c>
      <c r="AU936" s="613" t="str">
        <f t="shared" si="194"/>
        <v xml:space="preserve"> </v>
      </c>
      <c r="AV936" s="614" t="str">
        <f t="shared" si="195"/>
        <v xml:space="preserve"> </v>
      </c>
      <c r="AW936" s="196" t="str">
        <f>IF(N936&gt;0,N936,"")</f>
        <v/>
      </c>
      <c r="AX936" s="165" t="str">
        <f>IF(AND(K936="x",AW936&gt;0),AW936,"")</f>
        <v/>
      </c>
      <c r="AY936" s="193" t="str">
        <f>IF(OR(K936="x",F936="x",AW936&lt;=0),"",AW936)</f>
        <v/>
      </c>
      <c r="AZ936" s="183" t="str">
        <f>IF(AND(F936="x",AW936&gt;0),AW936,"")</f>
        <v/>
      </c>
      <c r="BA936" s="173" t="str">
        <f>IF(V936&gt;0,V936,"")</f>
        <v/>
      </c>
      <c r="BB936" s="174" t="str">
        <f>IF(AND(K936="x",BA936&gt;0),BA936,"")</f>
        <v/>
      </c>
      <c r="BC936" s="186" t="str">
        <f>IF(OR(K936="x",F936="X",BA936&lt;=0),"",BA936)</f>
        <v/>
      </c>
      <c r="BD936" s="174" t="str">
        <f>IF(AND(F936="x",BA936&gt;0),BA936,"")</f>
        <v/>
      </c>
      <c r="BE936" s="201" t="str">
        <f>IF(W936&gt;0,W936,"")</f>
        <v/>
      </c>
      <c r="BF936" s="174" t="str">
        <f>IF(AND(K936="x",BE936&gt;0),BE936,"")</f>
        <v/>
      </c>
      <c r="BG936" s="186" t="str">
        <f>IF(OR(K936="x",F936="x",BE936&lt;=0),"",BE936)</f>
        <v/>
      </c>
      <c r="BH936" s="175" t="str">
        <f>IF(AND(F936="x",BE936&gt;0),BE936,"")</f>
        <v/>
      </c>
      <c r="BI936" s="632"/>
    </row>
    <row r="937" spans="1:61" ht="18" x14ac:dyDescent="0.35">
      <c r="A937" s="221"/>
      <c r="B937" s="222"/>
      <c r="C937" s="213">
        <v>926</v>
      </c>
      <c r="D937" s="205"/>
      <c r="E937" s="16"/>
      <c r="F937" s="17"/>
      <c r="G937" s="134"/>
      <c r="H937" s="135"/>
      <c r="I937" s="141"/>
      <c r="J937" s="25"/>
      <c r="K937" s="145"/>
      <c r="L937" s="28"/>
      <c r="M937" s="395"/>
      <c r="N937" s="158" t="str">
        <f t="shared" si="185"/>
        <v/>
      </c>
      <c r="O937" s="27"/>
      <c r="P937" s="27"/>
      <c r="Q937" s="27"/>
      <c r="R937" s="27"/>
      <c r="S937" s="27"/>
      <c r="T937" s="28"/>
      <c r="U937" s="29"/>
      <c r="V937" s="32"/>
      <c r="W937" s="318"/>
      <c r="X937" s="319"/>
      <c r="Y937" s="160">
        <f t="shared" si="184"/>
        <v>0</v>
      </c>
      <c r="Z937" s="159">
        <f t="shared" si="186"/>
        <v>0</v>
      </c>
      <c r="AA937" s="327"/>
      <c r="AB937" s="400">
        <f>IF(AND(Z937&gt;=0,F937="x"),0,IF(AND(Z937&gt;0,AC937="x"),0,IF(Z937&gt;0,0-30,0)))</f>
        <v>0</v>
      </c>
      <c r="AC937" s="371"/>
      <c r="AD937" s="226" t="str">
        <f>IF(F937="x",(0-((V937*10)+(W937*20))),"")</f>
        <v/>
      </c>
      <c r="AE937" s="368">
        <f>IF(AND(Z937&gt;0,F937="x"),0,IF(AND(Z937&gt;0,AC937="x"),Z937-60,IF(AND(Z937&gt;0,AB937=-30),Z937+AB937,0)))</f>
        <v>0</v>
      </c>
      <c r="AF937" s="339"/>
      <c r="AG937" s="338"/>
      <c r="AH937" s="336"/>
      <c r="AI937" s="161">
        <f t="shared" si="187"/>
        <v>0</v>
      </c>
      <c r="AJ937" s="162">
        <f>(X937*20)+Z937+AA937+AF937</f>
        <v>0</v>
      </c>
      <c r="AK937" s="163">
        <f t="shared" si="188"/>
        <v>0</v>
      </c>
      <c r="AL937" s="164">
        <f>IF(K937="x",AH937,0)</f>
        <v>0</v>
      </c>
      <c r="AM937" s="164">
        <f>IF(K937="x",AI937,0)</f>
        <v>0</v>
      </c>
      <c r="AN937" s="164">
        <f>IF(K937="x",AJ937,0)</f>
        <v>0</v>
      </c>
      <c r="AO937" s="164">
        <f>IF(K937="x",AK937,0)</f>
        <v>0</v>
      </c>
      <c r="AP937" s="610" t="str">
        <f t="shared" si="190"/>
        <v xml:space="preserve"> </v>
      </c>
      <c r="AQ937" s="613" t="str">
        <f t="shared" si="189"/>
        <v xml:space="preserve"> </v>
      </c>
      <c r="AR937" s="613" t="str">
        <f t="shared" si="191"/>
        <v xml:space="preserve"> </v>
      </c>
      <c r="AS937" s="613" t="str">
        <f t="shared" si="192"/>
        <v xml:space="preserve"> </v>
      </c>
      <c r="AT937" s="613" t="str">
        <f t="shared" si="193"/>
        <v xml:space="preserve"> </v>
      </c>
      <c r="AU937" s="613" t="str">
        <f t="shared" si="194"/>
        <v xml:space="preserve"> </v>
      </c>
      <c r="AV937" s="614" t="str">
        <f t="shared" si="195"/>
        <v xml:space="preserve"> </v>
      </c>
      <c r="AW937" s="196" t="str">
        <f>IF(N937&gt;0,N937,"")</f>
        <v/>
      </c>
      <c r="AX937" s="165" t="str">
        <f>IF(AND(K937="x",AW937&gt;0),AW937,"")</f>
        <v/>
      </c>
      <c r="AY937" s="193" t="str">
        <f>IF(OR(K937="x",F937="x",AW937&lt;=0),"",AW937)</f>
        <v/>
      </c>
      <c r="AZ937" s="183" t="str">
        <f>IF(AND(F937="x",AW937&gt;0),AW937,"")</f>
        <v/>
      </c>
      <c r="BA937" s="173" t="str">
        <f>IF(V937&gt;0,V937,"")</f>
        <v/>
      </c>
      <c r="BB937" s="174" t="str">
        <f>IF(AND(K937="x",BA937&gt;0),BA937,"")</f>
        <v/>
      </c>
      <c r="BC937" s="186" t="str">
        <f>IF(OR(K937="x",F937="X",BA937&lt;=0),"",BA937)</f>
        <v/>
      </c>
      <c r="BD937" s="174" t="str">
        <f>IF(AND(F937="x",BA937&gt;0),BA937,"")</f>
        <v/>
      </c>
      <c r="BE937" s="201" t="str">
        <f>IF(W937&gt;0,W937,"")</f>
        <v/>
      </c>
      <c r="BF937" s="174" t="str">
        <f>IF(AND(K937="x",BE937&gt;0),BE937,"")</f>
        <v/>
      </c>
      <c r="BG937" s="186" t="str">
        <f>IF(OR(K937="x",F937="x",BE937&lt;=0),"",BE937)</f>
        <v/>
      </c>
      <c r="BH937" s="175" t="str">
        <f>IF(AND(F937="x",BE937&gt;0),BE937,"")</f>
        <v/>
      </c>
      <c r="BI937" s="632"/>
    </row>
    <row r="938" spans="1:61" ht="18" x14ac:dyDescent="0.35">
      <c r="A938" s="221"/>
      <c r="B938" s="222"/>
      <c r="C938" s="214">
        <v>927</v>
      </c>
      <c r="D938" s="205"/>
      <c r="E938" s="16"/>
      <c r="F938" s="17"/>
      <c r="G938" s="134"/>
      <c r="H938" s="135"/>
      <c r="I938" s="141"/>
      <c r="J938" s="25"/>
      <c r="K938" s="145"/>
      <c r="L938" s="28"/>
      <c r="M938" s="395"/>
      <c r="N938" s="158" t="str">
        <f t="shared" si="185"/>
        <v/>
      </c>
      <c r="O938" s="27"/>
      <c r="P938" s="27"/>
      <c r="Q938" s="27"/>
      <c r="R938" s="27"/>
      <c r="S938" s="27"/>
      <c r="T938" s="28"/>
      <c r="U938" s="29"/>
      <c r="V938" s="32"/>
      <c r="W938" s="318"/>
      <c r="X938" s="319"/>
      <c r="Y938" s="160">
        <f t="shared" si="184"/>
        <v>0</v>
      </c>
      <c r="Z938" s="159">
        <f t="shared" si="186"/>
        <v>0</v>
      </c>
      <c r="AA938" s="327"/>
      <c r="AB938" s="400">
        <f>IF(AND(Z938&gt;=0,F938="x"),0,IF(AND(Z938&gt;0,AC938="x"),0,IF(Z938&gt;0,0-30,0)))</f>
        <v>0</v>
      </c>
      <c r="AC938" s="371"/>
      <c r="AD938" s="226" t="str">
        <f>IF(F938="x",(0-((V938*10)+(W938*20))),"")</f>
        <v/>
      </c>
      <c r="AE938" s="368">
        <f>IF(AND(Z938&gt;0,F938="x"),0,IF(AND(Z938&gt;0,AC938="x"),Z938-60,IF(AND(Z938&gt;0,AB938=-30),Z938+AB938,0)))</f>
        <v>0</v>
      </c>
      <c r="AF938" s="339"/>
      <c r="AG938" s="338"/>
      <c r="AH938" s="336"/>
      <c r="AI938" s="161">
        <f t="shared" si="187"/>
        <v>0</v>
      </c>
      <c r="AJ938" s="162">
        <f>(X938*20)+Z938+AA938+AF938</f>
        <v>0</v>
      </c>
      <c r="AK938" s="163">
        <f t="shared" si="188"/>
        <v>0</v>
      </c>
      <c r="AL938" s="164">
        <f>IF(K938="x",AH938,0)</f>
        <v>0</v>
      </c>
      <c r="AM938" s="164">
        <f>IF(K938="x",AI938,0)</f>
        <v>0</v>
      </c>
      <c r="AN938" s="164">
        <f>IF(K938="x",AJ938,0)</f>
        <v>0</v>
      </c>
      <c r="AO938" s="164">
        <f>IF(K938="x",AK938,0)</f>
        <v>0</v>
      </c>
      <c r="AP938" s="610" t="str">
        <f t="shared" si="190"/>
        <v xml:space="preserve"> </v>
      </c>
      <c r="AQ938" s="613" t="str">
        <f t="shared" si="189"/>
        <v xml:space="preserve"> </v>
      </c>
      <c r="AR938" s="613" t="str">
        <f t="shared" si="191"/>
        <v xml:space="preserve"> </v>
      </c>
      <c r="AS938" s="613" t="str">
        <f t="shared" si="192"/>
        <v xml:space="preserve"> </v>
      </c>
      <c r="AT938" s="613" t="str">
        <f t="shared" si="193"/>
        <v xml:space="preserve"> </v>
      </c>
      <c r="AU938" s="613" t="str">
        <f t="shared" si="194"/>
        <v xml:space="preserve"> </v>
      </c>
      <c r="AV938" s="614" t="str">
        <f t="shared" si="195"/>
        <v xml:space="preserve"> </v>
      </c>
      <c r="AW938" s="196" t="str">
        <f>IF(N938&gt;0,N938,"")</f>
        <v/>
      </c>
      <c r="AX938" s="165" t="str">
        <f>IF(AND(K938="x",AW938&gt;0),AW938,"")</f>
        <v/>
      </c>
      <c r="AY938" s="193" t="str">
        <f>IF(OR(K938="x",F938="x",AW938&lt;=0),"",AW938)</f>
        <v/>
      </c>
      <c r="AZ938" s="183" t="str">
        <f>IF(AND(F938="x",AW938&gt;0),AW938,"")</f>
        <v/>
      </c>
      <c r="BA938" s="173" t="str">
        <f>IF(V938&gt;0,V938,"")</f>
        <v/>
      </c>
      <c r="BB938" s="174" t="str">
        <f>IF(AND(K938="x",BA938&gt;0),BA938,"")</f>
        <v/>
      </c>
      <c r="BC938" s="186" t="str">
        <f>IF(OR(K938="x",F938="X",BA938&lt;=0),"",BA938)</f>
        <v/>
      </c>
      <c r="BD938" s="174" t="str">
        <f>IF(AND(F938="x",BA938&gt;0),BA938,"")</f>
        <v/>
      </c>
      <c r="BE938" s="201" t="str">
        <f>IF(W938&gt;0,W938,"")</f>
        <v/>
      </c>
      <c r="BF938" s="174" t="str">
        <f>IF(AND(K938="x",BE938&gt;0),BE938,"")</f>
        <v/>
      </c>
      <c r="BG938" s="186" t="str">
        <f>IF(OR(K938="x",F938="x",BE938&lt;=0),"",BE938)</f>
        <v/>
      </c>
      <c r="BH938" s="175" t="str">
        <f>IF(AND(F938="x",BE938&gt;0),BE938,"")</f>
        <v/>
      </c>
      <c r="BI938" s="632"/>
    </row>
    <row r="939" spans="1:61" ht="18" x14ac:dyDescent="0.35">
      <c r="A939" s="221"/>
      <c r="B939" s="222"/>
      <c r="C939" s="214">
        <v>928</v>
      </c>
      <c r="D939" s="207"/>
      <c r="E939" s="18"/>
      <c r="F939" s="17"/>
      <c r="G939" s="134"/>
      <c r="H939" s="135"/>
      <c r="I939" s="141"/>
      <c r="J939" s="25"/>
      <c r="K939" s="145"/>
      <c r="L939" s="28"/>
      <c r="M939" s="395"/>
      <c r="N939" s="158" t="str">
        <f t="shared" si="185"/>
        <v/>
      </c>
      <c r="O939" s="27"/>
      <c r="P939" s="27"/>
      <c r="Q939" s="27"/>
      <c r="R939" s="27"/>
      <c r="S939" s="27"/>
      <c r="T939" s="28"/>
      <c r="U939" s="29"/>
      <c r="V939" s="32"/>
      <c r="W939" s="318"/>
      <c r="X939" s="319"/>
      <c r="Y939" s="160">
        <f t="shared" si="184"/>
        <v>0</v>
      </c>
      <c r="Z939" s="159">
        <f t="shared" si="186"/>
        <v>0</v>
      </c>
      <c r="AA939" s="327"/>
      <c r="AB939" s="400">
        <f>IF(AND(Z939&gt;=0,F939="x"),0,IF(AND(Z939&gt;0,AC939="x"),0,IF(Z939&gt;0,0-30,0)))</f>
        <v>0</v>
      </c>
      <c r="AC939" s="371"/>
      <c r="AD939" s="226" t="str">
        <f>IF(F939="x",(0-((V939*10)+(W939*20))),"")</f>
        <v/>
      </c>
      <c r="AE939" s="368">
        <f>IF(AND(Z939&gt;0,F939="x"),0,IF(AND(Z939&gt;0,AC939="x"),Z939-60,IF(AND(Z939&gt;0,AB939=-30),Z939+AB939,0)))</f>
        <v>0</v>
      </c>
      <c r="AF939" s="339"/>
      <c r="AG939" s="338"/>
      <c r="AH939" s="336"/>
      <c r="AI939" s="161">
        <f t="shared" si="187"/>
        <v>0</v>
      </c>
      <c r="AJ939" s="162">
        <f>(X939*20)+Z939+AA939+AF939</f>
        <v>0</v>
      </c>
      <c r="AK939" s="163">
        <f t="shared" si="188"/>
        <v>0</v>
      </c>
      <c r="AL939" s="164">
        <f>IF(K939="x",AH939,0)</f>
        <v>0</v>
      </c>
      <c r="AM939" s="164">
        <f>IF(K939="x",AI939,0)</f>
        <v>0</v>
      </c>
      <c r="AN939" s="164">
        <f>IF(K939="x",AJ939,0)</f>
        <v>0</v>
      </c>
      <c r="AO939" s="164">
        <f>IF(K939="x",AK939,0)</f>
        <v>0</v>
      </c>
      <c r="AP939" s="610" t="str">
        <f t="shared" si="190"/>
        <v xml:space="preserve"> </v>
      </c>
      <c r="AQ939" s="613" t="str">
        <f t="shared" si="189"/>
        <v xml:space="preserve"> </v>
      </c>
      <c r="AR939" s="613" t="str">
        <f t="shared" si="191"/>
        <v xml:space="preserve"> </v>
      </c>
      <c r="AS939" s="613" t="str">
        <f t="shared" si="192"/>
        <v xml:space="preserve"> </v>
      </c>
      <c r="AT939" s="613" t="str">
        <f t="shared" si="193"/>
        <v xml:space="preserve"> </v>
      </c>
      <c r="AU939" s="613" t="str">
        <f t="shared" si="194"/>
        <v xml:space="preserve"> </v>
      </c>
      <c r="AV939" s="614" t="str">
        <f t="shared" si="195"/>
        <v xml:space="preserve"> </v>
      </c>
      <c r="AW939" s="196" t="str">
        <f>IF(N939&gt;0,N939,"")</f>
        <v/>
      </c>
      <c r="AX939" s="165" t="str">
        <f>IF(AND(K939="x",AW939&gt;0),AW939,"")</f>
        <v/>
      </c>
      <c r="AY939" s="193" t="str">
        <f>IF(OR(K939="x",F939="x",AW939&lt;=0),"",AW939)</f>
        <v/>
      </c>
      <c r="AZ939" s="183" t="str">
        <f>IF(AND(F939="x",AW939&gt;0),AW939,"")</f>
        <v/>
      </c>
      <c r="BA939" s="173" t="str">
        <f>IF(V939&gt;0,V939,"")</f>
        <v/>
      </c>
      <c r="BB939" s="174" t="str">
        <f>IF(AND(K939="x",BA939&gt;0),BA939,"")</f>
        <v/>
      </c>
      <c r="BC939" s="186" t="str">
        <f>IF(OR(K939="x",F939="X",BA939&lt;=0),"",BA939)</f>
        <v/>
      </c>
      <c r="BD939" s="174" t="str">
        <f>IF(AND(F939="x",BA939&gt;0),BA939,"")</f>
        <v/>
      </c>
      <c r="BE939" s="201" t="str">
        <f>IF(W939&gt;0,W939,"")</f>
        <v/>
      </c>
      <c r="BF939" s="174" t="str">
        <f>IF(AND(K939="x",BE939&gt;0),BE939,"")</f>
        <v/>
      </c>
      <c r="BG939" s="186" t="str">
        <f>IF(OR(K939="x",F939="x",BE939&lt;=0),"",BE939)</f>
        <v/>
      </c>
      <c r="BH939" s="175" t="str">
        <f>IF(AND(F939="x",BE939&gt;0),BE939,"")</f>
        <v/>
      </c>
      <c r="BI939" s="632"/>
    </row>
    <row r="940" spans="1:61" ht="18" x14ac:dyDescent="0.35">
      <c r="A940" s="221"/>
      <c r="B940" s="222"/>
      <c r="C940" s="213">
        <v>929</v>
      </c>
      <c r="D940" s="205"/>
      <c r="E940" s="16"/>
      <c r="F940" s="17"/>
      <c r="G940" s="134"/>
      <c r="H940" s="135"/>
      <c r="I940" s="141"/>
      <c r="J940" s="25"/>
      <c r="K940" s="145"/>
      <c r="L940" s="28"/>
      <c r="M940" s="395"/>
      <c r="N940" s="158" t="str">
        <f t="shared" si="185"/>
        <v/>
      </c>
      <c r="O940" s="27"/>
      <c r="P940" s="27"/>
      <c r="Q940" s="27"/>
      <c r="R940" s="27"/>
      <c r="S940" s="27"/>
      <c r="T940" s="28"/>
      <c r="U940" s="29"/>
      <c r="V940" s="32"/>
      <c r="W940" s="318"/>
      <c r="X940" s="319"/>
      <c r="Y940" s="160">
        <f t="shared" si="184"/>
        <v>0</v>
      </c>
      <c r="Z940" s="159">
        <f t="shared" si="186"/>
        <v>0</v>
      </c>
      <c r="AA940" s="327"/>
      <c r="AB940" s="400">
        <f>IF(AND(Z940&gt;=0,F940="x"),0,IF(AND(Z940&gt;0,AC940="x"),0,IF(Z940&gt;0,0-30,0)))</f>
        <v>0</v>
      </c>
      <c r="AC940" s="371"/>
      <c r="AD940" s="226" t="str">
        <f>IF(F940="x",(0-((V940*10)+(W940*20))),"")</f>
        <v/>
      </c>
      <c r="AE940" s="368">
        <f>IF(AND(Z940&gt;0,F940="x"),0,IF(AND(Z940&gt;0,AC940="x"),Z940-60,IF(AND(Z940&gt;0,AB940=-30),Z940+AB940,0)))</f>
        <v>0</v>
      </c>
      <c r="AF940" s="339"/>
      <c r="AG940" s="338"/>
      <c r="AH940" s="336"/>
      <c r="AI940" s="161">
        <f t="shared" si="187"/>
        <v>0</v>
      </c>
      <c r="AJ940" s="162">
        <f>(X940*20)+Z940+AA940+AF940</f>
        <v>0</v>
      </c>
      <c r="AK940" s="163">
        <f t="shared" si="188"/>
        <v>0</v>
      </c>
      <c r="AL940" s="164">
        <f>IF(K940="x",AH940,0)</f>
        <v>0</v>
      </c>
      <c r="AM940" s="164">
        <f>IF(K940="x",AI940,0)</f>
        <v>0</v>
      </c>
      <c r="AN940" s="164">
        <f>IF(K940="x",AJ940,0)</f>
        <v>0</v>
      </c>
      <c r="AO940" s="164">
        <f>IF(K940="x",AK940,0)</f>
        <v>0</v>
      </c>
      <c r="AP940" s="610" t="str">
        <f t="shared" si="190"/>
        <v xml:space="preserve"> </v>
      </c>
      <c r="AQ940" s="613" t="str">
        <f t="shared" si="189"/>
        <v xml:space="preserve"> </v>
      </c>
      <c r="AR940" s="613" t="str">
        <f t="shared" si="191"/>
        <v xml:space="preserve"> </v>
      </c>
      <c r="AS940" s="613" t="str">
        <f t="shared" si="192"/>
        <v xml:space="preserve"> </v>
      </c>
      <c r="AT940" s="613" t="str">
        <f t="shared" si="193"/>
        <v xml:space="preserve"> </v>
      </c>
      <c r="AU940" s="613" t="str">
        <f t="shared" si="194"/>
        <v xml:space="preserve"> </v>
      </c>
      <c r="AV940" s="614" t="str">
        <f t="shared" si="195"/>
        <v xml:space="preserve"> </v>
      </c>
      <c r="AW940" s="196" t="str">
        <f>IF(N940&gt;0,N940,"")</f>
        <v/>
      </c>
      <c r="AX940" s="165" t="str">
        <f>IF(AND(K940="x",AW940&gt;0),AW940,"")</f>
        <v/>
      </c>
      <c r="AY940" s="193" t="str">
        <f>IF(OR(K940="x",F940="x",AW940&lt;=0),"",AW940)</f>
        <v/>
      </c>
      <c r="AZ940" s="183" t="str">
        <f>IF(AND(F940="x",AW940&gt;0),AW940,"")</f>
        <v/>
      </c>
      <c r="BA940" s="173" t="str">
        <f>IF(V940&gt;0,V940,"")</f>
        <v/>
      </c>
      <c r="BB940" s="174" t="str">
        <f>IF(AND(K940="x",BA940&gt;0),BA940,"")</f>
        <v/>
      </c>
      <c r="BC940" s="186" t="str">
        <f>IF(OR(K940="x",F940="X",BA940&lt;=0),"",BA940)</f>
        <v/>
      </c>
      <c r="BD940" s="174" t="str">
        <f>IF(AND(F940="x",BA940&gt;0),BA940,"")</f>
        <v/>
      </c>
      <c r="BE940" s="201" t="str">
        <f>IF(W940&gt;0,W940,"")</f>
        <v/>
      </c>
      <c r="BF940" s="174" t="str">
        <f>IF(AND(K940="x",BE940&gt;0),BE940,"")</f>
        <v/>
      </c>
      <c r="BG940" s="186" t="str">
        <f>IF(OR(K940="x",F940="x",BE940&lt;=0),"",BE940)</f>
        <v/>
      </c>
      <c r="BH940" s="175" t="str">
        <f>IF(AND(F940="x",BE940&gt;0),BE940,"")</f>
        <v/>
      </c>
      <c r="BI940" s="632"/>
    </row>
    <row r="941" spans="1:61" ht="18" x14ac:dyDescent="0.35">
      <c r="A941" s="221"/>
      <c r="B941" s="222"/>
      <c r="C941" s="214">
        <v>930</v>
      </c>
      <c r="D941" s="205"/>
      <c r="E941" s="16"/>
      <c r="F941" s="17"/>
      <c r="G941" s="134"/>
      <c r="H941" s="135"/>
      <c r="I941" s="141"/>
      <c r="J941" s="25"/>
      <c r="K941" s="145"/>
      <c r="L941" s="28"/>
      <c r="M941" s="395"/>
      <c r="N941" s="158" t="str">
        <f t="shared" si="185"/>
        <v/>
      </c>
      <c r="O941" s="27"/>
      <c r="P941" s="27"/>
      <c r="Q941" s="27"/>
      <c r="R941" s="27"/>
      <c r="S941" s="27"/>
      <c r="T941" s="28"/>
      <c r="U941" s="29"/>
      <c r="V941" s="32"/>
      <c r="W941" s="318"/>
      <c r="X941" s="319"/>
      <c r="Y941" s="160">
        <f t="shared" si="184"/>
        <v>0</v>
      </c>
      <c r="Z941" s="159">
        <f t="shared" si="186"/>
        <v>0</v>
      </c>
      <c r="AA941" s="327"/>
      <c r="AB941" s="400">
        <f>IF(AND(Z941&gt;=0,F941="x"),0,IF(AND(Z941&gt;0,AC941="x"),0,IF(Z941&gt;0,0-30,0)))</f>
        <v>0</v>
      </c>
      <c r="AC941" s="371"/>
      <c r="AD941" s="226" t="str">
        <f>IF(F941="x",(0-((V941*10)+(W941*20))),"")</f>
        <v/>
      </c>
      <c r="AE941" s="368">
        <f>IF(AND(Z941&gt;0,F941="x"),0,IF(AND(Z941&gt;0,AC941="x"),Z941-60,IF(AND(Z941&gt;0,AB941=-30),Z941+AB941,0)))</f>
        <v>0</v>
      </c>
      <c r="AF941" s="339"/>
      <c r="AG941" s="338"/>
      <c r="AH941" s="336"/>
      <c r="AI941" s="161">
        <f t="shared" si="187"/>
        <v>0</v>
      </c>
      <c r="AJ941" s="162">
        <f>(X941*20)+Z941+AA941+AF941</f>
        <v>0</v>
      </c>
      <c r="AK941" s="163">
        <f t="shared" si="188"/>
        <v>0</v>
      </c>
      <c r="AL941" s="164">
        <f>IF(K941="x",AH941,0)</f>
        <v>0</v>
      </c>
      <c r="AM941" s="164">
        <f>IF(K941="x",AI941,0)</f>
        <v>0</v>
      </c>
      <c r="AN941" s="164">
        <f>IF(K941="x",AJ941,0)</f>
        <v>0</v>
      </c>
      <c r="AO941" s="164">
        <f>IF(K941="x",AK941,0)</f>
        <v>0</v>
      </c>
      <c r="AP941" s="610" t="str">
        <f t="shared" si="190"/>
        <v xml:space="preserve"> </v>
      </c>
      <c r="AQ941" s="613" t="str">
        <f t="shared" si="189"/>
        <v xml:space="preserve"> </v>
      </c>
      <c r="AR941" s="613" t="str">
        <f t="shared" si="191"/>
        <v xml:space="preserve"> </v>
      </c>
      <c r="AS941" s="613" t="str">
        <f t="shared" si="192"/>
        <v xml:space="preserve"> </v>
      </c>
      <c r="AT941" s="613" t="str">
        <f t="shared" si="193"/>
        <v xml:space="preserve"> </v>
      </c>
      <c r="AU941" s="613" t="str">
        <f t="shared" si="194"/>
        <v xml:space="preserve"> </v>
      </c>
      <c r="AV941" s="614" t="str">
        <f t="shared" si="195"/>
        <v xml:space="preserve"> </v>
      </c>
      <c r="AW941" s="196" t="str">
        <f>IF(N941&gt;0,N941,"")</f>
        <v/>
      </c>
      <c r="AX941" s="165" t="str">
        <f>IF(AND(K941="x",AW941&gt;0),AW941,"")</f>
        <v/>
      </c>
      <c r="AY941" s="193" t="str">
        <f>IF(OR(K941="x",F941="x",AW941&lt;=0),"",AW941)</f>
        <v/>
      </c>
      <c r="AZ941" s="183" t="str">
        <f>IF(AND(F941="x",AW941&gt;0),AW941,"")</f>
        <v/>
      </c>
      <c r="BA941" s="173" t="str">
        <f>IF(V941&gt;0,V941,"")</f>
        <v/>
      </c>
      <c r="BB941" s="174" t="str">
        <f>IF(AND(K941="x",BA941&gt;0),BA941,"")</f>
        <v/>
      </c>
      <c r="BC941" s="186" t="str">
        <f>IF(OR(K941="x",F941="X",BA941&lt;=0),"",BA941)</f>
        <v/>
      </c>
      <c r="BD941" s="174" t="str">
        <f>IF(AND(F941="x",BA941&gt;0),BA941,"")</f>
        <v/>
      </c>
      <c r="BE941" s="201" t="str">
        <f>IF(W941&gt;0,W941,"")</f>
        <v/>
      </c>
      <c r="BF941" s="174" t="str">
        <f>IF(AND(K941="x",BE941&gt;0),BE941,"")</f>
        <v/>
      </c>
      <c r="BG941" s="186" t="str">
        <f>IF(OR(K941="x",F941="x",BE941&lt;=0),"",BE941)</f>
        <v/>
      </c>
      <c r="BH941" s="175" t="str">
        <f>IF(AND(F941="x",BE941&gt;0),BE941,"")</f>
        <v/>
      </c>
      <c r="BI941" s="632"/>
    </row>
    <row r="942" spans="1:61" ht="18" x14ac:dyDescent="0.35">
      <c r="A942" s="221"/>
      <c r="B942" s="222"/>
      <c r="C942" s="213">
        <v>931</v>
      </c>
      <c r="D942" s="205"/>
      <c r="E942" s="16"/>
      <c r="F942" s="17"/>
      <c r="G942" s="134"/>
      <c r="H942" s="135"/>
      <c r="I942" s="141"/>
      <c r="J942" s="25"/>
      <c r="K942" s="145"/>
      <c r="L942" s="28"/>
      <c r="M942" s="395"/>
      <c r="N942" s="158" t="str">
        <f t="shared" si="185"/>
        <v/>
      </c>
      <c r="O942" s="27"/>
      <c r="P942" s="27"/>
      <c r="Q942" s="27"/>
      <c r="R942" s="27"/>
      <c r="S942" s="27"/>
      <c r="T942" s="28"/>
      <c r="U942" s="29"/>
      <c r="V942" s="32"/>
      <c r="W942" s="318"/>
      <c r="X942" s="319"/>
      <c r="Y942" s="160">
        <f t="shared" si="184"/>
        <v>0</v>
      </c>
      <c r="Z942" s="159">
        <f t="shared" si="186"/>
        <v>0</v>
      </c>
      <c r="AA942" s="327"/>
      <c r="AB942" s="400">
        <f>IF(AND(Z942&gt;=0,F942="x"),0,IF(AND(Z942&gt;0,AC942="x"),0,IF(Z942&gt;0,0-30,0)))</f>
        <v>0</v>
      </c>
      <c r="AC942" s="371"/>
      <c r="AD942" s="226" t="str">
        <f>IF(F942="x",(0-((V942*10)+(W942*20))),"")</f>
        <v/>
      </c>
      <c r="AE942" s="368">
        <f>IF(AND(Z942&gt;0,F942="x"),0,IF(AND(Z942&gt;0,AC942="x"),Z942-60,IF(AND(Z942&gt;0,AB942=-30),Z942+AB942,0)))</f>
        <v>0</v>
      </c>
      <c r="AF942" s="339"/>
      <c r="AG942" s="338"/>
      <c r="AH942" s="336"/>
      <c r="AI942" s="161">
        <f t="shared" si="187"/>
        <v>0</v>
      </c>
      <c r="AJ942" s="162">
        <f>(X942*20)+Z942+AA942+AF942</f>
        <v>0</v>
      </c>
      <c r="AK942" s="163">
        <f t="shared" si="188"/>
        <v>0</v>
      </c>
      <c r="AL942" s="164">
        <f>IF(K942="x",AH942,0)</f>
        <v>0</v>
      </c>
      <c r="AM942" s="164">
        <f>IF(K942="x",AI942,0)</f>
        <v>0</v>
      </c>
      <c r="AN942" s="164">
        <f>IF(K942="x",AJ942,0)</f>
        <v>0</v>
      </c>
      <c r="AO942" s="164">
        <f>IF(K942="x",AK942,0)</f>
        <v>0</v>
      </c>
      <c r="AP942" s="610" t="str">
        <f t="shared" si="190"/>
        <v xml:space="preserve"> </v>
      </c>
      <c r="AQ942" s="613" t="str">
        <f t="shared" si="189"/>
        <v xml:space="preserve"> </v>
      </c>
      <c r="AR942" s="613" t="str">
        <f t="shared" si="191"/>
        <v xml:space="preserve"> </v>
      </c>
      <c r="AS942" s="613" t="str">
        <f t="shared" si="192"/>
        <v xml:space="preserve"> </v>
      </c>
      <c r="AT942" s="613" t="str">
        <f t="shared" si="193"/>
        <v xml:space="preserve"> </v>
      </c>
      <c r="AU942" s="613" t="str">
        <f t="shared" si="194"/>
        <v xml:space="preserve"> </v>
      </c>
      <c r="AV942" s="614" t="str">
        <f t="shared" si="195"/>
        <v xml:space="preserve"> </v>
      </c>
      <c r="AW942" s="196" t="str">
        <f>IF(N942&gt;0,N942,"")</f>
        <v/>
      </c>
      <c r="AX942" s="165" t="str">
        <f>IF(AND(K942="x",AW942&gt;0),AW942,"")</f>
        <v/>
      </c>
      <c r="AY942" s="193" t="str">
        <f>IF(OR(K942="x",F942="x",AW942&lt;=0),"",AW942)</f>
        <v/>
      </c>
      <c r="AZ942" s="183" t="str">
        <f>IF(AND(F942="x",AW942&gt;0),AW942,"")</f>
        <v/>
      </c>
      <c r="BA942" s="173" t="str">
        <f>IF(V942&gt;0,V942,"")</f>
        <v/>
      </c>
      <c r="BB942" s="174" t="str">
        <f>IF(AND(K942="x",BA942&gt;0),BA942,"")</f>
        <v/>
      </c>
      <c r="BC942" s="186" t="str">
        <f>IF(OR(K942="x",F942="X",BA942&lt;=0),"",BA942)</f>
        <v/>
      </c>
      <c r="BD942" s="174" t="str">
        <f>IF(AND(F942="x",BA942&gt;0),BA942,"")</f>
        <v/>
      </c>
      <c r="BE942" s="201" t="str">
        <f>IF(W942&gt;0,W942,"")</f>
        <v/>
      </c>
      <c r="BF942" s="174" t="str">
        <f>IF(AND(K942="x",BE942&gt;0),BE942,"")</f>
        <v/>
      </c>
      <c r="BG942" s="186" t="str">
        <f>IF(OR(K942="x",F942="x",BE942&lt;=0),"",BE942)</f>
        <v/>
      </c>
      <c r="BH942" s="175" t="str">
        <f>IF(AND(F942="x",BE942&gt;0),BE942,"")</f>
        <v/>
      </c>
      <c r="BI942" s="632"/>
    </row>
    <row r="943" spans="1:61" ht="18" x14ac:dyDescent="0.35">
      <c r="A943" s="221"/>
      <c r="B943" s="222"/>
      <c r="C943" s="214">
        <v>932</v>
      </c>
      <c r="D943" s="207"/>
      <c r="E943" s="18"/>
      <c r="F943" s="17"/>
      <c r="G943" s="134"/>
      <c r="H943" s="135"/>
      <c r="I943" s="141"/>
      <c r="J943" s="25"/>
      <c r="K943" s="145"/>
      <c r="L943" s="28"/>
      <c r="M943" s="395"/>
      <c r="N943" s="158" t="str">
        <f t="shared" si="185"/>
        <v/>
      </c>
      <c r="O943" s="27"/>
      <c r="P943" s="27"/>
      <c r="Q943" s="27"/>
      <c r="R943" s="27"/>
      <c r="S943" s="27"/>
      <c r="T943" s="28"/>
      <c r="U943" s="29"/>
      <c r="V943" s="32"/>
      <c r="W943" s="318"/>
      <c r="X943" s="319"/>
      <c r="Y943" s="160">
        <f t="shared" si="184"/>
        <v>0</v>
      </c>
      <c r="Z943" s="159">
        <f t="shared" si="186"/>
        <v>0</v>
      </c>
      <c r="AA943" s="327"/>
      <c r="AB943" s="400">
        <f>IF(AND(Z943&gt;=0,F943="x"),0,IF(AND(Z943&gt;0,AC943="x"),0,IF(Z943&gt;0,0-30,0)))</f>
        <v>0</v>
      </c>
      <c r="AC943" s="371"/>
      <c r="AD943" s="226" t="str">
        <f>IF(F943="x",(0-((V943*10)+(W943*20))),"")</f>
        <v/>
      </c>
      <c r="AE943" s="368">
        <f>IF(AND(Z943&gt;0,F943="x"),0,IF(AND(Z943&gt;0,AC943="x"),Z943-60,IF(AND(Z943&gt;0,AB943=-30),Z943+AB943,0)))</f>
        <v>0</v>
      </c>
      <c r="AF943" s="339"/>
      <c r="AG943" s="338"/>
      <c r="AH943" s="336"/>
      <c r="AI943" s="161">
        <f t="shared" si="187"/>
        <v>0</v>
      </c>
      <c r="AJ943" s="162">
        <f>(X943*20)+Z943+AA943+AF943</f>
        <v>0</v>
      </c>
      <c r="AK943" s="163">
        <f t="shared" si="188"/>
        <v>0</v>
      </c>
      <c r="AL943" s="164">
        <f>IF(K943="x",AH943,0)</f>
        <v>0</v>
      </c>
      <c r="AM943" s="164">
        <f>IF(K943="x",AI943,0)</f>
        <v>0</v>
      </c>
      <c r="AN943" s="164">
        <f>IF(K943="x",AJ943,0)</f>
        <v>0</v>
      </c>
      <c r="AO943" s="164">
        <f>IF(K943="x",AK943,0)</f>
        <v>0</v>
      </c>
      <c r="AP943" s="610" t="str">
        <f t="shared" si="190"/>
        <v xml:space="preserve"> </v>
      </c>
      <c r="AQ943" s="613" t="str">
        <f t="shared" si="189"/>
        <v xml:space="preserve"> </v>
      </c>
      <c r="AR943" s="613" t="str">
        <f t="shared" si="191"/>
        <v xml:space="preserve"> </v>
      </c>
      <c r="AS943" s="613" t="str">
        <f t="shared" si="192"/>
        <v xml:space="preserve"> </v>
      </c>
      <c r="AT943" s="613" t="str">
        <f t="shared" si="193"/>
        <v xml:space="preserve"> </v>
      </c>
      <c r="AU943" s="613" t="str">
        <f t="shared" si="194"/>
        <v xml:space="preserve"> </v>
      </c>
      <c r="AV943" s="614" t="str">
        <f t="shared" si="195"/>
        <v xml:space="preserve"> </v>
      </c>
      <c r="AW943" s="196" t="str">
        <f>IF(N943&gt;0,N943,"")</f>
        <v/>
      </c>
      <c r="AX943" s="165" t="str">
        <f>IF(AND(K943="x",AW943&gt;0),AW943,"")</f>
        <v/>
      </c>
      <c r="AY943" s="193" t="str">
        <f>IF(OR(K943="x",F943="x",AW943&lt;=0),"",AW943)</f>
        <v/>
      </c>
      <c r="AZ943" s="183" t="str">
        <f>IF(AND(F943="x",AW943&gt;0),AW943,"")</f>
        <v/>
      </c>
      <c r="BA943" s="173" t="str">
        <f>IF(V943&gt;0,V943,"")</f>
        <v/>
      </c>
      <c r="BB943" s="174" t="str">
        <f>IF(AND(K943="x",BA943&gt;0),BA943,"")</f>
        <v/>
      </c>
      <c r="BC943" s="186" t="str">
        <f>IF(OR(K943="x",F943="X",BA943&lt;=0),"",BA943)</f>
        <v/>
      </c>
      <c r="BD943" s="174" t="str">
        <f>IF(AND(F943="x",BA943&gt;0),BA943,"")</f>
        <v/>
      </c>
      <c r="BE943" s="201" t="str">
        <f>IF(W943&gt;0,W943,"")</f>
        <v/>
      </c>
      <c r="BF943" s="174" t="str">
        <f>IF(AND(K943="x",BE943&gt;0),BE943,"")</f>
        <v/>
      </c>
      <c r="BG943" s="186" t="str">
        <f>IF(OR(K943="x",F943="x",BE943&lt;=0),"",BE943)</f>
        <v/>
      </c>
      <c r="BH943" s="175" t="str">
        <f>IF(AND(F943="x",BE943&gt;0),BE943,"")</f>
        <v/>
      </c>
      <c r="BI943" s="632"/>
    </row>
    <row r="944" spans="1:61" ht="18" x14ac:dyDescent="0.35">
      <c r="A944" s="221"/>
      <c r="B944" s="222"/>
      <c r="C944" s="214">
        <v>933</v>
      </c>
      <c r="D944" s="205"/>
      <c r="E944" s="16"/>
      <c r="F944" s="17"/>
      <c r="G944" s="134"/>
      <c r="H944" s="135"/>
      <c r="I944" s="141"/>
      <c r="J944" s="25"/>
      <c r="K944" s="145"/>
      <c r="L944" s="28"/>
      <c r="M944" s="395"/>
      <c r="N944" s="158" t="str">
        <f t="shared" si="185"/>
        <v/>
      </c>
      <c r="O944" s="27"/>
      <c r="P944" s="27"/>
      <c r="Q944" s="27"/>
      <c r="R944" s="27"/>
      <c r="S944" s="27"/>
      <c r="T944" s="28"/>
      <c r="U944" s="29"/>
      <c r="V944" s="32"/>
      <c r="W944" s="318"/>
      <c r="X944" s="319"/>
      <c r="Y944" s="160">
        <f t="shared" si="184"/>
        <v>0</v>
      </c>
      <c r="Z944" s="159">
        <f t="shared" si="186"/>
        <v>0</v>
      </c>
      <c r="AA944" s="327"/>
      <c r="AB944" s="400">
        <f>IF(AND(Z944&gt;=0,F944="x"),0,IF(AND(Z944&gt;0,AC944="x"),0,IF(Z944&gt;0,0-30,0)))</f>
        <v>0</v>
      </c>
      <c r="AC944" s="371"/>
      <c r="AD944" s="226" t="str">
        <f>IF(F944="x",(0-((V944*10)+(W944*20))),"")</f>
        <v/>
      </c>
      <c r="AE944" s="368">
        <f>IF(AND(Z944&gt;0,F944="x"),0,IF(AND(Z944&gt;0,AC944="x"),Z944-60,IF(AND(Z944&gt;0,AB944=-30),Z944+AB944,0)))</f>
        <v>0</v>
      </c>
      <c r="AF944" s="339"/>
      <c r="AG944" s="338"/>
      <c r="AH944" s="336"/>
      <c r="AI944" s="161">
        <f t="shared" si="187"/>
        <v>0</v>
      </c>
      <c r="AJ944" s="162">
        <f>(X944*20)+Z944+AA944+AF944</f>
        <v>0</v>
      </c>
      <c r="AK944" s="163">
        <f t="shared" si="188"/>
        <v>0</v>
      </c>
      <c r="AL944" s="164">
        <f>IF(K944="x",AH944,0)</f>
        <v>0</v>
      </c>
      <c r="AM944" s="164">
        <f>IF(K944="x",AI944,0)</f>
        <v>0</v>
      </c>
      <c r="AN944" s="164">
        <f>IF(K944="x",AJ944,0)</f>
        <v>0</v>
      </c>
      <c r="AO944" s="164">
        <f>IF(K944="x",AK944,0)</f>
        <v>0</v>
      </c>
      <c r="AP944" s="610" t="str">
        <f t="shared" si="190"/>
        <v xml:space="preserve"> </v>
      </c>
      <c r="AQ944" s="613" t="str">
        <f t="shared" si="189"/>
        <v xml:space="preserve"> </v>
      </c>
      <c r="AR944" s="613" t="str">
        <f t="shared" si="191"/>
        <v xml:space="preserve"> </v>
      </c>
      <c r="AS944" s="613" t="str">
        <f t="shared" si="192"/>
        <v xml:space="preserve"> </v>
      </c>
      <c r="AT944" s="613" t="str">
        <f t="shared" si="193"/>
        <v xml:space="preserve"> </v>
      </c>
      <c r="AU944" s="613" t="str">
        <f t="shared" si="194"/>
        <v xml:space="preserve"> </v>
      </c>
      <c r="AV944" s="614" t="str">
        <f t="shared" si="195"/>
        <v xml:space="preserve"> </v>
      </c>
      <c r="AW944" s="196" t="str">
        <f>IF(N944&gt;0,N944,"")</f>
        <v/>
      </c>
      <c r="AX944" s="165" t="str">
        <f>IF(AND(K944="x",AW944&gt;0),AW944,"")</f>
        <v/>
      </c>
      <c r="AY944" s="193" t="str">
        <f>IF(OR(K944="x",F944="x",AW944&lt;=0),"",AW944)</f>
        <v/>
      </c>
      <c r="AZ944" s="183" t="str">
        <f>IF(AND(F944="x",AW944&gt;0),AW944,"")</f>
        <v/>
      </c>
      <c r="BA944" s="173" t="str">
        <f>IF(V944&gt;0,V944,"")</f>
        <v/>
      </c>
      <c r="BB944" s="174" t="str">
        <f>IF(AND(K944="x",BA944&gt;0),BA944,"")</f>
        <v/>
      </c>
      <c r="BC944" s="186" t="str">
        <f>IF(OR(K944="x",F944="X",BA944&lt;=0),"",BA944)</f>
        <v/>
      </c>
      <c r="BD944" s="174" t="str">
        <f>IF(AND(F944="x",BA944&gt;0),BA944,"")</f>
        <v/>
      </c>
      <c r="BE944" s="201" t="str">
        <f>IF(W944&gt;0,W944,"")</f>
        <v/>
      </c>
      <c r="BF944" s="174" t="str">
        <f>IF(AND(K944="x",BE944&gt;0),BE944,"")</f>
        <v/>
      </c>
      <c r="BG944" s="186" t="str">
        <f>IF(OR(K944="x",F944="x",BE944&lt;=0),"",BE944)</f>
        <v/>
      </c>
      <c r="BH944" s="175" t="str">
        <f>IF(AND(F944="x",BE944&gt;0),BE944,"")</f>
        <v/>
      </c>
      <c r="BI944" s="632"/>
    </row>
    <row r="945" spans="1:61" ht="18" x14ac:dyDescent="0.35">
      <c r="A945" s="221"/>
      <c r="B945" s="222"/>
      <c r="C945" s="213">
        <v>934</v>
      </c>
      <c r="D945" s="205"/>
      <c r="E945" s="16"/>
      <c r="F945" s="17"/>
      <c r="G945" s="134"/>
      <c r="H945" s="135"/>
      <c r="I945" s="141"/>
      <c r="J945" s="25"/>
      <c r="K945" s="145"/>
      <c r="L945" s="28"/>
      <c r="M945" s="395"/>
      <c r="N945" s="158" t="str">
        <f t="shared" si="185"/>
        <v/>
      </c>
      <c r="O945" s="27"/>
      <c r="P945" s="27"/>
      <c r="Q945" s="27"/>
      <c r="R945" s="27"/>
      <c r="S945" s="27"/>
      <c r="T945" s="28"/>
      <c r="U945" s="29"/>
      <c r="V945" s="32"/>
      <c r="W945" s="318"/>
      <c r="X945" s="319"/>
      <c r="Y945" s="160">
        <f t="shared" si="184"/>
        <v>0</v>
      </c>
      <c r="Z945" s="159">
        <f t="shared" si="186"/>
        <v>0</v>
      </c>
      <c r="AA945" s="327"/>
      <c r="AB945" s="400">
        <f>IF(AND(Z945&gt;=0,F945="x"),0,IF(AND(Z945&gt;0,AC945="x"),0,IF(Z945&gt;0,0-30,0)))</f>
        <v>0</v>
      </c>
      <c r="AC945" s="371"/>
      <c r="AD945" s="226" t="str">
        <f>IF(F945="x",(0-((V945*10)+(W945*20))),"")</f>
        <v/>
      </c>
      <c r="AE945" s="368">
        <f>IF(AND(Z945&gt;0,F945="x"),0,IF(AND(Z945&gt;0,AC945="x"),Z945-60,IF(AND(Z945&gt;0,AB945=-30),Z945+AB945,0)))</f>
        <v>0</v>
      </c>
      <c r="AF945" s="339"/>
      <c r="AG945" s="338"/>
      <c r="AH945" s="336"/>
      <c r="AI945" s="161">
        <f t="shared" si="187"/>
        <v>0</v>
      </c>
      <c r="AJ945" s="162">
        <f>(X945*20)+Z945+AA945+AF945</f>
        <v>0</v>
      </c>
      <c r="AK945" s="163">
        <f t="shared" si="188"/>
        <v>0</v>
      </c>
      <c r="AL945" s="164">
        <f>IF(K945="x",AH945,0)</f>
        <v>0</v>
      </c>
      <c r="AM945" s="164">
        <f>IF(K945="x",AI945,0)</f>
        <v>0</v>
      </c>
      <c r="AN945" s="164">
        <f>IF(K945="x",AJ945,0)</f>
        <v>0</v>
      </c>
      <c r="AO945" s="164">
        <f>IF(K945="x",AK945,0)</f>
        <v>0</v>
      </c>
      <c r="AP945" s="610" t="str">
        <f t="shared" si="190"/>
        <v xml:space="preserve"> </v>
      </c>
      <c r="AQ945" s="613" t="str">
        <f t="shared" si="189"/>
        <v xml:space="preserve"> </v>
      </c>
      <c r="AR945" s="613" t="str">
        <f t="shared" si="191"/>
        <v xml:space="preserve"> </v>
      </c>
      <c r="AS945" s="613" t="str">
        <f t="shared" si="192"/>
        <v xml:space="preserve"> </v>
      </c>
      <c r="AT945" s="613" t="str">
        <f t="shared" si="193"/>
        <v xml:space="preserve"> </v>
      </c>
      <c r="AU945" s="613" t="str">
        <f t="shared" si="194"/>
        <v xml:space="preserve"> </v>
      </c>
      <c r="AV945" s="614" t="str">
        <f t="shared" si="195"/>
        <v xml:space="preserve"> </v>
      </c>
      <c r="AW945" s="196" t="str">
        <f>IF(N945&gt;0,N945,"")</f>
        <v/>
      </c>
      <c r="AX945" s="165" t="str">
        <f>IF(AND(K945="x",AW945&gt;0),AW945,"")</f>
        <v/>
      </c>
      <c r="AY945" s="193" t="str">
        <f>IF(OR(K945="x",F945="x",AW945&lt;=0),"",AW945)</f>
        <v/>
      </c>
      <c r="AZ945" s="183" t="str">
        <f>IF(AND(F945="x",AW945&gt;0),AW945,"")</f>
        <v/>
      </c>
      <c r="BA945" s="173" t="str">
        <f>IF(V945&gt;0,V945,"")</f>
        <v/>
      </c>
      <c r="BB945" s="174" t="str">
        <f>IF(AND(K945="x",BA945&gt;0),BA945,"")</f>
        <v/>
      </c>
      <c r="BC945" s="186" t="str">
        <f>IF(OR(K945="x",F945="X",BA945&lt;=0),"",BA945)</f>
        <v/>
      </c>
      <c r="BD945" s="174" t="str">
        <f>IF(AND(F945="x",BA945&gt;0),BA945,"")</f>
        <v/>
      </c>
      <c r="BE945" s="201" t="str">
        <f>IF(W945&gt;0,W945,"")</f>
        <v/>
      </c>
      <c r="BF945" s="174" t="str">
        <f>IF(AND(K945="x",BE945&gt;0),BE945,"")</f>
        <v/>
      </c>
      <c r="BG945" s="186" t="str">
        <f>IF(OR(K945="x",F945="x",BE945&lt;=0),"",BE945)</f>
        <v/>
      </c>
      <c r="BH945" s="175" t="str">
        <f>IF(AND(F945="x",BE945&gt;0),BE945,"")</f>
        <v/>
      </c>
      <c r="BI945" s="632"/>
    </row>
    <row r="946" spans="1:61" ht="18" x14ac:dyDescent="0.35">
      <c r="A946" s="221"/>
      <c r="B946" s="222"/>
      <c r="C946" s="214">
        <v>935</v>
      </c>
      <c r="D946" s="205"/>
      <c r="E946" s="16"/>
      <c r="F946" s="17"/>
      <c r="G946" s="134"/>
      <c r="H946" s="135"/>
      <c r="I946" s="141"/>
      <c r="J946" s="25"/>
      <c r="K946" s="145"/>
      <c r="L946" s="28"/>
      <c r="M946" s="395"/>
      <c r="N946" s="158" t="str">
        <f t="shared" si="185"/>
        <v/>
      </c>
      <c r="O946" s="27"/>
      <c r="P946" s="27"/>
      <c r="Q946" s="27"/>
      <c r="R946" s="27"/>
      <c r="S946" s="27"/>
      <c r="T946" s="28"/>
      <c r="U946" s="29"/>
      <c r="V946" s="32"/>
      <c r="W946" s="318"/>
      <c r="X946" s="319"/>
      <c r="Y946" s="160">
        <f t="shared" si="184"/>
        <v>0</v>
      </c>
      <c r="Z946" s="159">
        <f t="shared" si="186"/>
        <v>0</v>
      </c>
      <c r="AA946" s="327"/>
      <c r="AB946" s="400">
        <f>IF(AND(Z946&gt;=0,F946="x"),0,IF(AND(Z946&gt;0,AC946="x"),0,IF(Z946&gt;0,0-30,0)))</f>
        <v>0</v>
      </c>
      <c r="AC946" s="371"/>
      <c r="AD946" s="226" t="str">
        <f>IF(F946="x",(0-((V946*10)+(W946*20))),"")</f>
        <v/>
      </c>
      <c r="AE946" s="368">
        <f>IF(AND(Z946&gt;0,F946="x"),0,IF(AND(Z946&gt;0,AC946="x"),Z946-60,IF(AND(Z946&gt;0,AB946=-30),Z946+AB946,0)))</f>
        <v>0</v>
      </c>
      <c r="AF946" s="339"/>
      <c r="AG946" s="338"/>
      <c r="AH946" s="336"/>
      <c r="AI946" s="161">
        <f t="shared" si="187"/>
        <v>0</v>
      </c>
      <c r="AJ946" s="162">
        <f>(X946*20)+Z946+AA946+AF946</f>
        <v>0</v>
      </c>
      <c r="AK946" s="163">
        <f t="shared" si="188"/>
        <v>0</v>
      </c>
      <c r="AL946" s="164">
        <f>IF(K946="x",AH946,0)</f>
        <v>0</v>
      </c>
      <c r="AM946" s="164">
        <f>IF(K946="x",AI946,0)</f>
        <v>0</v>
      </c>
      <c r="AN946" s="164">
        <f>IF(K946="x",AJ946,0)</f>
        <v>0</v>
      </c>
      <c r="AO946" s="164">
        <f>IF(K946="x",AK946,0)</f>
        <v>0</v>
      </c>
      <c r="AP946" s="610" t="str">
        <f t="shared" si="190"/>
        <v xml:space="preserve"> </v>
      </c>
      <c r="AQ946" s="613" t="str">
        <f t="shared" si="189"/>
        <v xml:space="preserve"> </v>
      </c>
      <c r="AR946" s="613" t="str">
        <f t="shared" si="191"/>
        <v xml:space="preserve"> </v>
      </c>
      <c r="AS946" s="613" t="str">
        <f t="shared" si="192"/>
        <v xml:space="preserve"> </v>
      </c>
      <c r="AT946" s="613" t="str">
        <f t="shared" si="193"/>
        <v xml:space="preserve"> </v>
      </c>
      <c r="AU946" s="613" t="str">
        <f t="shared" si="194"/>
        <v xml:space="preserve"> </v>
      </c>
      <c r="AV946" s="614" t="str">
        <f t="shared" si="195"/>
        <v xml:space="preserve"> </v>
      </c>
      <c r="AW946" s="196" t="str">
        <f>IF(N946&gt;0,N946,"")</f>
        <v/>
      </c>
      <c r="AX946" s="165" t="str">
        <f>IF(AND(K946="x",AW946&gt;0),AW946,"")</f>
        <v/>
      </c>
      <c r="AY946" s="193" t="str">
        <f>IF(OR(K946="x",F946="x",AW946&lt;=0),"",AW946)</f>
        <v/>
      </c>
      <c r="AZ946" s="183" t="str">
        <f>IF(AND(F946="x",AW946&gt;0),AW946,"")</f>
        <v/>
      </c>
      <c r="BA946" s="173" t="str">
        <f>IF(V946&gt;0,V946,"")</f>
        <v/>
      </c>
      <c r="BB946" s="174" t="str">
        <f>IF(AND(K946="x",BA946&gt;0),BA946,"")</f>
        <v/>
      </c>
      <c r="BC946" s="186" t="str">
        <f>IF(OR(K946="x",F946="X",BA946&lt;=0),"",BA946)</f>
        <v/>
      </c>
      <c r="BD946" s="174" t="str">
        <f>IF(AND(F946="x",BA946&gt;0),BA946,"")</f>
        <v/>
      </c>
      <c r="BE946" s="201" t="str">
        <f>IF(W946&gt;0,W946,"")</f>
        <v/>
      </c>
      <c r="BF946" s="174" t="str">
        <f>IF(AND(K946="x",BE946&gt;0),BE946,"")</f>
        <v/>
      </c>
      <c r="BG946" s="186" t="str">
        <f>IF(OR(K946="x",F946="x",BE946&lt;=0),"",BE946)</f>
        <v/>
      </c>
      <c r="BH946" s="175" t="str">
        <f>IF(AND(F946="x",BE946&gt;0),BE946,"")</f>
        <v/>
      </c>
      <c r="BI946" s="632"/>
    </row>
    <row r="947" spans="1:61" ht="18" x14ac:dyDescent="0.35">
      <c r="A947" s="221"/>
      <c r="B947" s="222"/>
      <c r="C947" s="213">
        <v>936</v>
      </c>
      <c r="D947" s="207"/>
      <c r="E947" s="18"/>
      <c r="F947" s="17"/>
      <c r="G947" s="134"/>
      <c r="H947" s="135"/>
      <c r="I947" s="141"/>
      <c r="J947" s="25"/>
      <c r="K947" s="145"/>
      <c r="L947" s="28"/>
      <c r="M947" s="395"/>
      <c r="N947" s="158" t="str">
        <f t="shared" si="185"/>
        <v/>
      </c>
      <c r="O947" s="27"/>
      <c r="P947" s="27"/>
      <c r="Q947" s="27"/>
      <c r="R947" s="27"/>
      <c r="S947" s="27"/>
      <c r="T947" s="28"/>
      <c r="U947" s="29"/>
      <c r="V947" s="32"/>
      <c r="W947" s="318"/>
      <c r="X947" s="319"/>
      <c r="Y947" s="160">
        <f t="shared" si="184"/>
        <v>0</v>
      </c>
      <c r="Z947" s="159">
        <f t="shared" si="186"/>
        <v>0</v>
      </c>
      <c r="AA947" s="327"/>
      <c r="AB947" s="400">
        <f>IF(AND(Z947&gt;=0,F947="x"),0,IF(AND(Z947&gt;0,AC947="x"),0,IF(Z947&gt;0,0-30,0)))</f>
        <v>0</v>
      </c>
      <c r="AC947" s="371"/>
      <c r="AD947" s="226" t="str">
        <f>IF(F947="x",(0-((V947*10)+(W947*20))),"")</f>
        <v/>
      </c>
      <c r="AE947" s="368">
        <f>IF(AND(Z947&gt;0,F947="x"),0,IF(AND(Z947&gt;0,AC947="x"),Z947-60,IF(AND(Z947&gt;0,AB947=-30),Z947+AB947,0)))</f>
        <v>0</v>
      </c>
      <c r="AF947" s="339"/>
      <c r="AG947" s="338"/>
      <c r="AH947" s="336"/>
      <c r="AI947" s="161">
        <f t="shared" si="187"/>
        <v>0</v>
      </c>
      <c r="AJ947" s="162">
        <f>(X947*20)+Z947+AA947+AF947</f>
        <v>0</v>
      </c>
      <c r="AK947" s="163">
        <f t="shared" si="188"/>
        <v>0</v>
      </c>
      <c r="AL947" s="164">
        <f>IF(K947="x",AH947,0)</f>
        <v>0</v>
      </c>
      <c r="AM947" s="164">
        <f>IF(K947="x",AI947,0)</f>
        <v>0</v>
      </c>
      <c r="AN947" s="164">
        <f>IF(K947="x",AJ947,0)</f>
        <v>0</v>
      </c>
      <c r="AO947" s="164">
        <f>IF(K947="x",AK947,0)</f>
        <v>0</v>
      </c>
      <c r="AP947" s="610" t="str">
        <f t="shared" si="190"/>
        <v xml:space="preserve"> </v>
      </c>
      <c r="AQ947" s="613" t="str">
        <f t="shared" si="189"/>
        <v xml:space="preserve"> </v>
      </c>
      <c r="AR947" s="613" t="str">
        <f t="shared" si="191"/>
        <v xml:space="preserve"> </v>
      </c>
      <c r="AS947" s="613" t="str">
        <f t="shared" si="192"/>
        <v xml:space="preserve"> </v>
      </c>
      <c r="AT947" s="613" t="str">
        <f t="shared" si="193"/>
        <v xml:space="preserve"> </v>
      </c>
      <c r="AU947" s="613" t="str">
        <f t="shared" si="194"/>
        <v xml:space="preserve"> </v>
      </c>
      <c r="AV947" s="614" t="str">
        <f t="shared" si="195"/>
        <v xml:space="preserve"> </v>
      </c>
      <c r="AW947" s="196" t="str">
        <f>IF(N947&gt;0,N947,"")</f>
        <v/>
      </c>
      <c r="AX947" s="165" t="str">
        <f>IF(AND(K947="x",AW947&gt;0),AW947,"")</f>
        <v/>
      </c>
      <c r="AY947" s="193" t="str">
        <f>IF(OR(K947="x",F947="x",AW947&lt;=0),"",AW947)</f>
        <v/>
      </c>
      <c r="AZ947" s="183" t="str">
        <f>IF(AND(F947="x",AW947&gt;0),AW947,"")</f>
        <v/>
      </c>
      <c r="BA947" s="173" t="str">
        <f>IF(V947&gt;0,V947,"")</f>
        <v/>
      </c>
      <c r="BB947" s="174" t="str">
        <f>IF(AND(K947="x",BA947&gt;0),BA947,"")</f>
        <v/>
      </c>
      <c r="BC947" s="186" t="str">
        <f>IF(OR(K947="x",F947="X",BA947&lt;=0),"",BA947)</f>
        <v/>
      </c>
      <c r="BD947" s="174" t="str">
        <f>IF(AND(F947="x",BA947&gt;0),BA947,"")</f>
        <v/>
      </c>
      <c r="BE947" s="201" t="str">
        <f>IF(W947&gt;0,W947,"")</f>
        <v/>
      </c>
      <c r="BF947" s="174" t="str">
        <f>IF(AND(K947="x",BE947&gt;0),BE947,"")</f>
        <v/>
      </c>
      <c r="BG947" s="186" t="str">
        <f>IF(OR(K947="x",F947="x",BE947&lt;=0),"",BE947)</f>
        <v/>
      </c>
      <c r="BH947" s="175" t="str">
        <f>IF(AND(F947="x",BE947&gt;0),BE947,"")</f>
        <v/>
      </c>
      <c r="BI947" s="632"/>
    </row>
    <row r="948" spans="1:61" ht="18" x14ac:dyDescent="0.35">
      <c r="A948" s="221"/>
      <c r="B948" s="222"/>
      <c r="C948" s="214">
        <v>937</v>
      </c>
      <c r="D948" s="205"/>
      <c r="E948" s="16"/>
      <c r="F948" s="17"/>
      <c r="G948" s="134"/>
      <c r="H948" s="137"/>
      <c r="I948" s="143"/>
      <c r="J948" s="80"/>
      <c r="K948" s="147"/>
      <c r="L948" s="30"/>
      <c r="M948" s="395"/>
      <c r="N948" s="158" t="str">
        <f t="shared" si="185"/>
        <v/>
      </c>
      <c r="O948" s="27"/>
      <c r="P948" s="27"/>
      <c r="Q948" s="27"/>
      <c r="R948" s="27"/>
      <c r="S948" s="27"/>
      <c r="T948" s="28"/>
      <c r="U948" s="29"/>
      <c r="V948" s="32"/>
      <c r="W948" s="318"/>
      <c r="X948" s="319"/>
      <c r="Y948" s="160">
        <f t="shared" si="184"/>
        <v>0</v>
      </c>
      <c r="Z948" s="159">
        <f t="shared" si="186"/>
        <v>0</v>
      </c>
      <c r="AA948" s="327"/>
      <c r="AB948" s="400">
        <f>IF(AND(Z948&gt;=0,F948="x"),0,IF(AND(Z948&gt;0,AC948="x"),0,IF(Z948&gt;0,0-30,0)))</f>
        <v>0</v>
      </c>
      <c r="AC948" s="371"/>
      <c r="AD948" s="226" t="str">
        <f>IF(F948="x",(0-((V948*10)+(W948*20))),"")</f>
        <v/>
      </c>
      <c r="AE948" s="368">
        <f>IF(AND(Z948&gt;0,F948="x"),0,IF(AND(Z948&gt;0,AC948="x"),Z948-60,IF(AND(Z948&gt;0,AB948=-30),Z948+AB948,0)))</f>
        <v>0</v>
      </c>
      <c r="AF948" s="339"/>
      <c r="AG948" s="338"/>
      <c r="AH948" s="336"/>
      <c r="AI948" s="161">
        <f t="shared" si="187"/>
        <v>0</v>
      </c>
      <c r="AJ948" s="162">
        <f>(X948*20)+Z948+AA948+AF948</f>
        <v>0</v>
      </c>
      <c r="AK948" s="163">
        <f t="shared" si="188"/>
        <v>0</v>
      </c>
      <c r="AL948" s="164">
        <f>IF(K948="x",AH948,0)</f>
        <v>0</v>
      </c>
      <c r="AM948" s="164">
        <f>IF(K948="x",AI948,0)</f>
        <v>0</v>
      </c>
      <c r="AN948" s="164">
        <f>IF(K948="x",AJ948,0)</f>
        <v>0</v>
      </c>
      <c r="AO948" s="164">
        <f>IF(K948="x",AK948,0)</f>
        <v>0</v>
      </c>
      <c r="AP948" s="610" t="str">
        <f t="shared" si="190"/>
        <v xml:space="preserve"> </v>
      </c>
      <c r="AQ948" s="613" t="str">
        <f t="shared" si="189"/>
        <v xml:space="preserve"> </v>
      </c>
      <c r="AR948" s="613" t="str">
        <f t="shared" si="191"/>
        <v xml:space="preserve"> </v>
      </c>
      <c r="AS948" s="613" t="str">
        <f t="shared" si="192"/>
        <v xml:space="preserve"> </v>
      </c>
      <c r="AT948" s="613" t="str">
        <f t="shared" si="193"/>
        <v xml:space="preserve"> </v>
      </c>
      <c r="AU948" s="613" t="str">
        <f t="shared" si="194"/>
        <v xml:space="preserve"> </v>
      </c>
      <c r="AV948" s="614" t="str">
        <f t="shared" si="195"/>
        <v xml:space="preserve"> </v>
      </c>
      <c r="AW948" s="196" t="str">
        <f>IF(N948&gt;0,N948,"")</f>
        <v/>
      </c>
      <c r="AX948" s="165" t="str">
        <f>IF(AND(K948="x",AW948&gt;0),AW948,"")</f>
        <v/>
      </c>
      <c r="AY948" s="193" t="str">
        <f>IF(OR(K948="x",F948="x",AW948&lt;=0),"",AW948)</f>
        <v/>
      </c>
      <c r="AZ948" s="183" t="str">
        <f>IF(AND(F948="x",AW948&gt;0),AW948,"")</f>
        <v/>
      </c>
      <c r="BA948" s="173" t="str">
        <f>IF(V948&gt;0,V948,"")</f>
        <v/>
      </c>
      <c r="BB948" s="174" t="str">
        <f>IF(AND(K948="x",BA948&gt;0),BA948,"")</f>
        <v/>
      </c>
      <c r="BC948" s="186" t="str">
        <f>IF(OR(K948="x",F948="X",BA948&lt;=0),"",BA948)</f>
        <v/>
      </c>
      <c r="BD948" s="174" t="str">
        <f>IF(AND(F948="x",BA948&gt;0),BA948,"")</f>
        <v/>
      </c>
      <c r="BE948" s="201" t="str">
        <f>IF(W948&gt;0,W948,"")</f>
        <v/>
      </c>
      <c r="BF948" s="174" t="str">
        <f>IF(AND(K948="x",BE948&gt;0),BE948,"")</f>
        <v/>
      </c>
      <c r="BG948" s="186" t="str">
        <f>IF(OR(K948="x",F948="x",BE948&lt;=0),"",BE948)</f>
        <v/>
      </c>
      <c r="BH948" s="175" t="str">
        <f>IF(AND(F948="x",BE948&gt;0),BE948,"")</f>
        <v/>
      </c>
      <c r="BI948" s="632"/>
    </row>
    <row r="949" spans="1:61" ht="18" x14ac:dyDescent="0.35">
      <c r="A949" s="221"/>
      <c r="B949" s="222"/>
      <c r="C949" s="214">
        <v>938</v>
      </c>
      <c r="D949" s="205"/>
      <c r="E949" s="16"/>
      <c r="F949" s="17"/>
      <c r="G949" s="134"/>
      <c r="H949" s="135"/>
      <c r="I949" s="141"/>
      <c r="J949" s="25"/>
      <c r="K949" s="145"/>
      <c r="L949" s="28"/>
      <c r="M949" s="395"/>
      <c r="N949" s="158" t="str">
        <f t="shared" si="185"/>
        <v/>
      </c>
      <c r="O949" s="27"/>
      <c r="P949" s="27"/>
      <c r="Q949" s="27"/>
      <c r="R949" s="27"/>
      <c r="S949" s="27"/>
      <c r="T949" s="28"/>
      <c r="U949" s="29"/>
      <c r="V949" s="32"/>
      <c r="W949" s="318"/>
      <c r="X949" s="319"/>
      <c r="Y949" s="160">
        <f t="shared" si="184"/>
        <v>0</v>
      </c>
      <c r="Z949" s="159">
        <f t="shared" si="186"/>
        <v>0</v>
      </c>
      <c r="AA949" s="327"/>
      <c r="AB949" s="400">
        <f>IF(AND(Z949&gt;=0,F949="x"),0,IF(AND(Z949&gt;0,AC949="x"),0,IF(Z949&gt;0,0-30,0)))</f>
        <v>0</v>
      </c>
      <c r="AC949" s="371"/>
      <c r="AD949" s="226" t="str">
        <f>IF(F949="x",(0-((V949*10)+(W949*20))),"")</f>
        <v/>
      </c>
      <c r="AE949" s="368">
        <f>IF(AND(Z949&gt;0,F949="x"),0,IF(AND(Z949&gt;0,AC949="x"),Z949-60,IF(AND(Z949&gt;0,AB949=-30),Z949+AB949,0)))</f>
        <v>0</v>
      </c>
      <c r="AF949" s="339"/>
      <c r="AG949" s="338"/>
      <c r="AH949" s="336"/>
      <c r="AI949" s="161">
        <f t="shared" si="187"/>
        <v>0</v>
      </c>
      <c r="AJ949" s="162">
        <f>(X949*20)+Z949+AA949+AF949</f>
        <v>0</v>
      </c>
      <c r="AK949" s="163">
        <f t="shared" si="188"/>
        <v>0</v>
      </c>
      <c r="AL949" s="164">
        <f>IF(K949="x",AH949,0)</f>
        <v>0</v>
      </c>
      <c r="AM949" s="164">
        <f>IF(K949="x",AI949,0)</f>
        <v>0</v>
      </c>
      <c r="AN949" s="164">
        <f>IF(K949="x",AJ949,0)</f>
        <v>0</v>
      </c>
      <c r="AO949" s="164">
        <f>IF(K949="x",AK949,0)</f>
        <v>0</v>
      </c>
      <c r="AP949" s="610" t="str">
        <f t="shared" si="190"/>
        <v xml:space="preserve"> </v>
      </c>
      <c r="AQ949" s="613" t="str">
        <f t="shared" si="189"/>
        <v xml:space="preserve"> </v>
      </c>
      <c r="AR949" s="613" t="str">
        <f t="shared" si="191"/>
        <v xml:space="preserve"> </v>
      </c>
      <c r="AS949" s="613" t="str">
        <f t="shared" si="192"/>
        <v xml:space="preserve"> </v>
      </c>
      <c r="AT949" s="613" t="str">
        <f t="shared" si="193"/>
        <v xml:space="preserve"> </v>
      </c>
      <c r="AU949" s="613" t="str">
        <f t="shared" si="194"/>
        <v xml:space="preserve"> </v>
      </c>
      <c r="AV949" s="614" t="str">
        <f t="shared" si="195"/>
        <v xml:space="preserve"> </v>
      </c>
      <c r="AW949" s="196" t="str">
        <f>IF(N949&gt;0,N949,"")</f>
        <v/>
      </c>
      <c r="AX949" s="165" t="str">
        <f>IF(AND(K949="x",AW949&gt;0),AW949,"")</f>
        <v/>
      </c>
      <c r="AY949" s="193" t="str">
        <f>IF(OR(K949="x",F949="x",AW949&lt;=0),"",AW949)</f>
        <v/>
      </c>
      <c r="AZ949" s="183" t="str">
        <f>IF(AND(F949="x",AW949&gt;0),AW949,"")</f>
        <v/>
      </c>
      <c r="BA949" s="173" t="str">
        <f>IF(V949&gt;0,V949,"")</f>
        <v/>
      </c>
      <c r="BB949" s="174" t="str">
        <f>IF(AND(K949="x",BA949&gt;0),BA949,"")</f>
        <v/>
      </c>
      <c r="BC949" s="186" t="str">
        <f>IF(OR(K949="x",F949="X",BA949&lt;=0),"",BA949)</f>
        <v/>
      </c>
      <c r="BD949" s="174" t="str">
        <f>IF(AND(F949="x",BA949&gt;0),BA949,"")</f>
        <v/>
      </c>
      <c r="BE949" s="201" t="str">
        <f>IF(W949&gt;0,W949,"")</f>
        <v/>
      </c>
      <c r="BF949" s="174" t="str">
        <f>IF(AND(K949="x",BE949&gt;0),BE949,"")</f>
        <v/>
      </c>
      <c r="BG949" s="186" t="str">
        <f>IF(OR(K949="x",F949="x",BE949&lt;=0),"",BE949)</f>
        <v/>
      </c>
      <c r="BH949" s="175" t="str">
        <f>IF(AND(F949="x",BE949&gt;0),BE949,"")</f>
        <v/>
      </c>
      <c r="BI949" s="632"/>
    </row>
    <row r="950" spans="1:61" ht="18" x14ac:dyDescent="0.35">
      <c r="A950" s="221"/>
      <c r="B950" s="222"/>
      <c r="C950" s="213">
        <v>939</v>
      </c>
      <c r="D950" s="205"/>
      <c r="E950" s="16"/>
      <c r="F950" s="17"/>
      <c r="G950" s="134"/>
      <c r="H950" s="135"/>
      <c r="I950" s="141"/>
      <c r="J950" s="25"/>
      <c r="K950" s="145"/>
      <c r="L950" s="28"/>
      <c r="M950" s="395"/>
      <c r="N950" s="158" t="str">
        <f t="shared" si="185"/>
        <v/>
      </c>
      <c r="O950" s="27"/>
      <c r="P950" s="27"/>
      <c r="Q950" s="27"/>
      <c r="R950" s="27"/>
      <c r="S950" s="27"/>
      <c r="T950" s="28"/>
      <c r="U950" s="29"/>
      <c r="V950" s="32"/>
      <c r="W950" s="318"/>
      <c r="X950" s="319"/>
      <c r="Y950" s="160">
        <f t="shared" si="184"/>
        <v>0</v>
      </c>
      <c r="Z950" s="159">
        <f t="shared" si="186"/>
        <v>0</v>
      </c>
      <c r="AA950" s="327"/>
      <c r="AB950" s="400">
        <f>IF(AND(Z950&gt;=0,F950="x"),0,IF(AND(Z950&gt;0,AC950="x"),0,IF(Z950&gt;0,0-30,0)))</f>
        <v>0</v>
      </c>
      <c r="AC950" s="371"/>
      <c r="AD950" s="226" t="str">
        <f>IF(F950="x",(0-((V950*10)+(W950*20))),"")</f>
        <v/>
      </c>
      <c r="AE950" s="368">
        <f>IF(AND(Z950&gt;0,F950="x"),0,IF(AND(Z950&gt;0,AC950="x"),Z950-60,IF(AND(Z950&gt;0,AB950=-30),Z950+AB950,0)))</f>
        <v>0</v>
      </c>
      <c r="AF950" s="339"/>
      <c r="AG950" s="338"/>
      <c r="AH950" s="336"/>
      <c r="AI950" s="161">
        <f t="shared" si="187"/>
        <v>0</v>
      </c>
      <c r="AJ950" s="162">
        <f>(X950*20)+Z950+AA950+AF950</f>
        <v>0</v>
      </c>
      <c r="AK950" s="163">
        <f t="shared" si="188"/>
        <v>0</v>
      </c>
      <c r="AL950" s="164">
        <f>IF(K950="x",AH950,0)</f>
        <v>0</v>
      </c>
      <c r="AM950" s="164">
        <f>IF(K950="x",AI950,0)</f>
        <v>0</v>
      </c>
      <c r="AN950" s="164">
        <f>IF(K950="x",AJ950,0)</f>
        <v>0</v>
      </c>
      <c r="AO950" s="164">
        <f>IF(K950="x",AK950,0)</f>
        <v>0</v>
      </c>
      <c r="AP950" s="610" t="str">
        <f t="shared" si="190"/>
        <v xml:space="preserve"> </v>
      </c>
      <c r="AQ950" s="613" t="str">
        <f t="shared" si="189"/>
        <v xml:space="preserve"> </v>
      </c>
      <c r="AR950" s="613" t="str">
        <f t="shared" si="191"/>
        <v xml:space="preserve"> </v>
      </c>
      <c r="AS950" s="613" t="str">
        <f t="shared" si="192"/>
        <v xml:space="preserve"> </v>
      </c>
      <c r="AT950" s="613" t="str">
        <f t="shared" si="193"/>
        <v xml:space="preserve"> </v>
      </c>
      <c r="AU950" s="613" t="str">
        <f t="shared" si="194"/>
        <v xml:space="preserve"> </v>
      </c>
      <c r="AV950" s="614" t="str">
        <f t="shared" si="195"/>
        <v xml:space="preserve"> </v>
      </c>
      <c r="AW950" s="196" t="str">
        <f>IF(N950&gt;0,N950,"")</f>
        <v/>
      </c>
      <c r="AX950" s="165" t="str">
        <f>IF(AND(K950="x",AW950&gt;0),AW950,"")</f>
        <v/>
      </c>
      <c r="AY950" s="193" t="str">
        <f>IF(OR(K950="x",F950="x",AW950&lt;=0),"",AW950)</f>
        <v/>
      </c>
      <c r="AZ950" s="183" t="str">
        <f>IF(AND(F950="x",AW950&gt;0),AW950,"")</f>
        <v/>
      </c>
      <c r="BA950" s="173" t="str">
        <f>IF(V950&gt;0,V950,"")</f>
        <v/>
      </c>
      <c r="BB950" s="174" t="str">
        <f>IF(AND(K950="x",BA950&gt;0),BA950,"")</f>
        <v/>
      </c>
      <c r="BC950" s="186" t="str">
        <f>IF(OR(K950="x",F950="X",BA950&lt;=0),"",BA950)</f>
        <v/>
      </c>
      <c r="BD950" s="174" t="str">
        <f>IF(AND(F950="x",BA950&gt;0),BA950,"")</f>
        <v/>
      </c>
      <c r="BE950" s="201" t="str">
        <f>IF(W950&gt;0,W950,"")</f>
        <v/>
      </c>
      <c r="BF950" s="174" t="str">
        <f>IF(AND(K950="x",BE950&gt;0),BE950,"")</f>
        <v/>
      </c>
      <c r="BG950" s="186" t="str">
        <f>IF(OR(K950="x",F950="x",BE950&lt;=0),"",BE950)</f>
        <v/>
      </c>
      <c r="BH950" s="175" t="str">
        <f>IF(AND(F950="x",BE950&gt;0),BE950,"")</f>
        <v/>
      </c>
      <c r="BI950" s="632"/>
    </row>
    <row r="951" spans="1:61" ht="18" x14ac:dyDescent="0.35">
      <c r="A951" s="221"/>
      <c r="B951" s="222"/>
      <c r="C951" s="214">
        <v>940</v>
      </c>
      <c r="D951" s="207"/>
      <c r="E951" s="18"/>
      <c r="F951" s="17"/>
      <c r="G951" s="134"/>
      <c r="H951" s="135"/>
      <c r="I951" s="141"/>
      <c r="J951" s="25"/>
      <c r="K951" s="145"/>
      <c r="L951" s="28"/>
      <c r="M951" s="395"/>
      <c r="N951" s="158" t="str">
        <f t="shared" si="185"/>
        <v/>
      </c>
      <c r="O951" s="27"/>
      <c r="P951" s="27"/>
      <c r="Q951" s="27"/>
      <c r="R951" s="27"/>
      <c r="S951" s="27"/>
      <c r="T951" s="28"/>
      <c r="U951" s="29"/>
      <c r="V951" s="32"/>
      <c r="W951" s="318"/>
      <c r="X951" s="319"/>
      <c r="Y951" s="160">
        <f t="shared" si="184"/>
        <v>0</v>
      </c>
      <c r="Z951" s="159">
        <f t="shared" si="186"/>
        <v>0</v>
      </c>
      <c r="AA951" s="327"/>
      <c r="AB951" s="400">
        <f>IF(AND(Z951&gt;=0,F951="x"),0,IF(AND(Z951&gt;0,AC951="x"),0,IF(Z951&gt;0,0-30,0)))</f>
        <v>0</v>
      </c>
      <c r="AC951" s="371"/>
      <c r="AD951" s="226" t="str">
        <f>IF(F951="x",(0-((V951*10)+(W951*20))),"")</f>
        <v/>
      </c>
      <c r="AE951" s="368">
        <f>IF(AND(Z951&gt;0,F951="x"),0,IF(AND(Z951&gt;0,AC951="x"),Z951-60,IF(AND(Z951&gt;0,AB951=-30),Z951+AB951,0)))</f>
        <v>0</v>
      </c>
      <c r="AF951" s="339"/>
      <c r="AG951" s="338"/>
      <c r="AH951" s="336"/>
      <c r="AI951" s="161">
        <f t="shared" si="187"/>
        <v>0</v>
      </c>
      <c r="AJ951" s="162">
        <f>(X951*20)+Z951+AA951+AF951</f>
        <v>0</v>
      </c>
      <c r="AK951" s="163">
        <f t="shared" si="188"/>
        <v>0</v>
      </c>
      <c r="AL951" s="164">
        <f>IF(K951="x",AH951,0)</f>
        <v>0</v>
      </c>
      <c r="AM951" s="164">
        <f>IF(K951="x",AI951,0)</f>
        <v>0</v>
      </c>
      <c r="AN951" s="164">
        <f>IF(K951="x",AJ951,0)</f>
        <v>0</v>
      </c>
      <c r="AO951" s="164">
        <f>IF(K951="x",AK951,0)</f>
        <v>0</v>
      </c>
      <c r="AP951" s="610" t="str">
        <f t="shared" si="190"/>
        <v xml:space="preserve"> </v>
      </c>
      <c r="AQ951" s="613" t="str">
        <f t="shared" si="189"/>
        <v xml:space="preserve"> </v>
      </c>
      <c r="AR951" s="613" t="str">
        <f t="shared" si="191"/>
        <v xml:space="preserve"> </v>
      </c>
      <c r="AS951" s="613" t="str">
        <f t="shared" si="192"/>
        <v xml:space="preserve"> </v>
      </c>
      <c r="AT951" s="613" t="str">
        <f t="shared" si="193"/>
        <v xml:space="preserve"> </v>
      </c>
      <c r="AU951" s="613" t="str">
        <f t="shared" si="194"/>
        <v xml:space="preserve"> </v>
      </c>
      <c r="AV951" s="614" t="str">
        <f t="shared" si="195"/>
        <v xml:space="preserve"> </v>
      </c>
      <c r="AW951" s="196" t="str">
        <f>IF(N951&gt;0,N951,"")</f>
        <v/>
      </c>
      <c r="AX951" s="165" t="str">
        <f>IF(AND(K951="x",AW951&gt;0),AW951,"")</f>
        <v/>
      </c>
      <c r="AY951" s="193" t="str">
        <f>IF(OR(K951="x",F951="x",AW951&lt;=0),"",AW951)</f>
        <v/>
      </c>
      <c r="AZ951" s="183" t="str">
        <f>IF(AND(F951="x",AW951&gt;0),AW951,"")</f>
        <v/>
      </c>
      <c r="BA951" s="173" t="str">
        <f>IF(V951&gt;0,V951,"")</f>
        <v/>
      </c>
      <c r="BB951" s="174" t="str">
        <f>IF(AND(K951="x",BA951&gt;0),BA951,"")</f>
        <v/>
      </c>
      <c r="BC951" s="186" t="str">
        <f>IF(OR(K951="x",F951="X",BA951&lt;=0),"",BA951)</f>
        <v/>
      </c>
      <c r="BD951" s="174" t="str">
        <f>IF(AND(F951="x",BA951&gt;0),BA951,"")</f>
        <v/>
      </c>
      <c r="BE951" s="201" t="str">
        <f>IF(W951&gt;0,W951,"")</f>
        <v/>
      </c>
      <c r="BF951" s="174" t="str">
        <f>IF(AND(K951="x",BE951&gt;0),BE951,"")</f>
        <v/>
      </c>
      <c r="BG951" s="186" t="str">
        <f>IF(OR(K951="x",F951="x",BE951&lt;=0),"",BE951)</f>
        <v/>
      </c>
      <c r="BH951" s="175" t="str">
        <f>IF(AND(F951="x",BE951&gt;0),BE951,"")</f>
        <v/>
      </c>
      <c r="BI951" s="632"/>
    </row>
    <row r="952" spans="1:61" ht="18" x14ac:dyDescent="0.35">
      <c r="A952" s="221"/>
      <c r="B952" s="222"/>
      <c r="C952" s="213">
        <v>941</v>
      </c>
      <c r="D952" s="205"/>
      <c r="E952" s="16"/>
      <c r="F952" s="17"/>
      <c r="G952" s="134"/>
      <c r="H952" s="135"/>
      <c r="I952" s="141"/>
      <c r="J952" s="25"/>
      <c r="K952" s="145"/>
      <c r="L952" s="28"/>
      <c r="M952" s="395"/>
      <c r="N952" s="158" t="str">
        <f t="shared" si="185"/>
        <v/>
      </c>
      <c r="O952" s="27"/>
      <c r="P952" s="27"/>
      <c r="Q952" s="27"/>
      <c r="R952" s="27"/>
      <c r="S952" s="27"/>
      <c r="T952" s="28"/>
      <c r="U952" s="29"/>
      <c r="V952" s="32"/>
      <c r="W952" s="318"/>
      <c r="X952" s="319"/>
      <c r="Y952" s="160">
        <f t="shared" si="184"/>
        <v>0</v>
      </c>
      <c r="Z952" s="159">
        <f t="shared" si="186"/>
        <v>0</v>
      </c>
      <c r="AA952" s="327"/>
      <c r="AB952" s="400">
        <f>IF(AND(Z952&gt;=0,F952="x"),0,IF(AND(Z952&gt;0,AC952="x"),0,IF(Z952&gt;0,0-30,0)))</f>
        <v>0</v>
      </c>
      <c r="AC952" s="371"/>
      <c r="AD952" s="226" t="str">
        <f>IF(F952="x",(0-((V952*10)+(W952*20))),"")</f>
        <v/>
      </c>
      <c r="AE952" s="368">
        <f>IF(AND(Z952&gt;0,F952="x"),0,IF(AND(Z952&gt;0,AC952="x"),Z952-60,IF(AND(Z952&gt;0,AB952=-30),Z952+AB952,0)))</f>
        <v>0</v>
      </c>
      <c r="AF952" s="339"/>
      <c r="AG952" s="338"/>
      <c r="AH952" s="336"/>
      <c r="AI952" s="161">
        <f t="shared" si="187"/>
        <v>0</v>
      </c>
      <c r="AJ952" s="162">
        <f>(X952*20)+Z952+AA952+AF952</f>
        <v>0</v>
      </c>
      <c r="AK952" s="163">
        <f t="shared" si="188"/>
        <v>0</v>
      </c>
      <c r="AL952" s="164">
        <f>IF(K952="x",AH952,0)</f>
        <v>0</v>
      </c>
      <c r="AM952" s="164">
        <f>IF(K952="x",AI952,0)</f>
        <v>0</v>
      </c>
      <c r="AN952" s="164">
        <f>IF(K952="x",AJ952,0)</f>
        <v>0</v>
      </c>
      <c r="AO952" s="164">
        <f>IF(K952="x",AK952,0)</f>
        <v>0</v>
      </c>
      <c r="AP952" s="610" t="str">
        <f t="shared" si="190"/>
        <v xml:space="preserve"> </v>
      </c>
      <c r="AQ952" s="613" t="str">
        <f t="shared" si="189"/>
        <v xml:space="preserve"> </v>
      </c>
      <c r="AR952" s="613" t="str">
        <f t="shared" si="191"/>
        <v xml:space="preserve"> </v>
      </c>
      <c r="AS952" s="613" t="str">
        <f t="shared" si="192"/>
        <v xml:space="preserve"> </v>
      </c>
      <c r="AT952" s="613" t="str">
        <f t="shared" si="193"/>
        <v xml:space="preserve"> </v>
      </c>
      <c r="AU952" s="613" t="str">
        <f t="shared" si="194"/>
        <v xml:space="preserve"> </v>
      </c>
      <c r="AV952" s="614" t="str">
        <f t="shared" si="195"/>
        <v xml:space="preserve"> </v>
      </c>
      <c r="AW952" s="196" t="str">
        <f>IF(N952&gt;0,N952,"")</f>
        <v/>
      </c>
      <c r="AX952" s="165" t="str">
        <f>IF(AND(K952="x",AW952&gt;0),AW952,"")</f>
        <v/>
      </c>
      <c r="AY952" s="193" t="str">
        <f>IF(OR(K952="x",F952="x",AW952&lt;=0),"",AW952)</f>
        <v/>
      </c>
      <c r="AZ952" s="183" t="str">
        <f>IF(AND(F952="x",AW952&gt;0),AW952,"")</f>
        <v/>
      </c>
      <c r="BA952" s="173" t="str">
        <f>IF(V952&gt;0,V952,"")</f>
        <v/>
      </c>
      <c r="BB952" s="174" t="str">
        <f>IF(AND(K952="x",BA952&gt;0),BA952,"")</f>
        <v/>
      </c>
      <c r="BC952" s="186" t="str">
        <f>IF(OR(K952="x",F952="X",BA952&lt;=0),"",BA952)</f>
        <v/>
      </c>
      <c r="BD952" s="174" t="str">
        <f>IF(AND(F952="x",BA952&gt;0),BA952,"")</f>
        <v/>
      </c>
      <c r="BE952" s="201" t="str">
        <f>IF(W952&gt;0,W952,"")</f>
        <v/>
      </c>
      <c r="BF952" s="174" t="str">
        <f>IF(AND(K952="x",BE952&gt;0),BE952,"")</f>
        <v/>
      </c>
      <c r="BG952" s="186" t="str">
        <f>IF(OR(K952="x",F952="x",BE952&lt;=0),"",BE952)</f>
        <v/>
      </c>
      <c r="BH952" s="175" t="str">
        <f>IF(AND(F952="x",BE952&gt;0),BE952,"")</f>
        <v/>
      </c>
      <c r="BI952" s="632"/>
    </row>
    <row r="953" spans="1:61" ht="18" x14ac:dyDescent="0.35">
      <c r="A953" s="221"/>
      <c r="B953" s="222"/>
      <c r="C953" s="214">
        <v>942</v>
      </c>
      <c r="D953" s="205"/>
      <c r="E953" s="16"/>
      <c r="F953" s="17"/>
      <c r="G953" s="134"/>
      <c r="H953" s="135"/>
      <c r="I953" s="141"/>
      <c r="J953" s="25"/>
      <c r="K953" s="145"/>
      <c r="L953" s="28"/>
      <c r="M953" s="395"/>
      <c r="N953" s="158" t="str">
        <f t="shared" si="185"/>
        <v/>
      </c>
      <c r="O953" s="27"/>
      <c r="P953" s="27"/>
      <c r="Q953" s="27"/>
      <c r="R953" s="27"/>
      <c r="S953" s="27"/>
      <c r="T953" s="28"/>
      <c r="U953" s="29"/>
      <c r="V953" s="32"/>
      <c r="W953" s="318"/>
      <c r="X953" s="319"/>
      <c r="Y953" s="160">
        <f t="shared" si="184"/>
        <v>0</v>
      </c>
      <c r="Z953" s="159">
        <f t="shared" si="186"/>
        <v>0</v>
      </c>
      <c r="AA953" s="327"/>
      <c r="AB953" s="400">
        <f>IF(AND(Z953&gt;=0,F953="x"),0,IF(AND(Z953&gt;0,AC953="x"),0,IF(Z953&gt;0,0-30,0)))</f>
        <v>0</v>
      </c>
      <c r="AC953" s="371"/>
      <c r="AD953" s="226" t="str">
        <f>IF(F953="x",(0-((V953*10)+(W953*20))),"")</f>
        <v/>
      </c>
      <c r="AE953" s="368">
        <f>IF(AND(Z953&gt;0,F953="x"),0,IF(AND(Z953&gt;0,AC953="x"),Z953-60,IF(AND(Z953&gt;0,AB953=-30),Z953+AB953,0)))</f>
        <v>0</v>
      </c>
      <c r="AF953" s="339"/>
      <c r="AG953" s="338"/>
      <c r="AH953" s="336"/>
      <c r="AI953" s="161">
        <f t="shared" si="187"/>
        <v>0</v>
      </c>
      <c r="AJ953" s="162">
        <f>(X953*20)+Z953+AA953+AF953</f>
        <v>0</v>
      </c>
      <c r="AK953" s="163">
        <f t="shared" si="188"/>
        <v>0</v>
      </c>
      <c r="AL953" s="164">
        <f>IF(K953="x",AH953,0)</f>
        <v>0</v>
      </c>
      <c r="AM953" s="164">
        <f>IF(K953="x",AI953,0)</f>
        <v>0</v>
      </c>
      <c r="AN953" s="164">
        <f>IF(K953="x",AJ953,0)</f>
        <v>0</v>
      </c>
      <c r="AO953" s="164">
        <f>IF(K953="x",AK953,0)</f>
        <v>0</v>
      </c>
      <c r="AP953" s="610" t="str">
        <f t="shared" si="190"/>
        <v xml:space="preserve"> </v>
      </c>
      <c r="AQ953" s="613" t="str">
        <f t="shared" si="189"/>
        <v xml:space="preserve"> </v>
      </c>
      <c r="AR953" s="613" t="str">
        <f t="shared" si="191"/>
        <v xml:space="preserve"> </v>
      </c>
      <c r="AS953" s="613" t="str">
        <f t="shared" si="192"/>
        <v xml:space="preserve"> </v>
      </c>
      <c r="AT953" s="613" t="str">
        <f t="shared" si="193"/>
        <v xml:space="preserve"> </v>
      </c>
      <c r="AU953" s="613" t="str">
        <f t="shared" si="194"/>
        <v xml:space="preserve"> </v>
      </c>
      <c r="AV953" s="614" t="str">
        <f t="shared" si="195"/>
        <v xml:space="preserve"> </v>
      </c>
      <c r="AW953" s="196" t="str">
        <f>IF(N953&gt;0,N953,"")</f>
        <v/>
      </c>
      <c r="AX953" s="165" t="str">
        <f>IF(AND(K953="x",AW953&gt;0),AW953,"")</f>
        <v/>
      </c>
      <c r="AY953" s="193" t="str">
        <f>IF(OR(K953="x",F953="x",AW953&lt;=0),"",AW953)</f>
        <v/>
      </c>
      <c r="AZ953" s="183" t="str">
        <f>IF(AND(F953="x",AW953&gt;0),AW953,"")</f>
        <v/>
      </c>
      <c r="BA953" s="173" t="str">
        <f>IF(V953&gt;0,V953,"")</f>
        <v/>
      </c>
      <c r="BB953" s="174" t="str">
        <f>IF(AND(K953="x",BA953&gt;0),BA953,"")</f>
        <v/>
      </c>
      <c r="BC953" s="186" t="str">
        <f>IF(OR(K953="x",F953="X",BA953&lt;=0),"",BA953)</f>
        <v/>
      </c>
      <c r="BD953" s="174" t="str">
        <f>IF(AND(F953="x",BA953&gt;0),BA953,"")</f>
        <v/>
      </c>
      <c r="BE953" s="201" t="str">
        <f>IF(W953&gt;0,W953,"")</f>
        <v/>
      </c>
      <c r="BF953" s="174" t="str">
        <f>IF(AND(K953="x",BE953&gt;0),BE953,"")</f>
        <v/>
      </c>
      <c r="BG953" s="186" t="str">
        <f>IF(OR(K953="x",F953="x",BE953&lt;=0),"",BE953)</f>
        <v/>
      </c>
      <c r="BH953" s="175" t="str">
        <f>IF(AND(F953="x",BE953&gt;0),BE953,"")</f>
        <v/>
      </c>
      <c r="BI953" s="632"/>
    </row>
    <row r="954" spans="1:61" ht="18" x14ac:dyDescent="0.35">
      <c r="A954" s="221"/>
      <c r="B954" s="222"/>
      <c r="C954" s="214">
        <v>943</v>
      </c>
      <c r="D954" s="205"/>
      <c r="E954" s="16"/>
      <c r="F954" s="17"/>
      <c r="G954" s="134"/>
      <c r="H954" s="135"/>
      <c r="I954" s="141"/>
      <c r="J954" s="25"/>
      <c r="K954" s="145"/>
      <c r="L954" s="28"/>
      <c r="M954" s="395"/>
      <c r="N954" s="158" t="str">
        <f t="shared" si="185"/>
        <v/>
      </c>
      <c r="O954" s="27"/>
      <c r="P954" s="27"/>
      <c r="Q954" s="27"/>
      <c r="R954" s="27"/>
      <c r="S954" s="27"/>
      <c r="T954" s="28"/>
      <c r="U954" s="29"/>
      <c r="V954" s="32"/>
      <c r="W954" s="318"/>
      <c r="X954" s="319"/>
      <c r="Y954" s="160">
        <f t="shared" si="184"/>
        <v>0</v>
      </c>
      <c r="Z954" s="159">
        <f t="shared" si="186"/>
        <v>0</v>
      </c>
      <c r="AA954" s="327"/>
      <c r="AB954" s="400">
        <f>IF(AND(Z954&gt;=0,F954="x"),0,IF(AND(Z954&gt;0,AC954="x"),0,IF(Z954&gt;0,0-30,0)))</f>
        <v>0</v>
      </c>
      <c r="AC954" s="371"/>
      <c r="AD954" s="226" t="str">
        <f>IF(F954="x",(0-((V954*10)+(W954*20))),"")</f>
        <v/>
      </c>
      <c r="AE954" s="368">
        <f>IF(AND(Z954&gt;0,F954="x"),0,IF(AND(Z954&gt;0,AC954="x"),Z954-60,IF(AND(Z954&gt;0,AB954=-30),Z954+AB954,0)))</f>
        <v>0</v>
      </c>
      <c r="AF954" s="339"/>
      <c r="AG954" s="338"/>
      <c r="AH954" s="336"/>
      <c r="AI954" s="161">
        <f t="shared" si="187"/>
        <v>0</v>
      </c>
      <c r="AJ954" s="162">
        <f>(X954*20)+Z954+AA954+AF954</f>
        <v>0</v>
      </c>
      <c r="AK954" s="163">
        <f t="shared" si="188"/>
        <v>0</v>
      </c>
      <c r="AL954" s="164">
        <f>IF(K954="x",AH954,0)</f>
        <v>0</v>
      </c>
      <c r="AM954" s="164">
        <f>IF(K954="x",AI954,0)</f>
        <v>0</v>
      </c>
      <c r="AN954" s="164">
        <f>IF(K954="x",AJ954,0)</f>
        <v>0</v>
      </c>
      <c r="AO954" s="164">
        <f>IF(K954="x",AK954,0)</f>
        <v>0</v>
      </c>
      <c r="AP954" s="610" t="str">
        <f t="shared" si="190"/>
        <v xml:space="preserve"> </v>
      </c>
      <c r="AQ954" s="613" t="str">
        <f t="shared" si="189"/>
        <v xml:space="preserve"> </v>
      </c>
      <c r="AR954" s="613" t="str">
        <f t="shared" si="191"/>
        <v xml:space="preserve"> </v>
      </c>
      <c r="AS954" s="613" t="str">
        <f t="shared" si="192"/>
        <v xml:space="preserve"> </v>
      </c>
      <c r="AT954" s="613" t="str">
        <f t="shared" si="193"/>
        <v xml:space="preserve"> </v>
      </c>
      <c r="AU954" s="613" t="str">
        <f t="shared" si="194"/>
        <v xml:space="preserve"> </v>
      </c>
      <c r="AV954" s="614" t="str">
        <f t="shared" si="195"/>
        <v xml:space="preserve"> </v>
      </c>
      <c r="AW954" s="196" t="str">
        <f>IF(N954&gt;0,N954,"")</f>
        <v/>
      </c>
      <c r="AX954" s="165" t="str">
        <f>IF(AND(K954="x",AW954&gt;0),AW954,"")</f>
        <v/>
      </c>
      <c r="AY954" s="193" t="str">
        <f>IF(OR(K954="x",F954="x",AW954&lt;=0),"",AW954)</f>
        <v/>
      </c>
      <c r="AZ954" s="183" t="str">
        <f>IF(AND(F954="x",AW954&gt;0),AW954,"")</f>
        <v/>
      </c>
      <c r="BA954" s="173" t="str">
        <f>IF(V954&gt;0,V954,"")</f>
        <v/>
      </c>
      <c r="BB954" s="174" t="str">
        <f>IF(AND(K954="x",BA954&gt;0),BA954,"")</f>
        <v/>
      </c>
      <c r="BC954" s="186" t="str">
        <f>IF(OR(K954="x",F954="X",BA954&lt;=0),"",BA954)</f>
        <v/>
      </c>
      <c r="BD954" s="174" t="str">
        <f>IF(AND(F954="x",BA954&gt;0),BA954,"")</f>
        <v/>
      </c>
      <c r="BE954" s="201" t="str">
        <f>IF(W954&gt;0,W954,"")</f>
        <v/>
      </c>
      <c r="BF954" s="174" t="str">
        <f>IF(AND(K954="x",BE954&gt;0),BE954,"")</f>
        <v/>
      </c>
      <c r="BG954" s="186" t="str">
        <f>IF(OR(K954="x",F954="x",BE954&lt;=0),"",BE954)</f>
        <v/>
      </c>
      <c r="BH954" s="175" t="str">
        <f>IF(AND(F954="x",BE954&gt;0),BE954,"")</f>
        <v/>
      </c>
      <c r="BI954" s="632"/>
    </row>
    <row r="955" spans="1:61" ht="18" x14ac:dyDescent="0.35">
      <c r="A955" s="221"/>
      <c r="B955" s="222"/>
      <c r="C955" s="213">
        <v>944</v>
      </c>
      <c r="D955" s="207"/>
      <c r="E955" s="18"/>
      <c r="F955" s="17"/>
      <c r="G955" s="134"/>
      <c r="H955" s="135"/>
      <c r="I955" s="141"/>
      <c r="J955" s="25"/>
      <c r="K955" s="145"/>
      <c r="L955" s="28"/>
      <c r="M955" s="395"/>
      <c r="N955" s="158" t="str">
        <f t="shared" si="185"/>
        <v/>
      </c>
      <c r="O955" s="27"/>
      <c r="P955" s="27"/>
      <c r="Q955" s="27"/>
      <c r="R955" s="27"/>
      <c r="S955" s="27"/>
      <c r="T955" s="28"/>
      <c r="U955" s="29"/>
      <c r="V955" s="32"/>
      <c r="W955" s="318"/>
      <c r="X955" s="319"/>
      <c r="Y955" s="160">
        <f t="shared" si="184"/>
        <v>0</v>
      </c>
      <c r="Z955" s="159">
        <f t="shared" si="186"/>
        <v>0</v>
      </c>
      <c r="AA955" s="327"/>
      <c r="AB955" s="400">
        <f>IF(AND(Z955&gt;=0,F955="x"),0,IF(AND(Z955&gt;0,AC955="x"),0,IF(Z955&gt;0,0-30,0)))</f>
        <v>0</v>
      </c>
      <c r="AC955" s="371"/>
      <c r="AD955" s="226" t="str">
        <f>IF(F955="x",(0-((V955*10)+(W955*20))),"")</f>
        <v/>
      </c>
      <c r="AE955" s="368">
        <f>IF(AND(Z955&gt;0,F955="x"),0,IF(AND(Z955&gt;0,AC955="x"),Z955-60,IF(AND(Z955&gt;0,AB955=-30),Z955+AB955,0)))</f>
        <v>0</v>
      </c>
      <c r="AF955" s="339"/>
      <c r="AG955" s="338"/>
      <c r="AH955" s="336"/>
      <c r="AI955" s="161">
        <f t="shared" si="187"/>
        <v>0</v>
      </c>
      <c r="AJ955" s="162">
        <f>(X955*20)+Z955+AA955+AF955</f>
        <v>0</v>
      </c>
      <c r="AK955" s="163">
        <f t="shared" si="188"/>
        <v>0</v>
      </c>
      <c r="AL955" s="164">
        <f>IF(K955="x",AH955,0)</f>
        <v>0</v>
      </c>
      <c r="AM955" s="164">
        <f>IF(K955="x",AI955,0)</f>
        <v>0</v>
      </c>
      <c r="AN955" s="164">
        <f>IF(K955="x",AJ955,0)</f>
        <v>0</v>
      </c>
      <c r="AO955" s="164">
        <f>IF(K955="x",AK955,0)</f>
        <v>0</v>
      </c>
      <c r="AP955" s="610" t="str">
        <f t="shared" si="190"/>
        <v xml:space="preserve"> </v>
      </c>
      <c r="AQ955" s="613" t="str">
        <f t="shared" si="189"/>
        <v xml:space="preserve"> </v>
      </c>
      <c r="AR955" s="613" t="str">
        <f t="shared" si="191"/>
        <v xml:space="preserve"> </v>
      </c>
      <c r="AS955" s="613" t="str">
        <f t="shared" si="192"/>
        <v xml:space="preserve"> </v>
      </c>
      <c r="AT955" s="613" t="str">
        <f t="shared" si="193"/>
        <v xml:space="preserve"> </v>
      </c>
      <c r="AU955" s="613" t="str">
        <f t="shared" si="194"/>
        <v xml:space="preserve"> </v>
      </c>
      <c r="AV955" s="614" t="str">
        <f t="shared" si="195"/>
        <v xml:space="preserve"> </v>
      </c>
      <c r="AW955" s="196" t="str">
        <f>IF(N955&gt;0,N955,"")</f>
        <v/>
      </c>
      <c r="AX955" s="165" t="str">
        <f>IF(AND(K955="x",AW955&gt;0),AW955,"")</f>
        <v/>
      </c>
      <c r="AY955" s="193" t="str">
        <f>IF(OR(K955="x",F955="x",AW955&lt;=0),"",AW955)</f>
        <v/>
      </c>
      <c r="AZ955" s="183" t="str">
        <f>IF(AND(F955="x",AW955&gt;0),AW955,"")</f>
        <v/>
      </c>
      <c r="BA955" s="173" t="str">
        <f>IF(V955&gt;0,V955,"")</f>
        <v/>
      </c>
      <c r="BB955" s="174" t="str">
        <f>IF(AND(K955="x",BA955&gt;0),BA955,"")</f>
        <v/>
      </c>
      <c r="BC955" s="186" t="str">
        <f>IF(OR(K955="x",F955="X",BA955&lt;=0),"",BA955)</f>
        <v/>
      </c>
      <c r="BD955" s="174" t="str">
        <f>IF(AND(F955="x",BA955&gt;0),BA955,"")</f>
        <v/>
      </c>
      <c r="BE955" s="201" t="str">
        <f>IF(W955&gt;0,W955,"")</f>
        <v/>
      </c>
      <c r="BF955" s="174" t="str">
        <f>IF(AND(K955="x",BE955&gt;0),BE955,"")</f>
        <v/>
      </c>
      <c r="BG955" s="186" t="str">
        <f>IF(OR(K955="x",F955="x",BE955&lt;=0),"",BE955)</f>
        <v/>
      </c>
      <c r="BH955" s="175" t="str">
        <f>IF(AND(F955="x",BE955&gt;0),BE955,"")</f>
        <v/>
      </c>
      <c r="BI955" s="632"/>
    </row>
    <row r="956" spans="1:61" ht="18" x14ac:dyDescent="0.35">
      <c r="A956" s="221"/>
      <c r="B956" s="222"/>
      <c r="C956" s="214">
        <v>945</v>
      </c>
      <c r="D956" s="205"/>
      <c r="E956" s="16"/>
      <c r="F956" s="17"/>
      <c r="G956" s="134"/>
      <c r="H956" s="135"/>
      <c r="I956" s="141"/>
      <c r="J956" s="25"/>
      <c r="K956" s="145"/>
      <c r="L956" s="28"/>
      <c r="M956" s="395"/>
      <c r="N956" s="158" t="str">
        <f t="shared" si="185"/>
        <v/>
      </c>
      <c r="O956" s="27"/>
      <c r="P956" s="27"/>
      <c r="Q956" s="27"/>
      <c r="R956" s="27"/>
      <c r="S956" s="27"/>
      <c r="T956" s="28"/>
      <c r="U956" s="29"/>
      <c r="V956" s="32"/>
      <c r="W956" s="318"/>
      <c r="X956" s="319"/>
      <c r="Y956" s="160">
        <f t="shared" si="184"/>
        <v>0</v>
      </c>
      <c r="Z956" s="159">
        <f t="shared" si="186"/>
        <v>0</v>
      </c>
      <c r="AA956" s="327"/>
      <c r="AB956" s="400">
        <f>IF(AND(Z956&gt;=0,F956="x"),0,IF(AND(Z956&gt;0,AC956="x"),0,IF(Z956&gt;0,0-30,0)))</f>
        <v>0</v>
      </c>
      <c r="AC956" s="371"/>
      <c r="AD956" s="226" t="str">
        <f>IF(F956="x",(0-((V956*10)+(W956*20))),"")</f>
        <v/>
      </c>
      <c r="AE956" s="368">
        <f>IF(AND(Z956&gt;0,F956="x"),0,IF(AND(Z956&gt;0,AC956="x"),Z956-60,IF(AND(Z956&gt;0,AB956=-30),Z956+AB956,0)))</f>
        <v>0</v>
      </c>
      <c r="AF956" s="339"/>
      <c r="AG956" s="338"/>
      <c r="AH956" s="336"/>
      <c r="AI956" s="161">
        <f t="shared" si="187"/>
        <v>0</v>
      </c>
      <c r="AJ956" s="162">
        <f>(X956*20)+Z956+AA956+AF956</f>
        <v>0</v>
      </c>
      <c r="AK956" s="163">
        <f t="shared" si="188"/>
        <v>0</v>
      </c>
      <c r="AL956" s="164">
        <f>IF(K956="x",AH956,0)</f>
        <v>0</v>
      </c>
      <c r="AM956" s="164">
        <f>IF(K956="x",AI956,0)</f>
        <v>0</v>
      </c>
      <c r="AN956" s="164">
        <f>IF(K956="x",AJ956,0)</f>
        <v>0</v>
      </c>
      <c r="AO956" s="164">
        <f>IF(K956="x",AK956,0)</f>
        <v>0</v>
      </c>
      <c r="AP956" s="610" t="str">
        <f t="shared" si="190"/>
        <v xml:space="preserve"> </v>
      </c>
      <c r="AQ956" s="613" t="str">
        <f t="shared" si="189"/>
        <v xml:space="preserve"> </v>
      </c>
      <c r="AR956" s="613" t="str">
        <f t="shared" si="191"/>
        <v xml:space="preserve"> </v>
      </c>
      <c r="AS956" s="613" t="str">
        <f t="shared" si="192"/>
        <v xml:space="preserve"> </v>
      </c>
      <c r="AT956" s="613" t="str">
        <f t="shared" si="193"/>
        <v xml:space="preserve"> </v>
      </c>
      <c r="AU956" s="613" t="str">
        <f t="shared" si="194"/>
        <v xml:space="preserve"> </v>
      </c>
      <c r="AV956" s="614" t="str">
        <f t="shared" si="195"/>
        <v xml:space="preserve"> </v>
      </c>
      <c r="AW956" s="196" t="str">
        <f>IF(N956&gt;0,N956,"")</f>
        <v/>
      </c>
      <c r="AX956" s="165" t="str">
        <f>IF(AND(K956="x",AW956&gt;0),AW956,"")</f>
        <v/>
      </c>
      <c r="AY956" s="193" t="str">
        <f>IF(OR(K956="x",F956="x",AW956&lt;=0),"",AW956)</f>
        <v/>
      </c>
      <c r="AZ956" s="183" t="str">
        <f>IF(AND(F956="x",AW956&gt;0),AW956,"")</f>
        <v/>
      </c>
      <c r="BA956" s="173" t="str">
        <f>IF(V956&gt;0,V956,"")</f>
        <v/>
      </c>
      <c r="BB956" s="174" t="str">
        <f>IF(AND(K956="x",BA956&gt;0),BA956,"")</f>
        <v/>
      </c>
      <c r="BC956" s="186" t="str">
        <f>IF(OR(K956="x",F956="X",BA956&lt;=0),"",BA956)</f>
        <v/>
      </c>
      <c r="BD956" s="174" t="str">
        <f>IF(AND(F956="x",BA956&gt;0),BA956,"")</f>
        <v/>
      </c>
      <c r="BE956" s="201" t="str">
        <f>IF(W956&gt;0,W956,"")</f>
        <v/>
      </c>
      <c r="BF956" s="174" t="str">
        <f>IF(AND(K956="x",BE956&gt;0),BE956,"")</f>
        <v/>
      </c>
      <c r="BG956" s="186" t="str">
        <f>IF(OR(K956="x",F956="x",BE956&lt;=0),"",BE956)</f>
        <v/>
      </c>
      <c r="BH956" s="175" t="str">
        <f>IF(AND(F956="x",BE956&gt;0),BE956,"")</f>
        <v/>
      </c>
      <c r="BI956" s="632"/>
    </row>
    <row r="957" spans="1:61" ht="18" x14ac:dyDescent="0.35">
      <c r="A957" s="221"/>
      <c r="B957" s="222"/>
      <c r="C957" s="213">
        <v>946</v>
      </c>
      <c r="D957" s="205"/>
      <c r="E957" s="22"/>
      <c r="F957" s="17"/>
      <c r="G957" s="134"/>
      <c r="H957" s="135"/>
      <c r="I957" s="141"/>
      <c r="J957" s="25"/>
      <c r="K957" s="145"/>
      <c r="L957" s="28"/>
      <c r="M957" s="395"/>
      <c r="N957" s="158" t="str">
        <f t="shared" si="185"/>
        <v/>
      </c>
      <c r="O957" s="27"/>
      <c r="P957" s="27"/>
      <c r="Q957" s="27"/>
      <c r="R957" s="27"/>
      <c r="S957" s="27"/>
      <c r="T957" s="28"/>
      <c r="U957" s="29"/>
      <c r="V957" s="32"/>
      <c r="W957" s="318"/>
      <c r="X957" s="319"/>
      <c r="Y957" s="160">
        <f t="shared" si="184"/>
        <v>0</v>
      </c>
      <c r="Z957" s="159">
        <f t="shared" si="186"/>
        <v>0</v>
      </c>
      <c r="AA957" s="327"/>
      <c r="AB957" s="400">
        <f>IF(AND(Z957&gt;=0,F957="x"),0,IF(AND(Z957&gt;0,AC957="x"),0,IF(Z957&gt;0,0-30,0)))</f>
        <v>0</v>
      </c>
      <c r="AC957" s="371"/>
      <c r="AD957" s="226" t="str">
        <f>IF(F957="x",(0-((V957*10)+(W957*20))),"")</f>
        <v/>
      </c>
      <c r="AE957" s="368">
        <f>IF(AND(Z957&gt;0,F957="x"),0,IF(AND(Z957&gt;0,AC957="x"),Z957-60,IF(AND(Z957&gt;0,AB957=-30),Z957+AB957,0)))</f>
        <v>0</v>
      </c>
      <c r="AF957" s="339"/>
      <c r="AG957" s="338"/>
      <c r="AH957" s="336"/>
      <c r="AI957" s="161">
        <f t="shared" si="187"/>
        <v>0</v>
      </c>
      <c r="AJ957" s="162">
        <f>(X957*20)+Z957+AA957+AF957</f>
        <v>0</v>
      </c>
      <c r="AK957" s="163">
        <f t="shared" si="188"/>
        <v>0</v>
      </c>
      <c r="AL957" s="164">
        <f>IF(K957="x",AH957,0)</f>
        <v>0</v>
      </c>
      <c r="AM957" s="164">
        <f>IF(K957="x",AI957,0)</f>
        <v>0</v>
      </c>
      <c r="AN957" s="164">
        <f>IF(K957="x",AJ957,0)</f>
        <v>0</v>
      </c>
      <c r="AO957" s="164">
        <f>IF(K957="x",AK957,0)</f>
        <v>0</v>
      </c>
      <c r="AP957" s="610" t="str">
        <f t="shared" si="190"/>
        <v xml:space="preserve"> </v>
      </c>
      <c r="AQ957" s="613" t="str">
        <f t="shared" si="189"/>
        <v xml:space="preserve"> </v>
      </c>
      <c r="AR957" s="613" t="str">
        <f t="shared" si="191"/>
        <v xml:space="preserve"> </v>
      </c>
      <c r="AS957" s="613" t="str">
        <f t="shared" si="192"/>
        <v xml:space="preserve"> </v>
      </c>
      <c r="AT957" s="613" t="str">
        <f t="shared" si="193"/>
        <v xml:space="preserve"> </v>
      </c>
      <c r="AU957" s="613" t="str">
        <f t="shared" si="194"/>
        <v xml:space="preserve"> </v>
      </c>
      <c r="AV957" s="614" t="str">
        <f t="shared" si="195"/>
        <v xml:space="preserve"> </v>
      </c>
      <c r="AW957" s="196" t="str">
        <f>IF(N957&gt;0,N957,"")</f>
        <v/>
      </c>
      <c r="AX957" s="165" t="str">
        <f>IF(AND(K957="x",AW957&gt;0),AW957,"")</f>
        <v/>
      </c>
      <c r="AY957" s="193" t="str">
        <f>IF(OR(K957="x",F957="x",AW957&lt;=0),"",AW957)</f>
        <v/>
      </c>
      <c r="AZ957" s="183" t="str">
        <f>IF(AND(F957="x",AW957&gt;0),AW957,"")</f>
        <v/>
      </c>
      <c r="BA957" s="173" t="str">
        <f>IF(V957&gt;0,V957,"")</f>
        <v/>
      </c>
      <c r="BB957" s="174" t="str">
        <f>IF(AND(K957="x",BA957&gt;0),BA957,"")</f>
        <v/>
      </c>
      <c r="BC957" s="186" t="str">
        <f>IF(OR(K957="x",F957="X",BA957&lt;=0),"",BA957)</f>
        <v/>
      </c>
      <c r="BD957" s="174" t="str">
        <f>IF(AND(F957="x",BA957&gt;0),BA957,"")</f>
        <v/>
      </c>
      <c r="BE957" s="201" t="str">
        <f>IF(W957&gt;0,W957,"")</f>
        <v/>
      </c>
      <c r="BF957" s="174" t="str">
        <f>IF(AND(K957="x",BE957&gt;0),BE957,"")</f>
        <v/>
      </c>
      <c r="BG957" s="186" t="str">
        <f>IF(OR(K957="x",F957="x",BE957&lt;=0),"",BE957)</f>
        <v/>
      </c>
      <c r="BH957" s="175" t="str">
        <f>IF(AND(F957="x",BE957&gt;0),BE957,"")</f>
        <v/>
      </c>
      <c r="BI957" s="632"/>
    </row>
    <row r="958" spans="1:61" ht="18" x14ac:dyDescent="0.35">
      <c r="A958" s="221"/>
      <c r="B958" s="222"/>
      <c r="C958" s="214">
        <v>947</v>
      </c>
      <c r="D958" s="205"/>
      <c r="E958" s="16"/>
      <c r="F958" s="17"/>
      <c r="G958" s="134"/>
      <c r="H958" s="135"/>
      <c r="I958" s="141"/>
      <c r="J958" s="25"/>
      <c r="K958" s="145"/>
      <c r="L958" s="28"/>
      <c r="M958" s="395"/>
      <c r="N958" s="158" t="str">
        <f t="shared" si="185"/>
        <v/>
      </c>
      <c r="O958" s="27"/>
      <c r="P958" s="27"/>
      <c r="Q958" s="27"/>
      <c r="R958" s="27"/>
      <c r="S958" s="27"/>
      <c r="T958" s="28"/>
      <c r="U958" s="29"/>
      <c r="V958" s="32"/>
      <c r="W958" s="318"/>
      <c r="X958" s="319"/>
      <c r="Y958" s="160">
        <f t="shared" si="184"/>
        <v>0</v>
      </c>
      <c r="Z958" s="159">
        <f t="shared" si="186"/>
        <v>0</v>
      </c>
      <c r="AA958" s="327"/>
      <c r="AB958" s="400">
        <f>IF(AND(Z958&gt;=0,F958="x"),0,IF(AND(Z958&gt;0,AC958="x"),0,IF(Z958&gt;0,0-30,0)))</f>
        <v>0</v>
      </c>
      <c r="AC958" s="371"/>
      <c r="AD958" s="226" t="str">
        <f>IF(F958="x",(0-((V958*10)+(W958*20))),"")</f>
        <v/>
      </c>
      <c r="AE958" s="368">
        <f>IF(AND(Z958&gt;0,F958="x"),0,IF(AND(Z958&gt;0,AC958="x"),Z958-60,IF(AND(Z958&gt;0,AB958=-30),Z958+AB958,0)))</f>
        <v>0</v>
      </c>
      <c r="AF958" s="339"/>
      <c r="AG958" s="338"/>
      <c r="AH958" s="336"/>
      <c r="AI958" s="161">
        <f t="shared" si="187"/>
        <v>0</v>
      </c>
      <c r="AJ958" s="162">
        <f>(X958*20)+Z958+AA958+AF958</f>
        <v>0</v>
      </c>
      <c r="AK958" s="163">
        <f t="shared" si="188"/>
        <v>0</v>
      </c>
      <c r="AL958" s="164">
        <f>IF(K958="x",AH958,0)</f>
        <v>0</v>
      </c>
      <c r="AM958" s="164">
        <f>IF(K958="x",AI958,0)</f>
        <v>0</v>
      </c>
      <c r="AN958" s="164">
        <f>IF(K958="x",AJ958,0)</f>
        <v>0</v>
      </c>
      <c r="AO958" s="164">
        <f>IF(K958="x",AK958,0)</f>
        <v>0</v>
      </c>
      <c r="AP958" s="610" t="str">
        <f t="shared" si="190"/>
        <v xml:space="preserve"> </v>
      </c>
      <c r="AQ958" s="613" t="str">
        <f t="shared" si="189"/>
        <v xml:space="preserve"> </v>
      </c>
      <c r="AR958" s="613" t="str">
        <f t="shared" si="191"/>
        <v xml:space="preserve"> </v>
      </c>
      <c r="AS958" s="613" t="str">
        <f t="shared" si="192"/>
        <v xml:space="preserve"> </v>
      </c>
      <c r="AT958" s="613" t="str">
        <f t="shared" si="193"/>
        <v xml:space="preserve"> </v>
      </c>
      <c r="AU958" s="613" t="str">
        <f t="shared" si="194"/>
        <v xml:space="preserve"> </v>
      </c>
      <c r="AV958" s="614" t="str">
        <f t="shared" si="195"/>
        <v xml:space="preserve"> </v>
      </c>
      <c r="AW958" s="196" t="str">
        <f>IF(N958&gt;0,N958,"")</f>
        <v/>
      </c>
      <c r="AX958" s="165" t="str">
        <f>IF(AND(K958="x",AW958&gt;0),AW958,"")</f>
        <v/>
      </c>
      <c r="AY958" s="193" t="str">
        <f>IF(OR(K958="x",F958="x",AW958&lt;=0),"",AW958)</f>
        <v/>
      </c>
      <c r="AZ958" s="183" t="str">
        <f>IF(AND(F958="x",AW958&gt;0),AW958,"")</f>
        <v/>
      </c>
      <c r="BA958" s="173" t="str">
        <f>IF(V958&gt;0,V958,"")</f>
        <v/>
      </c>
      <c r="BB958" s="174" t="str">
        <f>IF(AND(K958="x",BA958&gt;0),BA958,"")</f>
        <v/>
      </c>
      <c r="BC958" s="186" t="str">
        <f>IF(OR(K958="x",F958="X",BA958&lt;=0),"",BA958)</f>
        <v/>
      </c>
      <c r="BD958" s="174" t="str">
        <f>IF(AND(F958="x",BA958&gt;0),BA958,"")</f>
        <v/>
      </c>
      <c r="BE958" s="201" t="str">
        <f>IF(W958&gt;0,W958,"")</f>
        <v/>
      </c>
      <c r="BF958" s="174" t="str">
        <f>IF(AND(K958="x",BE958&gt;0),BE958,"")</f>
        <v/>
      </c>
      <c r="BG958" s="186" t="str">
        <f>IF(OR(K958="x",F958="x",BE958&lt;=0),"",BE958)</f>
        <v/>
      </c>
      <c r="BH958" s="175" t="str">
        <f>IF(AND(F958="x",BE958&gt;0),BE958,"")</f>
        <v/>
      </c>
      <c r="BI958" s="632"/>
    </row>
    <row r="959" spans="1:61" ht="18" x14ac:dyDescent="0.35">
      <c r="A959" s="221"/>
      <c r="B959" s="222"/>
      <c r="C959" s="214">
        <v>948</v>
      </c>
      <c r="D959" s="205"/>
      <c r="E959" s="16"/>
      <c r="F959" s="17"/>
      <c r="G959" s="134"/>
      <c r="H959" s="135"/>
      <c r="I959" s="141"/>
      <c r="J959" s="25"/>
      <c r="K959" s="145"/>
      <c r="L959" s="28"/>
      <c r="M959" s="395"/>
      <c r="N959" s="158" t="str">
        <f t="shared" si="185"/>
        <v/>
      </c>
      <c r="O959" s="27"/>
      <c r="P959" s="27"/>
      <c r="Q959" s="27"/>
      <c r="R959" s="27"/>
      <c r="S959" s="27"/>
      <c r="T959" s="28"/>
      <c r="U959" s="29"/>
      <c r="V959" s="32"/>
      <c r="W959" s="318"/>
      <c r="X959" s="319"/>
      <c r="Y959" s="160">
        <f t="shared" si="184"/>
        <v>0</v>
      </c>
      <c r="Z959" s="159">
        <f t="shared" si="186"/>
        <v>0</v>
      </c>
      <c r="AA959" s="327"/>
      <c r="AB959" s="400">
        <f>IF(AND(Z959&gt;=0,F959="x"),0,IF(AND(Z959&gt;0,AC959="x"),0,IF(Z959&gt;0,0-30,0)))</f>
        <v>0</v>
      </c>
      <c r="AC959" s="371"/>
      <c r="AD959" s="226" t="str">
        <f>IF(F959="x",(0-((V959*10)+(W959*20))),"")</f>
        <v/>
      </c>
      <c r="AE959" s="368">
        <f>IF(AND(Z959&gt;0,F959="x"),0,IF(AND(Z959&gt;0,AC959="x"),Z959-60,IF(AND(Z959&gt;0,AB959=-30),Z959+AB959,0)))</f>
        <v>0</v>
      </c>
      <c r="AF959" s="339"/>
      <c r="AG959" s="338"/>
      <c r="AH959" s="336"/>
      <c r="AI959" s="161">
        <f t="shared" si="187"/>
        <v>0</v>
      </c>
      <c r="AJ959" s="162">
        <f>(X959*20)+Z959+AA959+AF959</f>
        <v>0</v>
      </c>
      <c r="AK959" s="163">
        <f t="shared" si="188"/>
        <v>0</v>
      </c>
      <c r="AL959" s="164">
        <f>IF(K959="x",AH959,0)</f>
        <v>0</v>
      </c>
      <c r="AM959" s="164">
        <f>IF(K959="x",AI959,0)</f>
        <v>0</v>
      </c>
      <c r="AN959" s="164">
        <f>IF(K959="x",AJ959,0)</f>
        <v>0</v>
      </c>
      <c r="AO959" s="164">
        <f>IF(K959="x",AK959,0)</f>
        <v>0</v>
      </c>
      <c r="AP959" s="610" t="str">
        <f t="shared" si="190"/>
        <v xml:space="preserve"> </v>
      </c>
      <c r="AQ959" s="613" t="str">
        <f t="shared" si="189"/>
        <v xml:space="preserve"> </v>
      </c>
      <c r="AR959" s="613" t="str">
        <f t="shared" si="191"/>
        <v xml:space="preserve"> </v>
      </c>
      <c r="AS959" s="613" t="str">
        <f t="shared" si="192"/>
        <v xml:space="preserve"> </v>
      </c>
      <c r="AT959" s="613" t="str">
        <f t="shared" si="193"/>
        <v xml:space="preserve"> </v>
      </c>
      <c r="AU959" s="613" t="str">
        <f t="shared" si="194"/>
        <v xml:space="preserve"> </v>
      </c>
      <c r="AV959" s="614" t="str">
        <f t="shared" si="195"/>
        <v xml:space="preserve"> </v>
      </c>
      <c r="AW959" s="196" t="str">
        <f>IF(N959&gt;0,N959,"")</f>
        <v/>
      </c>
      <c r="AX959" s="165" t="str">
        <f>IF(AND(K959="x",AW959&gt;0),AW959,"")</f>
        <v/>
      </c>
      <c r="AY959" s="193" t="str">
        <f>IF(OR(K959="x",F959="x",AW959&lt;=0),"",AW959)</f>
        <v/>
      </c>
      <c r="AZ959" s="183" t="str">
        <f>IF(AND(F959="x",AW959&gt;0),AW959,"")</f>
        <v/>
      </c>
      <c r="BA959" s="173" t="str">
        <f>IF(V959&gt;0,V959,"")</f>
        <v/>
      </c>
      <c r="BB959" s="174" t="str">
        <f>IF(AND(K959="x",BA959&gt;0),BA959,"")</f>
        <v/>
      </c>
      <c r="BC959" s="186" t="str">
        <f>IF(OR(K959="x",F959="X",BA959&lt;=0),"",BA959)</f>
        <v/>
      </c>
      <c r="BD959" s="174" t="str">
        <f>IF(AND(F959="x",BA959&gt;0),BA959,"")</f>
        <v/>
      </c>
      <c r="BE959" s="201" t="str">
        <f>IF(W959&gt;0,W959,"")</f>
        <v/>
      </c>
      <c r="BF959" s="174" t="str">
        <f>IF(AND(K959="x",BE959&gt;0),BE959,"")</f>
        <v/>
      </c>
      <c r="BG959" s="186" t="str">
        <f>IF(OR(K959="x",F959="x",BE959&lt;=0),"",BE959)</f>
        <v/>
      </c>
      <c r="BH959" s="175" t="str">
        <f>IF(AND(F959="x",BE959&gt;0),BE959,"")</f>
        <v/>
      </c>
      <c r="BI959" s="632"/>
    </row>
    <row r="960" spans="1:61" ht="18" x14ac:dyDescent="0.35">
      <c r="A960" s="221"/>
      <c r="B960" s="222"/>
      <c r="C960" s="213">
        <v>949</v>
      </c>
      <c r="D960" s="209"/>
      <c r="E960" s="19"/>
      <c r="F960" s="17"/>
      <c r="G960" s="138"/>
      <c r="H960" s="137"/>
      <c r="I960" s="143"/>
      <c r="J960" s="80"/>
      <c r="K960" s="147"/>
      <c r="L960" s="30"/>
      <c r="M960" s="396"/>
      <c r="N960" s="158" t="str">
        <f t="shared" si="185"/>
        <v/>
      </c>
      <c r="O960" s="27"/>
      <c r="P960" s="27"/>
      <c r="Q960" s="27"/>
      <c r="R960" s="27"/>
      <c r="S960" s="27"/>
      <c r="T960" s="30"/>
      <c r="U960" s="31"/>
      <c r="V960" s="32"/>
      <c r="W960" s="320"/>
      <c r="X960" s="318"/>
      <c r="Y960" s="160">
        <f t="shared" si="184"/>
        <v>0</v>
      </c>
      <c r="Z960" s="159">
        <f t="shared" si="186"/>
        <v>0</v>
      </c>
      <c r="AA960" s="328"/>
      <c r="AB960" s="400">
        <f>IF(AND(Z960&gt;=0,F960="x"),0,IF(AND(Z960&gt;0,AC960="x"),0,IF(Z960&gt;0,0-30,0)))</f>
        <v>0</v>
      </c>
      <c r="AC960" s="371"/>
      <c r="AD960" s="226" t="str">
        <f>IF(F960="x",(0-((V960*10)+(W960*20))),"")</f>
        <v/>
      </c>
      <c r="AE960" s="368">
        <f>IF(AND(Z960&gt;0,F960="x"),0,IF(AND(Z960&gt;0,AC960="x"),Z960-60,IF(AND(Z960&gt;0,AB960=-30),Z960+AB960,0)))</f>
        <v>0</v>
      </c>
      <c r="AF960" s="340"/>
      <c r="AG960" s="341"/>
      <c r="AH960" s="339"/>
      <c r="AI960" s="161">
        <f t="shared" si="187"/>
        <v>0</v>
      </c>
      <c r="AJ960" s="162">
        <f>(X960*20)+Z960+AA960+AF960</f>
        <v>0</v>
      </c>
      <c r="AK960" s="163">
        <f t="shared" si="188"/>
        <v>0</v>
      </c>
      <c r="AL960" s="164">
        <f>IF(K960="x",AH960,0)</f>
        <v>0</v>
      </c>
      <c r="AM960" s="164">
        <f>IF(K960="x",AI960,0)</f>
        <v>0</v>
      </c>
      <c r="AN960" s="164">
        <f>IF(K960="x",AJ960,0)</f>
        <v>0</v>
      </c>
      <c r="AO960" s="164">
        <f>IF(K960="x",AK960,0)</f>
        <v>0</v>
      </c>
      <c r="AP960" s="610" t="str">
        <f t="shared" si="190"/>
        <v xml:space="preserve"> </v>
      </c>
      <c r="AQ960" s="613" t="str">
        <f t="shared" si="189"/>
        <v xml:space="preserve"> </v>
      </c>
      <c r="AR960" s="613" t="str">
        <f t="shared" si="191"/>
        <v xml:space="preserve"> </v>
      </c>
      <c r="AS960" s="613" t="str">
        <f t="shared" si="192"/>
        <v xml:space="preserve"> </v>
      </c>
      <c r="AT960" s="613" t="str">
        <f t="shared" si="193"/>
        <v xml:space="preserve"> </v>
      </c>
      <c r="AU960" s="613" t="str">
        <f t="shared" si="194"/>
        <v xml:space="preserve"> </v>
      </c>
      <c r="AV960" s="614" t="str">
        <f t="shared" si="195"/>
        <v xml:space="preserve"> </v>
      </c>
      <c r="AW960" s="196" t="str">
        <f>IF(N960&gt;0,N960,"")</f>
        <v/>
      </c>
      <c r="AX960" s="165" t="str">
        <f>IF(AND(K960="x",AW960&gt;0),AW960,"")</f>
        <v/>
      </c>
      <c r="AY960" s="193" t="str">
        <f>IF(OR(K960="x",F960="x",AW960&lt;=0),"",AW960)</f>
        <v/>
      </c>
      <c r="AZ960" s="183" t="str">
        <f>IF(AND(F960="x",AW960&gt;0),AW960,"")</f>
        <v/>
      </c>
      <c r="BA960" s="173" t="str">
        <f>IF(V960&gt;0,V960,"")</f>
        <v/>
      </c>
      <c r="BB960" s="174" t="str">
        <f>IF(AND(K960="x",BA960&gt;0),BA960,"")</f>
        <v/>
      </c>
      <c r="BC960" s="186" t="str">
        <f>IF(OR(K960="x",F960="X",BA960&lt;=0),"",BA960)</f>
        <v/>
      </c>
      <c r="BD960" s="174" t="str">
        <f>IF(AND(F960="x",BA960&gt;0),BA960,"")</f>
        <v/>
      </c>
      <c r="BE960" s="201" t="str">
        <f>IF(W960&gt;0,W960,"")</f>
        <v/>
      </c>
      <c r="BF960" s="174" t="str">
        <f>IF(AND(K960="x",BE960&gt;0),BE960,"")</f>
        <v/>
      </c>
      <c r="BG960" s="186" t="str">
        <f>IF(OR(K960="x",F960="x",BE960&lt;=0),"",BE960)</f>
        <v/>
      </c>
      <c r="BH960" s="175" t="str">
        <f>IF(AND(F960="x",BE960&gt;0),BE960,"")</f>
        <v/>
      </c>
      <c r="BI960" s="632"/>
    </row>
    <row r="961" spans="1:81" ht="18" x14ac:dyDescent="0.35">
      <c r="A961" s="221"/>
      <c r="B961" s="222"/>
      <c r="C961" s="214">
        <v>950</v>
      </c>
      <c r="D961" s="205"/>
      <c r="E961" s="24"/>
      <c r="F961" s="17"/>
      <c r="G961" s="134"/>
      <c r="H961" s="139"/>
      <c r="I961" s="141"/>
      <c r="J961" s="25"/>
      <c r="K961" s="145"/>
      <c r="L961" s="28"/>
      <c r="M961" s="395"/>
      <c r="N961" s="158" t="str">
        <f t="shared" si="185"/>
        <v/>
      </c>
      <c r="O961" s="27"/>
      <c r="P961" s="27"/>
      <c r="Q961" s="27"/>
      <c r="R961" s="27"/>
      <c r="S961" s="27"/>
      <c r="T961" s="27"/>
      <c r="U961" s="28"/>
      <c r="V961" s="32"/>
      <c r="W961" s="318"/>
      <c r="X961" s="318"/>
      <c r="Y961" s="160">
        <f t="shared" si="184"/>
        <v>0</v>
      </c>
      <c r="Z961" s="159">
        <f t="shared" si="186"/>
        <v>0</v>
      </c>
      <c r="AA961" s="327"/>
      <c r="AB961" s="400">
        <f>IF(AND(Z961&gt;=0,F961="x"),0,IF(AND(Z961&gt;0,AC961="x"),0,IF(Z961&gt;0,0-30,0)))</f>
        <v>0</v>
      </c>
      <c r="AC961" s="371"/>
      <c r="AD961" s="226" t="str">
        <f>IF(F961="x",(0-((V961*10)+(W961*20))),"")</f>
        <v/>
      </c>
      <c r="AE961" s="368">
        <f>IF(AND(Z961&gt;0,F961="x"),0,IF(AND(Z961&gt;0,AC961="x"),Z961-60,IF(AND(Z961&gt;0,AB961=-30),Z961+AB961,0)))</f>
        <v>0</v>
      </c>
      <c r="AF961" s="339"/>
      <c r="AG961" s="342"/>
      <c r="AH961" s="339"/>
      <c r="AI961" s="161">
        <f t="shared" si="187"/>
        <v>0</v>
      </c>
      <c r="AJ961" s="162">
        <f>(X961*20)+Z961+AA961+AF961</f>
        <v>0</v>
      </c>
      <c r="AK961" s="163">
        <f t="shared" si="188"/>
        <v>0</v>
      </c>
      <c r="AL961" s="164">
        <f>IF(K961="x",AH961,0)</f>
        <v>0</v>
      </c>
      <c r="AM961" s="164">
        <f>IF(K961="x",AI961,0)</f>
        <v>0</v>
      </c>
      <c r="AN961" s="164">
        <f>IF(K961="x",AJ961,0)</f>
        <v>0</v>
      </c>
      <c r="AO961" s="164">
        <f>IF(K961="x",AK961,0)</f>
        <v>0</v>
      </c>
      <c r="AP961" s="610" t="str">
        <f t="shared" si="190"/>
        <v xml:space="preserve"> </v>
      </c>
      <c r="AQ961" s="613" t="str">
        <f t="shared" si="189"/>
        <v xml:space="preserve"> </v>
      </c>
      <c r="AR961" s="613" t="str">
        <f t="shared" si="191"/>
        <v xml:space="preserve"> </v>
      </c>
      <c r="AS961" s="613" t="str">
        <f t="shared" si="192"/>
        <v xml:space="preserve"> </v>
      </c>
      <c r="AT961" s="613" t="str">
        <f t="shared" si="193"/>
        <v xml:space="preserve"> </v>
      </c>
      <c r="AU961" s="613" t="str">
        <f t="shared" si="194"/>
        <v xml:space="preserve"> </v>
      </c>
      <c r="AV961" s="614" t="str">
        <f t="shared" si="195"/>
        <v xml:space="preserve"> </v>
      </c>
      <c r="AW961" s="196" t="str">
        <f>IF(N961&gt;0,N961,"")</f>
        <v/>
      </c>
      <c r="AX961" s="165" t="str">
        <f>IF(AND(K961="x",AW961&gt;0),AW961,"")</f>
        <v/>
      </c>
      <c r="AY961" s="193" t="str">
        <f>IF(OR(K961="x",F961="x",AW961&lt;=0),"",AW961)</f>
        <v/>
      </c>
      <c r="AZ961" s="183" t="str">
        <f>IF(AND(F961="x",AW961&gt;0),AW961,"")</f>
        <v/>
      </c>
      <c r="BA961" s="173" t="str">
        <f>IF(V961&gt;0,V961,"")</f>
        <v/>
      </c>
      <c r="BB961" s="174" t="str">
        <f>IF(AND(K961="x",BA961&gt;0),BA961,"")</f>
        <v/>
      </c>
      <c r="BC961" s="186" t="str">
        <f>IF(OR(K961="x",F961="X",BA961&lt;=0),"",BA961)</f>
        <v/>
      </c>
      <c r="BD961" s="174" t="str">
        <f>IF(AND(F961="x",BA961&gt;0),BA961,"")</f>
        <v/>
      </c>
      <c r="BE961" s="201" t="str">
        <f>IF(W961&gt;0,W961,"")</f>
        <v/>
      </c>
      <c r="BF961" s="174" t="str">
        <f>IF(AND(K961="x",BE961&gt;0),BE961,"")</f>
        <v/>
      </c>
      <c r="BG961" s="186" t="str">
        <f>IF(OR(K961="x",F961="x",BE961&lt;=0),"",BE961)</f>
        <v/>
      </c>
      <c r="BH961" s="175" t="str">
        <f>IF(AND(F961="x",BE961&gt;0),BE961,"")</f>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185"/>
        <v/>
      </c>
      <c r="O962" s="321"/>
      <c r="P962" s="315"/>
      <c r="Q962" s="315"/>
      <c r="R962" s="315"/>
      <c r="S962" s="315"/>
      <c r="T962" s="315"/>
      <c r="U962" s="316"/>
      <c r="V962" s="167"/>
      <c r="W962" s="313"/>
      <c r="X962" s="313"/>
      <c r="Y962" s="160">
        <f t="shared" si="184"/>
        <v>0</v>
      </c>
      <c r="Z962" s="159">
        <f t="shared" si="186"/>
        <v>0</v>
      </c>
      <c r="AA962" s="327"/>
      <c r="AB962" s="400">
        <f>IF(AND(Z962&gt;=0,F962="x"),0,IF(AND(Z962&gt;0,AC962="x"),0,IF(Z962&gt;0,0-30,0)))</f>
        <v>0</v>
      </c>
      <c r="AC962" s="371"/>
      <c r="AD962" s="226" t="str">
        <f>IF(F962="x",(0-((V962*10)+(W962*20))),"")</f>
        <v/>
      </c>
      <c r="AE962" s="368">
        <f>IF(AND(Z962&gt;0,F962="x"),0,IF(AND(Z962&gt;0,AC962="x"),Z962-60,IF(AND(Z962&gt;0,AB962=-30),Z962+AB962,0)))</f>
        <v>0</v>
      </c>
      <c r="AF962" s="339"/>
      <c r="AG962" s="338"/>
      <c r="AH962" s="336"/>
      <c r="AI962" s="161">
        <f t="shared" si="187"/>
        <v>0</v>
      </c>
      <c r="AJ962" s="162">
        <f>(X962*20)+Z962+AA962+AF962</f>
        <v>0</v>
      </c>
      <c r="AK962" s="163">
        <f t="shared" si="188"/>
        <v>0</v>
      </c>
      <c r="AL962" s="164">
        <f>IF(K962="x",AH962,0)</f>
        <v>0</v>
      </c>
      <c r="AM962" s="164">
        <f>IF(K962="x",AI962,0)</f>
        <v>0</v>
      </c>
      <c r="AN962" s="164">
        <f>IF(K962="x",AJ962,0)</f>
        <v>0</v>
      </c>
      <c r="AO962" s="164">
        <f>IF(K962="x",AK962,0)</f>
        <v>0</v>
      </c>
      <c r="AP962" s="610" t="str">
        <f t="shared" si="190"/>
        <v xml:space="preserve"> </v>
      </c>
      <c r="AQ962" s="613" t="str">
        <f t="shared" si="189"/>
        <v xml:space="preserve"> </v>
      </c>
      <c r="AR962" s="613" t="str">
        <f t="shared" si="191"/>
        <v xml:space="preserve"> </v>
      </c>
      <c r="AS962" s="613" t="str">
        <f t="shared" si="192"/>
        <v xml:space="preserve"> </v>
      </c>
      <c r="AT962" s="613" t="str">
        <f t="shared" si="193"/>
        <v xml:space="preserve"> </v>
      </c>
      <c r="AU962" s="613" t="str">
        <f t="shared" si="194"/>
        <v xml:space="preserve"> </v>
      </c>
      <c r="AV962" s="614" t="str">
        <f t="shared" si="195"/>
        <v xml:space="preserve"> </v>
      </c>
      <c r="AW962" s="196" t="str">
        <f>IF(N962&gt;0,N962,"")</f>
        <v/>
      </c>
      <c r="AX962" s="165" t="str">
        <f>IF(AND(K962="x",AW962&gt;0),AW962,"")</f>
        <v/>
      </c>
      <c r="AY962" s="193" t="str">
        <f>IF(OR(K962="x",F962="x",AW962&lt;=0),"",AW962)</f>
        <v/>
      </c>
      <c r="AZ962" s="183" t="str">
        <f>IF(AND(F962="x",AW962&gt;0),AW962,"")</f>
        <v/>
      </c>
      <c r="BA962" s="173" t="str">
        <f>IF(V962&gt;0,V962,"")</f>
        <v/>
      </c>
      <c r="BB962" s="174" t="str">
        <f>IF(AND(K962="x",BA962&gt;0),BA962,"")</f>
        <v/>
      </c>
      <c r="BC962" s="186" t="str">
        <f>IF(OR(K962="x",F962="X",BA962&lt;=0),"",BA962)</f>
        <v/>
      </c>
      <c r="BD962" s="174" t="str">
        <f>IF(AND(F962="x",BA962&gt;0),BA962,"")</f>
        <v/>
      </c>
      <c r="BE962" s="201" t="str">
        <f>IF(W962&gt;0,W962,"")</f>
        <v/>
      </c>
      <c r="BF962" s="174" t="str">
        <f>IF(AND(K962="x",BE962&gt;0),BE962,"")</f>
        <v/>
      </c>
      <c r="BG962" s="186" t="str">
        <f>IF(OR(K962="x",F962="x",BE962&lt;=0),"",BE962)</f>
        <v/>
      </c>
      <c r="BH962" s="175" t="str">
        <f>IF(AND(F962="x",BE962&gt;0),BE962,"")</f>
        <v/>
      </c>
      <c r="BI962" s="632"/>
    </row>
    <row r="963" spans="1:81" ht="18" x14ac:dyDescent="0.35">
      <c r="A963" s="219"/>
      <c r="B963" s="220"/>
      <c r="C963" s="213">
        <v>952</v>
      </c>
      <c r="D963" s="204"/>
      <c r="E963" s="33"/>
      <c r="F963" s="34"/>
      <c r="G963" s="131"/>
      <c r="H963" s="133"/>
      <c r="I963" s="140"/>
      <c r="J963" s="78"/>
      <c r="K963" s="144"/>
      <c r="L963" s="119"/>
      <c r="M963" s="394"/>
      <c r="N963" s="158" t="str">
        <f t="shared" si="185"/>
        <v/>
      </c>
      <c r="O963" s="315"/>
      <c r="P963" s="315"/>
      <c r="Q963" s="315"/>
      <c r="R963" s="315"/>
      <c r="S963" s="315"/>
      <c r="T963" s="316"/>
      <c r="U963" s="317"/>
      <c r="V963" s="167"/>
      <c r="W963" s="313"/>
      <c r="X963" s="313"/>
      <c r="Y963" s="160">
        <f t="shared" si="184"/>
        <v>0</v>
      </c>
      <c r="Z963" s="159">
        <f t="shared" si="186"/>
        <v>0</v>
      </c>
      <c r="AA963" s="326"/>
      <c r="AB963" s="400">
        <f>IF(AND(Z963&gt;=0,F963="x"),0,IF(AND(Z963&gt;0,AC963="x"),0,IF(Z963&gt;0,0-30,0)))</f>
        <v>0</v>
      </c>
      <c r="AC963" s="370"/>
      <c r="AD963" s="226" t="str">
        <f>IF(F963="x",(0-((V963*10)+(W963*20))),"")</f>
        <v/>
      </c>
      <c r="AE963" s="368">
        <f>IF(AND(Z963&gt;0,F963="x"),0,IF(AND(Z963&gt;0,AC963="x"),Z963-60,IF(AND(Z963&gt;0,AB963=-30),Z963+AB963,0)))</f>
        <v>0</v>
      </c>
      <c r="AF963" s="331"/>
      <c r="AG963" s="333"/>
      <c r="AH963" s="334"/>
      <c r="AI963" s="161">
        <f t="shared" si="187"/>
        <v>0</v>
      </c>
      <c r="AJ963" s="162">
        <f>(X963*20)+Z963+AA963+AF963</f>
        <v>0</v>
      </c>
      <c r="AK963" s="163">
        <f t="shared" si="188"/>
        <v>0</v>
      </c>
      <c r="AL963" s="164">
        <f>IF(K963="x",AH963,0)</f>
        <v>0</v>
      </c>
      <c r="AM963" s="164">
        <f>IF(K963="x",AI963,0)</f>
        <v>0</v>
      </c>
      <c r="AN963" s="164">
        <f>IF(K963="x",AJ963,0)</f>
        <v>0</v>
      </c>
      <c r="AO963" s="164">
        <f>IF(K963="x",AK963,0)</f>
        <v>0</v>
      </c>
      <c r="AP963" s="610" t="str">
        <f t="shared" si="190"/>
        <v xml:space="preserve"> </v>
      </c>
      <c r="AQ963" s="613" t="str">
        <f t="shared" si="189"/>
        <v xml:space="preserve"> </v>
      </c>
      <c r="AR963" s="613" t="str">
        <f t="shared" si="191"/>
        <v xml:space="preserve"> </v>
      </c>
      <c r="AS963" s="613" t="str">
        <f t="shared" si="192"/>
        <v xml:space="preserve"> </v>
      </c>
      <c r="AT963" s="613" t="str">
        <f t="shared" si="193"/>
        <v xml:space="preserve"> </v>
      </c>
      <c r="AU963" s="613" t="str">
        <f t="shared" si="194"/>
        <v xml:space="preserve"> </v>
      </c>
      <c r="AV963" s="614" t="str">
        <f t="shared" si="195"/>
        <v xml:space="preserve"> </v>
      </c>
      <c r="AW963" s="196" t="str">
        <f>IF(N963&gt;0,N963,"")</f>
        <v/>
      </c>
      <c r="AX963" s="165" t="str">
        <f>IF(AND(K963="x",AW963&gt;0),AW963,"")</f>
        <v/>
      </c>
      <c r="AY963" s="193" t="str">
        <f>IF(OR(K963="x",F963="x",AW963&lt;=0),"",AW963)</f>
        <v/>
      </c>
      <c r="AZ963" s="183" t="str">
        <f>IF(AND(F963="x",AW963&gt;0),AW963,"")</f>
        <v/>
      </c>
      <c r="BA963" s="173" t="str">
        <f>IF(V963&gt;0,V963,"")</f>
        <v/>
      </c>
      <c r="BB963" s="174" t="str">
        <f>IF(AND(K963="x",BA963&gt;0),BA963,"")</f>
        <v/>
      </c>
      <c r="BC963" s="186" t="str">
        <f>IF(OR(K963="x",F963="X",BA963&lt;=0),"",BA963)</f>
        <v/>
      </c>
      <c r="BD963" s="174" t="str">
        <f>IF(AND(F963="x",BA963&gt;0),BA963,"")</f>
        <v/>
      </c>
      <c r="BE963" s="201" t="str">
        <f>IF(W963&gt;0,W963,"")</f>
        <v/>
      </c>
      <c r="BF963" s="174" t="str">
        <f>IF(AND(K963="x",BE963&gt;0),BE963,"")</f>
        <v/>
      </c>
      <c r="BG963" s="186" t="str">
        <f>IF(OR(K963="x",F963="x",BE963&lt;=0),"",BE963)</f>
        <v/>
      </c>
      <c r="BH963" s="175" t="str">
        <f>IF(AND(F963="x",BE963&gt;0),BE963,"")</f>
        <v/>
      </c>
      <c r="BI963" s="632"/>
    </row>
    <row r="964" spans="1:81" ht="18" x14ac:dyDescent="0.35">
      <c r="A964" s="219"/>
      <c r="B964" s="220"/>
      <c r="C964" s="213">
        <v>953</v>
      </c>
      <c r="D964" s="204"/>
      <c r="E964" s="33"/>
      <c r="F964" s="34"/>
      <c r="G964" s="134"/>
      <c r="H964" s="135"/>
      <c r="I964" s="141"/>
      <c r="J964" s="25"/>
      <c r="K964" s="145"/>
      <c r="L964" s="28"/>
      <c r="M964" s="395"/>
      <c r="N964" s="158" t="str">
        <f t="shared" si="185"/>
        <v/>
      </c>
      <c r="O964" s="315"/>
      <c r="P964" s="315"/>
      <c r="Q964" s="315"/>
      <c r="R964" s="315"/>
      <c r="S964" s="315"/>
      <c r="T964" s="316"/>
      <c r="U964" s="317"/>
      <c r="V964" s="167"/>
      <c r="W964" s="313"/>
      <c r="X964" s="313"/>
      <c r="Y964" s="160">
        <f t="shared" si="184"/>
        <v>0</v>
      </c>
      <c r="Z964" s="159">
        <f t="shared" si="186"/>
        <v>0</v>
      </c>
      <c r="AA964" s="326"/>
      <c r="AB964" s="400">
        <f>IF(AND(Z964&gt;=0,F964="x"),0,IF(AND(Z964&gt;0,AC964="x"),0,IF(Z964&gt;0,0-30,0)))</f>
        <v>0</v>
      </c>
      <c r="AC964" s="370"/>
      <c r="AD964" s="226" t="str">
        <f>IF(F964="x",(0-((V964*10)+(W964*20))),"")</f>
        <v/>
      </c>
      <c r="AE964" s="368">
        <f>IF(AND(Z964&gt;0,F964="x"),0,IF(AND(Z964&gt;0,AC964="x"),Z964-60,IF(AND(Z964&gt;0,AB964=-30),Z964+AB964,0)))</f>
        <v>0</v>
      </c>
      <c r="AF964" s="331"/>
      <c r="AG964" s="333"/>
      <c r="AH964" s="334"/>
      <c r="AI964" s="161">
        <f t="shared" si="187"/>
        <v>0</v>
      </c>
      <c r="AJ964" s="162">
        <f>(X964*20)+Z964+AA964+AF964</f>
        <v>0</v>
      </c>
      <c r="AK964" s="163">
        <f t="shared" si="188"/>
        <v>0</v>
      </c>
      <c r="AL964" s="164">
        <f>IF(K964="x",AH964,0)</f>
        <v>0</v>
      </c>
      <c r="AM964" s="164">
        <f>IF(K964="x",AI964,0)</f>
        <v>0</v>
      </c>
      <c r="AN964" s="164">
        <f>IF(K964="x",AJ964,0)</f>
        <v>0</v>
      </c>
      <c r="AO964" s="164">
        <f>IF(K964="x",AK964,0)</f>
        <v>0</v>
      </c>
      <c r="AP964" s="610" t="str">
        <f t="shared" si="190"/>
        <v xml:space="preserve"> </v>
      </c>
      <c r="AQ964" s="613" t="str">
        <f t="shared" si="189"/>
        <v xml:space="preserve"> </v>
      </c>
      <c r="AR964" s="613" t="str">
        <f t="shared" si="191"/>
        <v xml:space="preserve"> </v>
      </c>
      <c r="AS964" s="613" t="str">
        <f t="shared" si="192"/>
        <v xml:space="preserve"> </v>
      </c>
      <c r="AT964" s="613" t="str">
        <f t="shared" si="193"/>
        <v xml:space="preserve"> </v>
      </c>
      <c r="AU964" s="613" t="str">
        <f t="shared" si="194"/>
        <v xml:space="preserve"> </v>
      </c>
      <c r="AV964" s="614" t="str">
        <f t="shared" si="195"/>
        <v xml:space="preserve"> </v>
      </c>
      <c r="AW964" s="196" t="str">
        <f>IF(N964&gt;0,N964,"")</f>
        <v/>
      </c>
      <c r="AX964" s="165" t="str">
        <f>IF(AND(K964="x",AW964&gt;0),AW964,"")</f>
        <v/>
      </c>
      <c r="AY964" s="193" t="str">
        <f>IF(OR(K964="x",F964="x",AW964&lt;=0),"",AW964)</f>
        <v/>
      </c>
      <c r="AZ964" s="183" t="str">
        <f>IF(AND(F964="x",AW964&gt;0),AW964,"")</f>
        <v/>
      </c>
      <c r="BA964" s="173" t="str">
        <f>IF(V964&gt;0,V964,"")</f>
        <v/>
      </c>
      <c r="BB964" s="174" t="str">
        <f>IF(AND(K964="x",BA964&gt;0),BA964,"")</f>
        <v/>
      </c>
      <c r="BC964" s="186" t="str">
        <f>IF(OR(K964="x",F964="X",BA964&lt;=0),"",BA964)</f>
        <v/>
      </c>
      <c r="BD964" s="174" t="str">
        <f>IF(AND(F964="x",BA964&gt;0),BA964,"")</f>
        <v/>
      </c>
      <c r="BE964" s="201" t="str">
        <f>IF(W964&gt;0,W964,"")</f>
        <v/>
      </c>
      <c r="BF964" s="174" t="str">
        <f>IF(AND(K964="x",BE964&gt;0),BE964,"")</f>
        <v/>
      </c>
      <c r="BG964" s="186" t="str">
        <f>IF(OR(K964="x",F964="x",BE964&lt;=0),"",BE964)</f>
        <v/>
      </c>
      <c r="BH964" s="175" t="str">
        <f>IF(AND(F964="x",BE964&gt;0),BE964,"")</f>
        <v/>
      </c>
      <c r="BI964" s="632"/>
    </row>
    <row r="965" spans="1:81" ht="18" x14ac:dyDescent="0.35">
      <c r="A965" s="219"/>
      <c r="B965" s="220"/>
      <c r="C965" s="213">
        <v>954</v>
      </c>
      <c r="D965" s="204"/>
      <c r="E965" s="33"/>
      <c r="F965" s="34"/>
      <c r="G965" s="134"/>
      <c r="H965" s="135"/>
      <c r="I965" s="141"/>
      <c r="J965" s="25"/>
      <c r="K965" s="145"/>
      <c r="L965" s="28"/>
      <c r="M965" s="395"/>
      <c r="N965" s="158" t="str">
        <f t="shared" si="185"/>
        <v/>
      </c>
      <c r="O965" s="315"/>
      <c r="P965" s="315"/>
      <c r="Q965" s="315"/>
      <c r="R965" s="315"/>
      <c r="S965" s="315"/>
      <c r="T965" s="316"/>
      <c r="U965" s="317"/>
      <c r="V965" s="167"/>
      <c r="W965" s="313"/>
      <c r="X965" s="313"/>
      <c r="Y965" s="160">
        <f t="shared" si="184"/>
        <v>0</v>
      </c>
      <c r="Z965" s="159">
        <f t="shared" si="186"/>
        <v>0</v>
      </c>
      <c r="AA965" s="326"/>
      <c r="AB965" s="400">
        <f>IF(AND(Z965&gt;=0,F965="x"),0,IF(AND(Z965&gt;0,AC965="x"),0,IF(Z965&gt;0,0-30,0)))</f>
        <v>0</v>
      </c>
      <c r="AC965" s="370"/>
      <c r="AD965" s="226" t="str">
        <f>IF(F965="x",(0-((V965*10)+(W965*20))),"")</f>
        <v/>
      </c>
      <c r="AE965" s="368">
        <f>IF(AND(Z965&gt;0,F965="x"),0,IF(AND(Z965&gt;0,AC965="x"),Z965-60,IF(AND(Z965&gt;0,AB965=-30),Z965+AB965,0)))</f>
        <v>0</v>
      </c>
      <c r="AF965" s="331"/>
      <c r="AG965" s="333"/>
      <c r="AH965" s="334"/>
      <c r="AI965" s="161">
        <f t="shared" si="187"/>
        <v>0</v>
      </c>
      <c r="AJ965" s="162">
        <f>(X965*20)+Z965+AA965+AF965</f>
        <v>0</v>
      </c>
      <c r="AK965" s="163">
        <f t="shared" si="188"/>
        <v>0</v>
      </c>
      <c r="AL965" s="164">
        <f>IF(K965="x",AH965,0)</f>
        <v>0</v>
      </c>
      <c r="AM965" s="164">
        <f>IF(K965="x",AI965,0)</f>
        <v>0</v>
      </c>
      <c r="AN965" s="164">
        <f>IF(K965="x",AJ965,0)</f>
        <v>0</v>
      </c>
      <c r="AO965" s="164">
        <f>IF(K965="x",AK965,0)</f>
        <v>0</v>
      </c>
      <c r="AP965" s="610" t="str">
        <f t="shared" si="190"/>
        <v xml:space="preserve"> </v>
      </c>
      <c r="AQ965" s="613" t="str">
        <f t="shared" si="189"/>
        <v xml:space="preserve"> </v>
      </c>
      <c r="AR965" s="613" t="str">
        <f t="shared" si="191"/>
        <v xml:space="preserve"> </v>
      </c>
      <c r="AS965" s="613" t="str">
        <f t="shared" si="192"/>
        <v xml:space="preserve"> </v>
      </c>
      <c r="AT965" s="613" t="str">
        <f t="shared" si="193"/>
        <v xml:space="preserve"> </v>
      </c>
      <c r="AU965" s="613" t="str">
        <f t="shared" si="194"/>
        <v xml:space="preserve"> </v>
      </c>
      <c r="AV965" s="614" t="str">
        <f t="shared" si="195"/>
        <v xml:space="preserve"> </v>
      </c>
      <c r="AW965" s="196" t="str">
        <f>IF(N965&gt;0,N965,"")</f>
        <v/>
      </c>
      <c r="AX965" s="165" t="str">
        <f>IF(AND(K965="x",AW965&gt;0),AW965,"")</f>
        <v/>
      </c>
      <c r="AY965" s="193" t="str">
        <f>IF(OR(K965="x",F965="x",AW965&lt;=0),"",AW965)</f>
        <v/>
      </c>
      <c r="AZ965" s="183" t="str">
        <f>IF(AND(F965="x",AW965&gt;0),AW965,"")</f>
        <v/>
      </c>
      <c r="BA965" s="173" t="str">
        <f>IF(V965&gt;0,V965,"")</f>
        <v/>
      </c>
      <c r="BB965" s="174" t="str">
        <f>IF(AND(K965="x",BA965&gt;0),BA965,"")</f>
        <v/>
      </c>
      <c r="BC965" s="186" t="str">
        <f>IF(OR(K965="x",F965="X",BA965&lt;=0),"",BA965)</f>
        <v/>
      </c>
      <c r="BD965" s="174" t="str">
        <f>IF(AND(F965="x",BA965&gt;0),BA965,"")</f>
        <v/>
      </c>
      <c r="BE965" s="201" t="str">
        <f>IF(W965&gt;0,W965,"")</f>
        <v/>
      </c>
      <c r="BF965" s="174" t="str">
        <f>IF(AND(K965="x",BE965&gt;0),BE965,"")</f>
        <v/>
      </c>
      <c r="BG965" s="186" t="str">
        <f>IF(OR(K965="x",F965="x",BE965&lt;=0),"",BE965)</f>
        <v/>
      </c>
      <c r="BH965" s="175" t="str">
        <f>IF(AND(F965="x",BE965&gt;0),BE965,"")</f>
        <v/>
      </c>
      <c r="BI965" s="632"/>
    </row>
    <row r="966" spans="1:81" ht="18" x14ac:dyDescent="0.35">
      <c r="A966" s="221"/>
      <c r="B966" s="222"/>
      <c r="C966" s="214">
        <v>955</v>
      </c>
      <c r="D966" s="205"/>
      <c r="E966" s="16"/>
      <c r="F966" s="17"/>
      <c r="G966" s="134"/>
      <c r="H966" s="135"/>
      <c r="I966" s="141"/>
      <c r="J966" s="25"/>
      <c r="K966" s="145"/>
      <c r="L966" s="28"/>
      <c r="M966" s="395"/>
      <c r="N966" s="158" t="str">
        <f t="shared" si="185"/>
        <v/>
      </c>
      <c r="O966" s="27"/>
      <c r="P966" s="27"/>
      <c r="Q966" s="27"/>
      <c r="R966" s="27"/>
      <c r="S966" s="27"/>
      <c r="T966" s="28"/>
      <c r="U966" s="29"/>
      <c r="V966" s="167"/>
      <c r="W966" s="313"/>
      <c r="X966" s="313"/>
      <c r="Y966" s="160">
        <f t="shared" si="184"/>
        <v>0</v>
      </c>
      <c r="Z966" s="159">
        <f t="shared" si="186"/>
        <v>0</v>
      </c>
      <c r="AA966" s="327"/>
      <c r="AB966" s="400">
        <f>IF(AND(Z966&gt;=0,F966="x"),0,IF(AND(Z966&gt;0,AC966="x"),0,IF(Z966&gt;0,0-30,0)))</f>
        <v>0</v>
      </c>
      <c r="AC966" s="371"/>
      <c r="AD966" s="226" t="str">
        <f>IF(F966="x",(0-((V966*10)+(W966*20))),"")</f>
        <v/>
      </c>
      <c r="AE966" s="368">
        <f>IF(AND(Z966&gt;0,F966="x"),0,IF(AND(Z966&gt;0,AC966="x"),Z966-60,IF(AND(Z966&gt;0,AB966=-30),Z966+AB966,0)))</f>
        <v>0</v>
      </c>
      <c r="AF966" s="339"/>
      <c r="AG966" s="338"/>
      <c r="AH966" s="336"/>
      <c r="AI966" s="161">
        <f t="shared" si="187"/>
        <v>0</v>
      </c>
      <c r="AJ966" s="162">
        <f>(X966*20)+Z966+AA966+AF966</f>
        <v>0</v>
      </c>
      <c r="AK966" s="163">
        <f t="shared" si="188"/>
        <v>0</v>
      </c>
      <c r="AL966" s="164">
        <f>IF(K966="x",AH966,0)</f>
        <v>0</v>
      </c>
      <c r="AM966" s="164">
        <f>IF(K966="x",AI966,0)</f>
        <v>0</v>
      </c>
      <c r="AN966" s="164">
        <f>IF(K966="x",AJ966,0)</f>
        <v>0</v>
      </c>
      <c r="AO966" s="164">
        <f>IF(K966="x",AK966,0)</f>
        <v>0</v>
      </c>
      <c r="AP966" s="610" t="str">
        <f t="shared" si="190"/>
        <v xml:space="preserve"> </v>
      </c>
      <c r="AQ966" s="613" t="str">
        <f t="shared" si="189"/>
        <v xml:space="preserve"> </v>
      </c>
      <c r="AR966" s="613" t="str">
        <f t="shared" si="191"/>
        <v xml:space="preserve"> </v>
      </c>
      <c r="AS966" s="613" t="str">
        <f t="shared" si="192"/>
        <v xml:space="preserve"> </v>
      </c>
      <c r="AT966" s="613" t="str">
        <f t="shared" si="193"/>
        <v xml:space="preserve"> </v>
      </c>
      <c r="AU966" s="613" t="str">
        <f t="shared" si="194"/>
        <v xml:space="preserve"> </v>
      </c>
      <c r="AV966" s="614" t="str">
        <f t="shared" si="195"/>
        <v xml:space="preserve"> </v>
      </c>
      <c r="AW966" s="196" t="str">
        <f>IF(N966&gt;0,N966,"")</f>
        <v/>
      </c>
      <c r="AX966" s="165" t="str">
        <f>IF(AND(K966="x",AW966&gt;0),AW966,"")</f>
        <v/>
      </c>
      <c r="AY966" s="193" t="str">
        <f>IF(OR(K966="x",F966="x",AW966&lt;=0),"",AW966)</f>
        <v/>
      </c>
      <c r="AZ966" s="183" t="str">
        <f>IF(AND(F966="x",AW966&gt;0),AW966,"")</f>
        <v/>
      </c>
      <c r="BA966" s="173" t="str">
        <f>IF(V966&gt;0,V966,"")</f>
        <v/>
      </c>
      <c r="BB966" s="174" t="str">
        <f>IF(AND(K966="x",BA966&gt;0),BA966,"")</f>
        <v/>
      </c>
      <c r="BC966" s="186" t="str">
        <f>IF(OR(K966="x",F966="X",BA966&lt;=0),"",BA966)</f>
        <v/>
      </c>
      <c r="BD966" s="174" t="str">
        <f>IF(AND(F966="x",BA966&gt;0),BA966,"")</f>
        <v/>
      </c>
      <c r="BE966" s="201" t="str">
        <f>IF(W966&gt;0,W966,"")</f>
        <v/>
      </c>
      <c r="BF966" s="174" t="str">
        <f>IF(AND(K966="x",BE966&gt;0),BE966,"")</f>
        <v/>
      </c>
      <c r="BG966" s="186" t="str">
        <f>IF(OR(K966="x",F966="x",BE966&lt;=0),"",BE966)</f>
        <v/>
      </c>
      <c r="BH966" s="175" t="str">
        <f>IF(AND(F966="x",BE966&gt;0),BE966,"")</f>
        <v/>
      </c>
      <c r="BI966" s="632"/>
    </row>
    <row r="967" spans="1:81" ht="18" x14ac:dyDescent="0.35">
      <c r="A967" s="221"/>
      <c r="B967" s="222"/>
      <c r="C967" s="213">
        <v>956</v>
      </c>
      <c r="D967" s="205"/>
      <c r="E967" s="16"/>
      <c r="F967" s="17"/>
      <c r="G967" s="134"/>
      <c r="H967" s="135"/>
      <c r="I967" s="141"/>
      <c r="J967" s="25"/>
      <c r="K967" s="145"/>
      <c r="L967" s="28"/>
      <c r="M967" s="395"/>
      <c r="N967" s="158" t="str">
        <f t="shared" si="185"/>
        <v/>
      </c>
      <c r="O967" s="27"/>
      <c r="P967" s="27"/>
      <c r="Q967" s="27"/>
      <c r="R967" s="27"/>
      <c r="S967" s="27"/>
      <c r="T967" s="28"/>
      <c r="U967" s="29"/>
      <c r="V967" s="32"/>
      <c r="W967" s="318"/>
      <c r="X967" s="319"/>
      <c r="Y967" s="160">
        <f t="shared" si="184"/>
        <v>0</v>
      </c>
      <c r="Z967" s="159">
        <f t="shared" si="186"/>
        <v>0</v>
      </c>
      <c r="AA967" s="327"/>
      <c r="AB967" s="400">
        <f>IF(AND(Z967&gt;=0,F967="x"),0,IF(AND(Z967&gt;0,AC967="x"),0,IF(Z967&gt;0,0-30,0)))</f>
        <v>0</v>
      </c>
      <c r="AC967" s="371"/>
      <c r="AD967" s="226" t="str">
        <f>IF(F967="x",(0-((V967*10)+(W967*20))),"")</f>
        <v/>
      </c>
      <c r="AE967" s="368">
        <f>IF(AND(Z967&gt;0,F967="x"),0,IF(AND(Z967&gt;0,AC967="x"),Z967-60,IF(AND(Z967&gt;0,AB967=-30),Z967+AB967,0)))</f>
        <v>0</v>
      </c>
      <c r="AF967" s="339"/>
      <c r="AG967" s="338"/>
      <c r="AH967" s="336"/>
      <c r="AI967" s="161">
        <f t="shared" si="187"/>
        <v>0</v>
      </c>
      <c r="AJ967" s="162">
        <f>(X967*20)+Z967+AA967+AF967</f>
        <v>0</v>
      </c>
      <c r="AK967" s="163">
        <f t="shared" si="188"/>
        <v>0</v>
      </c>
      <c r="AL967" s="164">
        <f>IF(K967="x",AH967,0)</f>
        <v>0</v>
      </c>
      <c r="AM967" s="164">
        <f>IF(K967="x",AI967,0)</f>
        <v>0</v>
      </c>
      <c r="AN967" s="164">
        <f>IF(K967="x",AJ967,0)</f>
        <v>0</v>
      </c>
      <c r="AO967" s="164">
        <f>IF(K967="x",AK967,0)</f>
        <v>0</v>
      </c>
      <c r="AP967" s="610" t="str">
        <f t="shared" si="190"/>
        <v xml:space="preserve"> </v>
      </c>
      <c r="AQ967" s="613" t="str">
        <f t="shared" si="189"/>
        <v xml:space="preserve"> </v>
      </c>
      <c r="AR967" s="613" t="str">
        <f t="shared" si="191"/>
        <v xml:space="preserve"> </v>
      </c>
      <c r="AS967" s="613" t="str">
        <f t="shared" si="192"/>
        <v xml:space="preserve"> </v>
      </c>
      <c r="AT967" s="613" t="str">
        <f t="shared" si="193"/>
        <v xml:space="preserve"> </v>
      </c>
      <c r="AU967" s="613" t="str">
        <f t="shared" si="194"/>
        <v xml:space="preserve"> </v>
      </c>
      <c r="AV967" s="614" t="str">
        <f t="shared" si="195"/>
        <v xml:space="preserve"> </v>
      </c>
      <c r="AW967" s="196" t="str">
        <f>IF(N967&gt;0,N967,"")</f>
        <v/>
      </c>
      <c r="AX967" s="165" t="str">
        <f>IF(AND(K967="x",AW967&gt;0),AW967,"")</f>
        <v/>
      </c>
      <c r="AY967" s="193" t="str">
        <f>IF(OR(K967="x",F967="x",AW967&lt;=0),"",AW967)</f>
        <v/>
      </c>
      <c r="AZ967" s="183" t="str">
        <f>IF(AND(F967="x",AW967&gt;0),AW967,"")</f>
        <v/>
      </c>
      <c r="BA967" s="173" t="str">
        <f>IF(V967&gt;0,V967,"")</f>
        <v/>
      </c>
      <c r="BB967" s="174" t="str">
        <f>IF(AND(K967="x",BA967&gt;0),BA967,"")</f>
        <v/>
      </c>
      <c r="BC967" s="186" t="str">
        <f>IF(OR(K967="x",F967="X",BA967&lt;=0),"",BA967)</f>
        <v/>
      </c>
      <c r="BD967" s="174" t="str">
        <f>IF(AND(F967="x",BA967&gt;0),BA967,"")</f>
        <v/>
      </c>
      <c r="BE967" s="201" t="str">
        <f>IF(W967&gt;0,W967,"")</f>
        <v/>
      </c>
      <c r="BF967" s="174" t="str">
        <f>IF(AND(K967="x",BE967&gt;0),BE967,"")</f>
        <v/>
      </c>
      <c r="BG967" s="186" t="str">
        <f>IF(OR(K967="x",F967="x",BE967&lt;=0),"",BE967)</f>
        <v/>
      </c>
      <c r="BH967" s="175" t="str">
        <f>IF(AND(F967="x",BE967&gt;0),BE967,"")</f>
        <v/>
      </c>
      <c r="BI967" s="632"/>
    </row>
    <row r="968" spans="1:81" ht="18" x14ac:dyDescent="0.35">
      <c r="A968" s="221"/>
      <c r="B968" s="222"/>
      <c r="C968" s="214">
        <v>957</v>
      </c>
      <c r="D968" s="205"/>
      <c r="E968" s="16"/>
      <c r="F968" s="17"/>
      <c r="G968" s="134"/>
      <c r="H968" s="135"/>
      <c r="I968" s="141"/>
      <c r="J968" s="25"/>
      <c r="K968" s="145"/>
      <c r="L968" s="28"/>
      <c r="M968" s="395"/>
      <c r="N968" s="158" t="str">
        <f t="shared" si="185"/>
        <v/>
      </c>
      <c r="O968" s="27"/>
      <c r="P968" s="27"/>
      <c r="Q968" s="27"/>
      <c r="R968" s="27"/>
      <c r="S968" s="27"/>
      <c r="T968" s="28"/>
      <c r="U968" s="29"/>
      <c r="V968" s="32"/>
      <c r="W968" s="318"/>
      <c r="X968" s="319"/>
      <c r="Y968" s="160">
        <f t="shared" si="184"/>
        <v>0</v>
      </c>
      <c r="Z968" s="159">
        <f t="shared" si="186"/>
        <v>0</v>
      </c>
      <c r="AA968" s="327"/>
      <c r="AB968" s="400">
        <f>IF(AND(Z968&gt;=0,F968="x"),0,IF(AND(Z968&gt;0,AC968="x"),0,IF(Z968&gt;0,0-30,0)))</f>
        <v>0</v>
      </c>
      <c r="AC968" s="371"/>
      <c r="AD968" s="226" t="str">
        <f>IF(F968="x",(0-((V968*10)+(W968*20))),"")</f>
        <v/>
      </c>
      <c r="AE968" s="368">
        <f>IF(AND(Z968&gt;0,F968="x"),0,IF(AND(Z968&gt;0,AC968="x"),Z968-60,IF(AND(Z968&gt;0,AB968=-30),Z968+AB968,0)))</f>
        <v>0</v>
      </c>
      <c r="AF968" s="339"/>
      <c r="AG968" s="338"/>
      <c r="AH968" s="336"/>
      <c r="AI968" s="161">
        <f t="shared" si="187"/>
        <v>0</v>
      </c>
      <c r="AJ968" s="162">
        <f>(X968*20)+Z968+AA968+AF968</f>
        <v>0</v>
      </c>
      <c r="AK968" s="163">
        <f t="shared" si="188"/>
        <v>0</v>
      </c>
      <c r="AL968" s="164">
        <f>IF(K968="x",AH968,0)</f>
        <v>0</v>
      </c>
      <c r="AM968" s="164">
        <f>IF(K968="x",AI968,0)</f>
        <v>0</v>
      </c>
      <c r="AN968" s="164">
        <f>IF(K968="x",AJ968,0)</f>
        <v>0</v>
      </c>
      <c r="AO968" s="164">
        <f>IF(K968="x",AK968,0)</f>
        <v>0</v>
      </c>
      <c r="AP968" s="610" t="str">
        <f t="shared" si="190"/>
        <v xml:space="preserve"> </v>
      </c>
      <c r="AQ968" s="613" t="str">
        <f t="shared" si="189"/>
        <v xml:space="preserve"> </v>
      </c>
      <c r="AR968" s="613" t="str">
        <f t="shared" si="191"/>
        <v xml:space="preserve"> </v>
      </c>
      <c r="AS968" s="613" t="str">
        <f t="shared" si="192"/>
        <v xml:space="preserve"> </v>
      </c>
      <c r="AT968" s="613" t="str">
        <f t="shared" si="193"/>
        <v xml:space="preserve"> </v>
      </c>
      <c r="AU968" s="613" t="str">
        <f t="shared" si="194"/>
        <v xml:space="preserve"> </v>
      </c>
      <c r="AV968" s="614" t="str">
        <f t="shared" si="195"/>
        <v xml:space="preserve"> </v>
      </c>
      <c r="AW968" s="196" t="str">
        <f>IF(N968&gt;0,N968,"")</f>
        <v/>
      </c>
      <c r="AX968" s="165" t="str">
        <f>IF(AND(K968="x",AW968&gt;0),AW968,"")</f>
        <v/>
      </c>
      <c r="AY968" s="193" t="str">
        <f>IF(OR(K968="x",F968="x",AW968&lt;=0),"",AW968)</f>
        <v/>
      </c>
      <c r="AZ968" s="183" t="str">
        <f>IF(AND(F968="x",AW968&gt;0),AW968,"")</f>
        <v/>
      </c>
      <c r="BA968" s="173" t="str">
        <f>IF(V968&gt;0,V968,"")</f>
        <v/>
      </c>
      <c r="BB968" s="174" t="str">
        <f>IF(AND(K968="x",BA968&gt;0),BA968,"")</f>
        <v/>
      </c>
      <c r="BC968" s="186" t="str">
        <f>IF(OR(K968="x",F968="X",BA968&lt;=0),"",BA968)</f>
        <v/>
      </c>
      <c r="BD968" s="174" t="str">
        <f>IF(AND(F968="x",BA968&gt;0),BA968,"")</f>
        <v/>
      </c>
      <c r="BE968" s="201" t="str">
        <f>IF(W968&gt;0,W968,"")</f>
        <v/>
      </c>
      <c r="BF968" s="174" t="str">
        <f>IF(AND(K968="x",BE968&gt;0),BE968,"")</f>
        <v/>
      </c>
      <c r="BG968" s="186" t="str">
        <f>IF(OR(K968="x",F968="x",BE968&lt;=0),"",BE968)</f>
        <v/>
      </c>
      <c r="BH968" s="175" t="str">
        <f>IF(AND(F968="x",BE968&gt;0),BE968,"")</f>
        <v/>
      </c>
      <c r="BI968" s="632"/>
    </row>
    <row r="969" spans="1:81" ht="18" x14ac:dyDescent="0.35">
      <c r="A969" s="221"/>
      <c r="B969" s="222"/>
      <c r="C969" s="214">
        <v>958</v>
      </c>
      <c r="D969" s="207"/>
      <c r="E969" s="18"/>
      <c r="F969" s="17"/>
      <c r="G969" s="134"/>
      <c r="H969" s="135"/>
      <c r="I969" s="141"/>
      <c r="J969" s="25"/>
      <c r="K969" s="145"/>
      <c r="L969" s="28"/>
      <c r="M969" s="395"/>
      <c r="N969" s="158" t="str">
        <f t="shared" si="185"/>
        <v/>
      </c>
      <c r="O969" s="27"/>
      <c r="P969" s="27"/>
      <c r="Q969" s="27"/>
      <c r="R969" s="27"/>
      <c r="S969" s="27"/>
      <c r="T969" s="28"/>
      <c r="U969" s="29"/>
      <c r="V969" s="32"/>
      <c r="W969" s="318"/>
      <c r="X969" s="319"/>
      <c r="Y969" s="160">
        <f t="shared" si="184"/>
        <v>0</v>
      </c>
      <c r="Z969" s="159">
        <f t="shared" si="186"/>
        <v>0</v>
      </c>
      <c r="AA969" s="327"/>
      <c r="AB969" s="400">
        <f>IF(AND(Z969&gt;=0,F969="x"),0,IF(AND(Z969&gt;0,AC969="x"),0,IF(Z969&gt;0,0-30,0)))</f>
        <v>0</v>
      </c>
      <c r="AC969" s="371"/>
      <c r="AD969" s="226" t="str">
        <f>IF(F969="x",(0-((V969*10)+(W969*20))),"")</f>
        <v/>
      </c>
      <c r="AE969" s="368">
        <f>IF(AND(Z969&gt;0,F969="x"),0,IF(AND(Z969&gt;0,AC969="x"),Z969-60,IF(AND(Z969&gt;0,AB969=-30),Z969+AB969,0)))</f>
        <v>0</v>
      </c>
      <c r="AF969" s="339"/>
      <c r="AG969" s="338"/>
      <c r="AH969" s="336"/>
      <c r="AI969" s="161">
        <f t="shared" si="187"/>
        <v>0</v>
      </c>
      <c r="AJ969" s="162">
        <f>(X969*20)+Z969+AA969+AF969</f>
        <v>0</v>
      </c>
      <c r="AK969" s="163">
        <f t="shared" si="188"/>
        <v>0</v>
      </c>
      <c r="AL969" s="164">
        <f>IF(K969="x",AH969,0)</f>
        <v>0</v>
      </c>
      <c r="AM969" s="164">
        <f>IF(K969="x",AI969,0)</f>
        <v>0</v>
      </c>
      <c r="AN969" s="164">
        <f>IF(K969="x",AJ969,0)</f>
        <v>0</v>
      </c>
      <c r="AO969" s="164">
        <f>IF(K969="x",AK969,0)</f>
        <v>0</v>
      </c>
      <c r="AP969" s="610" t="str">
        <f t="shared" si="190"/>
        <v xml:space="preserve"> </v>
      </c>
      <c r="AQ969" s="613" t="str">
        <f t="shared" si="189"/>
        <v xml:space="preserve"> </v>
      </c>
      <c r="AR969" s="613" t="str">
        <f t="shared" si="191"/>
        <v xml:space="preserve"> </v>
      </c>
      <c r="AS969" s="613" t="str">
        <f t="shared" si="192"/>
        <v xml:space="preserve"> </v>
      </c>
      <c r="AT969" s="613" t="str">
        <f t="shared" si="193"/>
        <v xml:space="preserve"> </v>
      </c>
      <c r="AU969" s="613" t="str">
        <f t="shared" si="194"/>
        <v xml:space="preserve"> </v>
      </c>
      <c r="AV969" s="614" t="str">
        <f t="shared" si="195"/>
        <v xml:space="preserve"> </v>
      </c>
      <c r="AW969" s="196" t="str">
        <f>IF(N969&gt;0,N969,"")</f>
        <v/>
      </c>
      <c r="AX969" s="165" t="str">
        <f>IF(AND(K969="x",AW969&gt;0),AW969,"")</f>
        <v/>
      </c>
      <c r="AY969" s="193" t="str">
        <f>IF(OR(K969="x",F969="x",AW969&lt;=0),"",AW969)</f>
        <v/>
      </c>
      <c r="AZ969" s="183" t="str">
        <f>IF(AND(F969="x",AW969&gt;0),AW969,"")</f>
        <v/>
      </c>
      <c r="BA969" s="173" t="str">
        <f>IF(V969&gt;0,V969,"")</f>
        <v/>
      </c>
      <c r="BB969" s="174" t="str">
        <f>IF(AND(K969="x",BA969&gt;0),BA969,"")</f>
        <v/>
      </c>
      <c r="BC969" s="186" t="str">
        <f>IF(OR(K969="x",F969="X",BA969&lt;=0),"",BA969)</f>
        <v/>
      </c>
      <c r="BD969" s="174" t="str">
        <f>IF(AND(F969="x",BA969&gt;0),BA969,"")</f>
        <v/>
      </c>
      <c r="BE969" s="201" t="str">
        <f>IF(W969&gt;0,W969,"")</f>
        <v/>
      </c>
      <c r="BF969" s="174" t="str">
        <f>IF(AND(K969="x",BE969&gt;0),BE969,"")</f>
        <v/>
      </c>
      <c r="BG969" s="186" t="str">
        <f>IF(OR(K969="x",F969="x",BE969&lt;=0),"",BE969)</f>
        <v/>
      </c>
      <c r="BH969" s="175" t="str">
        <f>IF(AND(F969="x",BE969&gt;0),BE969,"")</f>
        <v/>
      </c>
      <c r="BI969" s="632"/>
    </row>
    <row r="970" spans="1:81" ht="18" x14ac:dyDescent="0.35">
      <c r="A970" s="221"/>
      <c r="B970" s="222"/>
      <c r="C970" s="213">
        <v>959</v>
      </c>
      <c r="D970" s="208"/>
      <c r="E970" s="16"/>
      <c r="F970" s="17"/>
      <c r="G970" s="134"/>
      <c r="H970" s="135"/>
      <c r="I970" s="141"/>
      <c r="J970" s="25"/>
      <c r="K970" s="145"/>
      <c r="L970" s="28"/>
      <c r="M970" s="395"/>
      <c r="N970" s="158" t="str">
        <f t="shared" si="185"/>
        <v/>
      </c>
      <c r="O970" s="27"/>
      <c r="P970" s="27"/>
      <c r="Q970" s="27"/>
      <c r="R970" s="27"/>
      <c r="S970" s="27"/>
      <c r="T970" s="28"/>
      <c r="U970" s="29"/>
      <c r="V970" s="32"/>
      <c r="W970" s="318"/>
      <c r="X970" s="319"/>
      <c r="Y970" s="160">
        <f t="shared" si="184"/>
        <v>0</v>
      </c>
      <c r="Z970" s="159">
        <f t="shared" si="186"/>
        <v>0</v>
      </c>
      <c r="AA970" s="327"/>
      <c r="AB970" s="400">
        <f>IF(AND(Z970&gt;=0,F970="x"),0,IF(AND(Z970&gt;0,AC970="x"),0,IF(Z970&gt;0,0-30,0)))</f>
        <v>0</v>
      </c>
      <c r="AC970" s="371"/>
      <c r="AD970" s="226" t="str">
        <f>IF(F970="x",(0-((V970*10)+(W970*20))),"")</f>
        <v/>
      </c>
      <c r="AE970" s="368">
        <f>IF(AND(Z970&gt;0,F970="x"),0,IF(AND(Z970&gt;0,AC970="x"),Z970-60,IF(AND(Z970&gt;0,AB970=-30),Z970+AB970,0)))</f>
        <v>0</v>
      </c>
      <c r="AF970" s="339"/>
      <c r="AG970" s="338"/>
      <c r="AH970" s="336"/>
      <c r="AI970" s="161">
        <f t="shared" si="187"/>
        <v>0</v>
      </c>
      <c r="AJ970" s="162">
        <f>(X970*20)+Z970+AA970+AF970</f>
        <v>0</v>
      </c>
      <c r="AK970" s="163">
        <f t="shared" si="188"/>
        <v>0</v>
      </c>
      <c r="AL970" s="164">
        <f>IF(K970="x",AH970,0)</f>
        <v>0</v>
      </c>
      <c r="AM970" s="164">
        <f>IF(K970="x",AI970,0)</f>
        <v>0</v>
      </c>
      <c r="AN970" s="164">
        <f>IF(K970="x",AJ970,0)</f>
        <v>0</v>
      </c>
      <c r="AO970" s="164">
        <f>IF(K970="x",AK970,0)</f>
        <v>0</v>
      </c>
      <c r="AP970" s="610" t="str">
        <f t="shared" si="190"/>
        <v xml:space="preserve"> </v>
      </c>
      <c r="AQ970" s="613" t="str">
        <f t="shared" si="189"/>
        <v xml:space="preserve"> </v>
      </c>
      <c r="AR970" s="613" t="str">
        <f t="shared" si="191"/>
        <v xml:space="preserve"> </v>
      </c>
      <c r="AS970" s="613" t="str">
        <f t="shared" si="192"/>
        <v xml:space="preserve"> </v>
      </c>
      <c r="AT970" s="613" t="str">
        <f t="shared" si="193"/>
        <v xml:space="preserve"> </v>
      </c>
      <c r="AU970" s="613" t="str">
        <f t="shared" si="194"/>
        <v xml:space="preserve"> </v>
      </c>
      <c r="AV970" s="614" t="str">
        <f t="shared" si="195"/>
        <v xml:space="preserve"> </v>
      </c>
      <c r="AW970" s="196" t="str">
        <f>IF(N970&gt;0,N970,"")</f>
        <v/>
      </c>
      <c r="AX970" s="165" t="str">
        <f>IF(AND(K970="x",AW970&gt;0),AW970,"")</f>
        <v/>
      </c>
      <c r="AY970" s="193" t="str">
        <f>IF(OR(K970="x",F970="x",AW970&lt;=0),"",AW970)</f>
        <v/>
      </c>
      <c r="AZ970" s="183" t="str">
        <f>IF(AND(F970="x",AW970&gt;0),AW970,"")</f>
        <v/>
      </c>
      <c r="BA970" s="173" t="str">
        <f>IF(V970&gt;0,V970,"")</f>
        <v/>
      </c>
      <c r="BB970" s="174" t="str">
        <f>IF(AND(K970="x",BA970&gt;0),BA970,"")</f>
        <v/>
      </c>
      <c r="BC970" s="186" t="str">
        <f>IF(OR(K970="x",F970="X",BA970&lt;=0),"",BA970)</f>
        <v/>
      </c>
      <c r="BD970" s="174" t="str">
        <f>IF(AND(F970="x",BA970&gt;0),BA970,"")</f>
        <v/>
      </c>
      <c r="BE970" s="201" t="str">
        <f>IF(W970&gt;0,W970,"")</f>
        <v/>
      </c>
      <c r="BF970" s="174" t="str">
        <f>IF(AND(K970="x",BE970&gt;0),BE970,"")</f>
        <v/>
      </c>
      <c r="BG970" s="186" t="str">
        <f>IF(OR(K970="x",F970="x",BE970&lt;=0),"",BE970)</f>
        <v/>
      </c>
      <c r="BH970" s="175" t="str">
        <f>IF(AND(F970="x",BE970&gt;0),BE970,"")</f>
        <v/>
      </c>
      <c r="BI970" s="632"/>
    </row>
    <row r="971" spans="1:81" ht="18" x14ac:dyDescent="0.35">
      <c r="A971" s="221"/>
      <c r="B971" s="222"/>
      <c r="C971" s="214">
        <v>960</v>
      </c>
      <c r="D971" s="205"/>
      <c r="E971" s="16"/>
      <c r="F971" s="17"/>
      <c r="G971" s="134"/>
      <c r="H971" s="137"/>
      <c r="I971" s="143"/>
      <c r="J971" s="80"/>
      <c r="K971" s="147"/>
      <c r="L971" s="30"/>
      <c r="M971" s="395"/>
      <c r="N971" s="158" t="str">
        <f t="shared" si="185"/>
        <v/>
      </c>
      <c r="O971" s="27"/>
      <c r="P971" s="27"/>
      <c r="Q971" s="27"/>
      <c r="R971" s="27"/>
      <c r="S971" s="27"/>
      <c r="T971" s="28"/>
      <c r="U971" s="29"/>
      <c r="V971" s="32"/>
      <c r="W971" s="318"/>
      <c r="X971" s="319"/>
      <c r="Y971" s="160">
        <f t="shared" si="184"/>
        <v>0</v>
      </c>
      <c r="Z971" s="159">
        <f t="shared" si="186"/>
        <v>0</v>
      </c>
      <c r="AA971" s="327"/>
      <c r="AB971" s="400">
        <f>IF(AND(Z971&gt;=0,F971="x"),0,IF(AND(Z971&gt;0,AC971="x"),0,IF(Z971&gt;0,0-30,0)))</f>
        <v>0</v>
      </c>
      <c r="AC971" s="371"/>
      <c r="AD971" s="226" t="str">
        <f>IF(F971="x",(0-((V971*10)+(W971*20))),"")</f>
        <v/>
      </c>
      <c r="AE971" s="368">
        <f>IF(AND(Z971&gt;0,F971="x"),0,IF(AND(Z971&gt;0,AC971="x"),Z971-60,IF(AND(Z971&gt;0,AB971=-30),Z971+AB971,0)))</f>
        <v>0</v>
      </c>
      <c r="AF971" s="339"/>
      <c r="AG971" s="338"/>
      <c r="AH971" s="336"/>
      <c r="AI971" s="161">
        <f t="shared" si="187"/>
        <v>0</v>
      </c>
      <c r="AJ971" s="162">
        <f>(X971*20)+Z971+AA971+AF971</f>
        <v>0</v>
      </c>
      <c r="AK971" s="163">
        <f t="shared" si="188"/>
        <v>0</v>
      </c>
      <c r="AL971" s="164">
        <f>IF(K971="x",AH971,0)</f>
        <v>0</v>
      </c>
      <c r="AM971" s="164">
        <f>IF(K971="x",AI971,0)</f>
        <v>0</v>
      </c>
      <c r="AN971" s="164">
        <f>IF(K971="x",AJ971,0)</f>
        <v>0</v>
      </c>
      <c r="AO971" s="164">
        <f>IF(K971="x",AK971,0)</f>
        <v>0</v>
      </c>
      <c r="AP971" s="610" t="str">
        <f t="shared" si="190"/>
        <v xml:space="preserve"> </v>
      </c>
      <c r="AQ971" s="613" t="str">
        <f t="shared" si="189"/>
        <v xml:space="preserve"> </v>
      </c>
      <c r="AR971" s="613" t="str">
        <f t="shared" si="191"/>
        <v xml:space="preserve"> </v>
      </c>
      <c r="AS971" s="613" t="str">
        <f t="shared" si="192"/>
        <v xml:space="preserve"> </v>
      </c>
      <c r="AT971" s="613" t="str">
        <f t="shared" si="193"/>
        <v xml:space="preserve"> </v>
      </c>
      <c r="AU971" s="613" t="str">
        <f t="shared" si="194"/>
        <v xml:space="preserve"> </v>
      </c>
      <c r="AV971" s="614" t="str">
        <f t="shared" si="195"/>
        <v xml:space="preserve"> </v>
      </c>
      <c r="AW971" s="196" t="str">
        <f>IF(N971&gt;0,N971,"")</f>
        <v/>
      </c>
      <c r="AX971" s="165" t="str">
        <f>IF(AND(K971="x",AW971&gt;0),AW971,"")</f>
        <v/>
      </c>
      <c r="AY971" s="193" t="str">
        <f>IF(OR(K971="x",F971="x",AW971&lt;=0),"",AW971)</f>
        <v/>
      </c>
      <c r="AZ971" s="183" t="str">
        <f>IF(AND(F971="x",AW971&gt;0),AW971,"")</f>
        <v/>
      </c>
      <c r="BA971" s="173" t="str">
        <f>IF(V971&gt;0,V971,"")</f>
        <v/>
      </c>
      <c r="BB971" s="174" t="str">
        <f>IF(AND(K971="x",BA971&gt;0),BA971,"")</f>
        <v/>
      </c>
      <c r="BC971" s="186" t="str">
        <f>IF(OR(K971="x",F971="X",BA971&lt;=0),"",BA971)</f>
        <v/>
      </c>
      <c r="BD971" s="174" t="str">
        <f>IF(AND(F971="x",BA971&gt;0),BA971,"")</f>
        <v/>
      </c>
      <c r="BE971" s="201" t="str">
        <f>IF(W971&gt;0,W971,"")</f>
        <v/>
      </c>
      <c r="BF971" s="174" t="str">
        <f>IF(AND(K971="x",BE971&gt;0),BE971,"")</f>
        <v/>
      </c>
      <c r="BG971" s="186" t="str">
        <f>IF(OR(K971="x",F971="x",BE971&lt;=0),"",BE971)</f>
        <v/>
      </c>
      <c r="BH971" s="175" t="str">
        <f>IF(AND(F971="x",BE971&gt;0),BE971,"")</f>
        <v/>
      </c>
      <c r="BI971" s="632"/>
    </row>
    <row r="972" spans="1:81" ht="18" x14ac:dyDescent="0.35">
      <c r="A972" s="221"/>
      <c r="B972" s="222"/>
      <c r="C972" s="213">
        <v>961</v>
      </c>
      <c r="D972" s="205"/>
      <c r="E972" s="16"/>
      <c r="F972" s="17"/>
      <c r="G972" s="134"/>
      <c r="H972" s="135"/>
      <c r="I972" s="141"/>
      <c r="J972" s="25"/>
      <c r="K972" s="145"/>
      <c r="L972" s="28"/>
      <c r="M972" s="395"/>
      <c r="N972" s="158" t="str">
        <f t="shared" si="185"/>
        <v/>
      </c>
      <c r="O972" s="27"/>
      <c r="P972" s="27"/>
      <c r="Q972" s="27"/>
      <c r="R972" s="27"/>
      <c r="S972" s="27"/>
      <c r="T972" s="28"/>
      <c r="U972" s="29"/>
      <c r="V972" s="32"/>
      <c r="W972" s="318"/>
      <c r="X972" s="319"/>
      <c r="Y972" s="160">
        <f t="shared" ref="Y972:Y1011" si="196">V972+W972+X972</f>
        <v>0</v>
      </c>
      <c r="Z972" s="159">
        <f t="shared" si="186"/>
        <v>0</v>
      </c>
      <c r="AA972" s="327"/>
      <c r="AB972" s="400">
        <f>IF(AND(Z972&gt;=0,F972="x"),0,IF(AND(Z972&gt;0,AC972="x"),0,IF(Z972&gt;0,0-30,0)))</f>
        <v>0</v>
      </c>
      <c r="AC972" s="371"/>
      <c r="AD972" s="226" t="str">
        <f>IF(F972="x",(0-((V972*10)+(W972*20))),"")</f>
        <v/>
      </c>
      <c r="AE972" s="368">
        <f>IF(AND(Z972&gt;0,F972="x"),0,IF(AND(Z972&gt;0,AC972="x"),Z972-60,IF(AND(Z972&gt;0,AB972=-30),Z972+AB972,0)))</f>
        <v>0</v>
      </c>
      <c r="AF972" s="339"/>
      <c r="AG972" s="338"/>
      <c r="AH972" s="336"/>
      <c r="AI972" s="161">
        <f t="shared" si="187"/>
        <v>0</v>
      </c>
      <c r="AJ972" s="162">
        <f>(X972*20)+Z972+AA972+AF972</f>
        <v>0</v>
      </c>
      <c r="AK972" s="163">
        <f t="shared" si="188"/>
        <v>0</v>
      </c>
      <c r="AL972" s="164">
        <f>IF(K972="x",AH972,0)</f>
        <v>0</v>
      </c>
      <c r="AM972" s="164">
        <f>IF(K972="x",AI972,0)</f>
        <v>0</v>
      </c>
      <c r="AN972" s="164">
        <f>IF(K972="x",AJ972,0)</f>
        <v>0</v>
      </c>
      <c r="AO972" s="164">
        <f>IF(K972="x",AK972,0)</f>
        <v>0</v>
      </c>
      <c r="AP972" s="610" t="str">
        <f t="shared" si="190"/>
        <v xml:space="preserve"> </v>
      </c>
      <c r="AQ972" s="613" t="str">
        <f t="shared" si="189"/>
        <v xml:space="preserve"> </v>
      </c>
      <c r="AR972" s="613" t="str">
        <f t="shared" si="191"/>
        <v xml:space="preserve"> </v>
      </c>
      <c r="AS972" s="613" t="str">
        <f t="shared" si="192"/>
        <v xml:space="preserve"> </v>
      </c>
      <c r="AT972" s="613" t="str">
        <f t="shared" si="193"/>
        <v xml:space="preserve"> </v>
      </c>
      <c r="AU972" s="613" t="str">
        <f t="shared" si="194"/>
        <v xml:space="preserve"> </v>
      </c>
      <c r="AV972" s="614" t="str">
        <f t="shared" si="195"/>
        <v xml:space="preserve"> </v>
      </c>
      <c r="AW972" s="196" t="str">
        <f>IF(N972&gt;0,N972,"")</f>
        <v/>
      </c>
      <c r="AX972" s="165" t="str">
        <f>IF(AND(K972="x",AW972&gt;0),AW972,"")</f>
        <v/>
      </c>
      <c r="AY972" s="193" t="str">
        <f>IF(OR(K972="x",F972="x",AW972&lt;=0),"",AW972)</f>
        <v/>
      </c>
      <c r="AZ972" s="183" t="str">
        <f>IF(AND(F972="x",AW972&gt;0),AW972,"")</f>
        <v/>
      </c>
      <c r="BA972" s="173" t="str">
        <f>IF(V972&gt;0,V972,"")</f>
        <v/>
      </c>
      <c r="BB972" s="174" t="str">
        <f>IF(AND(K972="x",BA972&gt;0),BA972,"")</f>
        <v/>
      </c>
      <c r="BC972" s="186" t="str">
        <f>IF(OR(K972="x",F972="X",BA972&lt;=0),"",BA972)</f>
        <v/>
      </c>
      <c r="BD972" s="174" t="str">
        <f>IF(AND(F972="x",BA972&gt;0),BA972,"")</f>
        <v/>
      </c>
      <c r="BE972" s="201" t="str">
        <f>IF(W972&gt;0,W972,"")</f>
        <v/>
      </c>
      <c r="BF972" s="174" t="str">
        <f>IF(AND(K972="x",BE972&gt;0),BE972,"")</f>
        <v/>
      </c>
      <c r="BG972" s="186" t="str">
        <f>IF(OR(K972="x",F972="x",BE972&lt;=0),"",BE972)</f>
        <v/>
      </c>
      <c r="BH972" s="175" t="str">
        <f>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197">IF((NETWORKDAYS(G973,M973)&gt;0),(NETWORKDAYS(G973,M973)),"")</f>
        <v/>
      </c>
      <c r="O973" s="27"/>
      <c r="P973" s="27"/>
      <c r="Q973" s="27"/>
      <c r="R973" s="27"/>
      <c r="S973" s="27"/>
      <c r="T973" s="28"/>
      <c r="U973" s="29"/>
      <c r="V973" s="32"/>
      <c r="W973" s="318"/>
      <c r="X973" s="319"/>
      <c r="Y973" s="160">
        <f t="shared" si="196"/>
        <v>0</v>
      </c>
      <c r="Z973" s="159">
        <f t="shared" ref="Z973:Z1011" si="198">IF((F973="x"),0,((V973*10)+(W973*20)))</f>
        <v>0</v>
      </c>
      <c r="AA973" s="327"/>
      <c r="AB973" s="400">
        <f>IF(AND(Z973&gt;=0,F973="x"),0,IF(AND(Z973&gt;0,AC973="x"),0,IF(Z973&gt;0,0-30,0)))</f>
        <v>0</v>
      </c>
      <c r="AC973" s="371"/>
      <c r="AD973" s="226" t="str">
        <f>IF(F973="x",(0-((V973*10)+(W973*20))),"")</f>
        <v/>
      </c>
      <c r="AE973" s="368">
        <f>IF(AND(Z973&gt;0,F973="x"),0,IF(AND(Z973&gt;0,AC973="x"),Z973-60,IF(AND(Z973&gt;0,AB973=-30),Z973+AB973,0)))</f>
        <v>0</v>
      </c>
      <c r="AF973" s="339"/>
      <c r="AG973" s="338"/>
      <c r="AH973" s="336"/>
      <c r="AI973" s="161">
        <f t="shared" ref="AI973:AI1011" si="199">IF(AE973&lt;=0,AG973,AE973+AG973)</f>
        <v>0</v>
      </c>
      <c r="AJ973" s="162">
        <f>(X973*20)+Z973+AA973+AF973</f>
        <v>0</v>
      </c>
      <c r="AK973" s="163">
        <f t="shared" ref="AK973:AK1011" si="200">AJ973-AH973</f>
        <v>0</v>
      </c>
      <c r="AL973" s="164">
        <f>IF(K973="x",AH973,0)</f>
        <v>0</v>
      </c>
      <c r="AM973" s="164">
        <f>IF(K973="x",AI973,0)</f>
        <v>0</v>
      </c>
      <c r="AN973" s="164">
        <f>IF(K973="x",AJ973,0)</f>
        <v>0</v>
      </c>
      <c r="AO973" s="164">
        <f>IF(K973="x",AK973,0)</f>
        <v>0</v>
      </c>
      <c r="AP973" s="610" t="str">
        <f t="shared" si="190"/>
        <v xml:space="preserve"> </v>
      </c>
      <c r="AQ973" s="613" t="str">
        <f t="shared" ref="AQ973:AQ1011" si="201">IF(AND(AH973&gt;4.99,AH973&lt;50),AH973," ")</f>
        <v xml:space="preserve"> </v>
      </c>
      <c r="AR973" s="613" t="str">
        <f t="shared" si="191"/>
        <v xml:space="preserve"> </v>
      </c>
      <c r="AS973" s="613" t="str">
        <f t="shared" si="192"/>
        <v xml:space="preserve"> </v>
      </c>
      <c r="AT973" s="613" t="str">
        <f t="shared" si="193"/>
        <v xml:space="preserve"> </v>
      </c>
      <c r="AU973" s="613" t="str">
        <f t="shared" si="194"/>
        <v xml:space="preserve"> </v>
      </c>
      <c r="AV973" s="614" t="str">
        <f t="shared" si="195"/>
        <v xml:space="preserve"> </v>
      </c>
      <c r="AW973" s="196" t="str">
        <f>IF(N973&gt;0,N973,"")</f>
        <v/>
      </c>
      <c r="AX973" s="165" t="str">
        <f>IF(AND(K973="x",AW973&gt;0),AW973,"")</f>
        <v/>
      </c>
      <c r="AY973" s="193" t="str">
        <f>IF(OR(K973="x",F973="x",AW973&lt;=0),"",AW973)</f>
        <v/>
      </c>
      <c r="AZ973" s="183" t="str">
        <f>IF(AND(F973="x",AW973&gt;0),AW973,"")</f>
        <v/>
      </c>
      <c r="BA973" s="173" t="str">
        <f>IF(V973&gt;0,V973,"")</f>
        <v/>
      </c>
      <c r="BB973" s="174" t="str">
        <f>IF(AND(K973="x",BA973&gt;0),BA973,"")</f>
        <v/>
      </c>
      <c r="BC973" s="186" t="str">
        <f>IF(OR(K973="x",F973="X",BA973&lt;=0),"",BA973)</f>
        <v/>
      </c>
      <c r="BD973" s="174" t="str">
        <f>IF(AND(F973="x",BA973&gt;0),BA973,"")</f>
        <v/>
      </c>
      <c r="BE973" s="201" t="str">
        <f>IF(W973&gt;0,W973,"")</f>
        <v/>
      </c>
      <c r="BF973" s="174" t="str">
        <f>IF(AND(K973="x",BE973&gt;0),BE973,"")</f>
        <v/>
      </c>
      <c r="BG973" s="186" t="str">
        <f>IF(OR(K973="x",F973="x",BE973&lt;=0),"",BE973)</f>
        <v/>
      </c>
      <c r="BH973" s="175" t="str">
        <f>IF(AND(F973="x",BE973&gt;0),BE973,"")</f>
        <v/>
      </c>
      <c r="BI973" s="632"/>
    </row>
    <row r="974" spans="1:81" ht="18" x14ac:dyDescent="0.35">
      <c r="A974" s="221"/>
      <c r="B974" s="222"/>
      <c r="C974" s="214">
        <v>963</v>
      </c>
      <c r="D974" s="205"/>
      <c r="E974" s="16"/>
      <c r="F974" s="17"/>
      <c r="G974" s="134"/>
      <c r="H974" s="135"/>
      <c r="I974" s="141"/>
      <c r="J974" s="25"/>
      <c r="K974" s="145"/>
      <c r="L974" s="28"/>
      <c r="M974" s="395"/>
      <c r="N974" s="158" t="str">
        <f t="shared" si="197"/>
        <v/>
      </c>
      <c r="O974" s="27"/>
      <c r="P974" s="27"/>
      <c r="Q974" s="27"/>
      <c r="R974" s="27"/>
      <c r="S974" s="27"/>
      <c r="T974" s="28"/>
      <c r="U974" s="29"/>
      <c r="V974" s="32"/>
      <c r="W974" s="318"/>
      <c r="X974" s="319"/>
      <c r="Y974" s="160">
        <f t="shared" si="196"/>
        <v>0</v>
      </c>
      <c r="Z974" s="159">
        <f t="shared" si="198"/>
        <v>0</v>
      </c>
      <c r="AA974" s="327"/>
      <c r="AB974" s="400">
        <f>IF(AND(Z974&gt;=0,F974="x"),0,IF(AND(Z974&gt;0,AC974="x"),0,IF(Z974&gt;0,0-30,0)))</f>
        <v>0</v>
      </c>
      <c r="AC974" s="371"/>
      <c r="AD974" s="226" t="str">
        <f>IF(F974="x",(0-((V974*10)+(W974*20))),"")</f>
        <v/>
      </c>
      <c r="AE974" s="368">
        <f>IF(AND(Z974&gt;0,F974="x"),0,IF(AND(Z974&gt;0,AC974="x"),Z974-60,IF(AND(Z974&gt;0,AB974=-30),Z974+AB974,0)))</f>
        <v>0</v>
      </c>
      <c r="AF974" s="339"/>
      <c r="AG974" s="338"/>
      <c r="AH974" s="336"/>
      <c r="AI974" s="161">
        <f t="shared" si="199"/>
        <v>0</v>
      </c>
      <c r="AJ974" s="162">
        <f>(X974*20)+Z974+AA974+AF974</f>
        <v>0</v>
      </c>
      <c r="AK974" s="163">
        <f t="shared" si="200"/>
        <v>0</v>
      </c>
      <c r="AL974" s="164">
        <f>IF(K974="x",AH974,0)</f>
        <v>0</v>
      </c>
      <c r="AM974" s="164">
        <f>IF(K974="x",AI974,0)</f>
        <v>0</v>
      </c>
      <c r="AN974" s="164">
        <f>IF(K974="x",AJ974,0)</f>
        <v>0</v>
      </c>
      <c r="AO974" s="164">
        <f>IF(K974="x",AK974,0)</f>
        <v>0</v>
      </c>
      <c r="AP974" s="610" t="str">
        <f t="shared" ref="AP974:AP1010" si="202">IF(AND(AH974&gt;0,AH974&lt;5),AH974," ")</f>
        <v xml:space="preserve"> </v>
      </c>
      <c r="AQ974" s="613" t="str">
        <f t="shared" si="201"/>
        <v xml:space="preserve"> </v>
      </c>
      <c r="AR974" s="613" t="str">
        <f t="shared" ref="AR974:AR1011" si="203">IF(AND(AH974&gt;49.99,AH974&lt;100),AH974," ")</f>
        <v xml:space="preserve"> </v>
      </c>
      <c r="AS974" s="613" t="str">
        <f t="shared" ref="AS974:AS1011" si="204">IF(AND(AH974&gt;99.99,AH974&lt;500),AH974," ")</f>
        <v xml:space="preserve"> </v>
      </c>
      <c r="AT974" s="613" t="str">
        <f t="shared" ref="AT974:AT1011" si="205">IF(AND(AH974&gt;499.99,AH974&lt;1000),AH974," ")</f>
        <v xml:space="preserve"> </v>
      </c>
      <c r="AU974" s="613" t="str">
        <f t="shared" ref="AU974:AU1011" si="206">IF(AND(AH974&gt;999.99,AH974&lt;10000),AH974," ")</f>
        <v xml:space="preserve"> </v>
      </c>
      <c r="AV974" s="614" t="str">
        <f t="shared" ref="AV974:AV1011" si="207">IF(AH974&gt;=10000,AH974," ")</f>
        <v xml:space="preserve"> </v>
      </c>
      <c r="AW974" s="196" t="str">
        <f>IF(N974&gt;0,N974,"")</f>
        <v/>
      </c>
      <c r="AX974" s="165" t="str">
        <f>IF(AND(K974="x",AW974&gt;0),AW974,"")</f>
        <v/>
      </c>
      <c r="AY974" s="193" t="str">
        <f>IF(OR(K974="x",F974="x",AW974&lt;=0),"",AW974)</f>
        <v/>
      </c>
      <c r="AZ974" s="183" t="str">
        <f>IF(AND(F974="x",AW974&gt;0),AW974,"")</f>
        <v/>
      </c>
      <c r="BA974" s="173" t="str">
        <f>IF(V974&gt;0,V974,"")</f>
        <v/>
      </c>
      <c r="BB974" s="174" t="str">
        <f>IF(AND(K974="x",BA974&gt;0),BA974,"")</f>
        <v/>
      </c>
      <c r="BC974" s="186" t="str">
        <f>IF(OR(K974="x",F974="X",BA974&lt;=0),"",BA974)</f>
        <v/>
      </c>
      <c r="BD974" s="174" t="str">
        <f>IF(AND(F974="x",BA974&gt;0),BA974,"")</f>
        <v/>
      </c>
      <c r="BE974" s="201" t="str">
        <f>IF(W974&gt;0,W974,"")</f>
        <v/>
      </c>
      <c r="BF974" s="174" t="str">
        <f>IF(AND(K974="x",BE974&gt;0),BE974,"")</f>
        <v/>
      </c>
      <c r="BG974" s="186" t="str">
        <f>IF(OR(K974="x",F974="x",BE974&lt;=0),"",BE974)</f>
        <v/>
      </c>
      <c r="BH974" s="175" t="str">
        <f>IF(AND(F974="x",BE974&gt;0),BE974,"")</f>
        <v/>
      </c>
      <c r="BI974" s="632"/>
    </row>
    <row r="975" spans="1:81" ht="18" x14ac:dyDescent="0.35">
      <c r="A975" s="221"/>
      <c r="B975" s="222"/>
      <c r="C975" s="213">
        <v>964</v>
      </c>
      <c r="D975" s="205"/>
      <c r="E975" s="16"/>
      <c r="F975" s="17"/>
      <c r="G975" s="134"/>
      <c r="H975" s="135"/>
      <c r="I975" s="141"/>
      <c r="J975" s="25"/>
      <c r="K975" s="145"/>
      <c r="L975" s="28"/>
      <c r="M975" s="395"/>
      <c r="N975" s="158" t="str">
        <f t="shared" si="197"/>
        <v/>
      </c>
      <c r="O975" s="27"/>
      <c r="P975" s="27"/>
      <c r="Q975" s="27"/>
      <c r="R975" s="27"/>
      <c r="S975" s="27"/>
      <c r="T975" s="28"/>
      <c r="U975" s="29"/>
      <c r="V975" s="32"/>
      <c r="W975" s="318"/>
      <c r="X975" s="319"/>
      <c r="Y975" s="160">
        <f t="shared" si="196"/>
        <v>0</v>
      </c>
      <c r="Z975" s="159">
        <f t="shared" si="198"/>
        <v>0</v>
      </c>
      <c r="AA975" s="327"/>
      <c r="AB975" s="400">
        <f>IF(AND(Z975&gt;=0,F975="x"),0,IF(AND(Z975&gt;0,AC975="x"),0,IF(Z975&gt;0,0-30,0)))</f>
        <v>0</v>
      </c>
      <c r="AC975" s="371"/>
      <c r="AD975" s="226" t="str">
        <f>IF(F975="x",(0-((V975*10)+(W975*20))),"")</f>
        <v/>
      </c>
      <c r="AE975" s="368">
        <f>IF(AND(Z975&gt;0,F975="x"),0,IF(AND(Z975&gt;0,AC975="x"),Z975-60,IF(AND(Z975&gt;0,AB975=-30),Z975+AB975,0)))</f>
        <v>0</v>
      </c>
      <c r="AF975" s="339"/>
      <c r="AG975" s="338"/>
      <c r="AH975" s="336"/>
      <c r="AI975" s="161">
        <f t="shared" si="199"/>
        <v>0</v>
      </c>
      <c r="AJ975" s="162">
        <f>(X975*20)+Z975+AA975+AF975</f>
        <v>0</v>
      </c>
      <c r="AK975" s="163">
        <f t="shared" si="200"/>
        <v>0</v>
      </c>
      <c r="AL975" s="164">
        <f>IF(K975="x",AH975,0)</f>
        <v>0</v>
      </c>
      <c r="AM975" s="164">
        <f>IF(K975="x",AI975,0)</f>
        <v>0</v>
      </c>
      <c r="AN975" s="164">
        <f>IF(K975="x",AJ975,0)</f>
        <v>0</v>
      </c>
      <c r="AO975" s="164">
        <f>IF(K975="x",AK975,0)</f>
        <v>0</v>
      </c>
      <c r="AP975" s="610" t="str">
        <f t="shared" si="202"/>
        <v xml:space="preserve"> </v>
      </c>
      <c r="AQ975" s="613" t="str">
        <f t="shared" si="201"/>
        <v xml:space="preserve"> </v>
      </c>
      <c r="AR975" s="613" t="str">
        <f t="shared" si="203"/>
        <v xml:space="preserve"> </v>
      </c>
      <c r="AS975" s="613" t="str">
        <f t="shared" si="204"/>
        <v xml:space="preserve"> </v>
      </c>
      <c r="AT975" s="613" t="str">
        <f t="shared" si="205"/>
        <v xml:space="preserve"> </v>
      </c>
      <c r="AU975" s="613" t="str">
        <f t="shared" si="206"/>
        <v xml:space="preserve"> </v>
      </c>
      <c r="AV975" s="614" t="str">
        <f t="shared" si="207"/>
        <v xml:space="preserve"> </v>
      </c>
      <c r="AW975" s="196" t="str">
        <f>IF(N975&gt;0,N975,"")</f>
        <v/>
      </c>
      <c r="AX975" s="165" t="str">
        <f>IF(AND(K975="x",AW975&gt;0),AW975,"")</f>
        <v/>
      </c>
      <c r="AY975" s="193" t="str">
        <f>IF(OR(K975="x",F975="x",AW975&lt;=0),"",AW975)</f>
        <v/>
      </c>
      <c r="AZ975" s="183" t="str">
        <f>IF(AND(F975="x",AW975&gt;0),AW975,"")</f>
        <v/>
      </c>
      <c r="BA975" s="173" t="str">
        <f>IF(V975&gt;0,V975,"")</f>
        <v/>
      </c>
      <c r="BB975" s="174" t="str">
        <f>IF(AND(K975="x",BA975&gt;0),BA975,"")</f>
        <v/>
      </c>
      <c r="BC975" s="186" t="str">
        <f>IF(OR(K975="x",F975="X",BA975&lt;=0),"",BA975)</f>
        <v/>
      </c>
      <c r="BD975" s="174" t="str">
        <f>IF(AND(F975="x",BA975&gt;0),BA975,"")</f>
        <v/>
      </c>
      <c r="BE975" s="201" t="str">
        <f>IF(W975&gt;0,W975,"")</f>
        <v/>
      </c>
      <c r="BF975" s="174" t="str">
        <f>IF(AND(K975="x",BE975&gt;0),BE975,"")</f>
        <v/>
      </c>
      <c r="BG975" s="186" t="str">
        <f>IF(OR(K975="x",F975="x",BE975&lt;=0),"",BE975)</f>
        <v/>
      </c>
      <c r="BH975" s="175" t="str">
        <f>IF(AND(F975="x",BE975&gt;0),BE975,"")</f>
        <v/>
      </c>
      <c r="BI975" s="632"/>
    </row>
    <row r="976" spans="1:81" ht="18" x14ac:dyDescent="0.35">
      <c r="A976" s="221"/>
      <c r="B976" s="222"/>
      <c r="C976" s="214">
        <v>965</v>
      </c>
      <c r="D976" s="205"/>
      <c r="E976" s="16"/>
      <c r="F976" s="17"/>
      <c r="G976" s="134"/>
      <c r="H976" s="135"/>
      <c r="I976" s="141"/>
      <c r="J976" s="25"/>
      <c r="K976" s="145"/>
      <c r="L976" s="28"/>
      <c r="M976" s="395"/>
      <c r="N976" s="158" t="str">
        <f t="shared" si="197"/>
        <v/>
      </c>
      <c r="O976" s="27"/>
      <c r="P976" s="27"/>
      <c r="Q976" s="27"/>
      <c r="R976" s="27"/>
      <c r="S976" s="27"/>
      <c r="T976" s="28"/>
      <c r="U976" s="29"/>
      <c r="V976" s="32"/>
      <c r="W976" s="318"/>
      <c r="X976" s="319"/>
      <c r="Y976" s="160">
        <f t="shared" si="196"/>
        <v>0</v>
      </c>
      <c r="Z976" s="159">
        <f t="shared" si="198"/>
        <v>0</v>
      </c>
      <c r="AA976" s="327"/>
      <c r="AB976" s="400">
        <f>IF(AND(Z976&gt;=0,F976="x"),0,IF(AND(Z976&gt;0,AC976="x"),0,IF(Z976&gt;0,0-30,0)))</f>
        <v>0</v>
      </c>
      <c r="AC976" s="371"/>
      <c r="AD976" s="226" t="str">
        <f>IF(F976="x",(0-((V976*10)+(W976*20))),"")</f>
        <v/>
      </c>
      <c r="AE976" s="368">
        <f>IF(AND(Z976&gt;0,F976="x"),0,IF(AND(Z976&gt;0,AC976="x"),Z976-60,IF(AND(Z976&gt;0,AB976=-30),Z976+AB976,0)))</f>
        <v>0</v>
      </c>
      <c r="AF976" s="339"/>
      <c r="AG976" s="338"/>
      <c r="AH976" s="336"/>
      <c r="AI976" s="161">
        <f t="shared" si="199"/>
        <v>0</v>
      </c>
      <c r="AJ976" s="162">
        <f>(X976*20)+Z976+AA976+AF976</f>
        <v>0</v>
      </c>
      <c r="AK976" s="163">
        <f t="shared" si="200"/>
        <v>0</v>
      </c>
      <c r="AL976" s="164">
        <f>IF(K976="x",AH976,0)</f>
        <v>0</v>
      </c>
      <c r="AM976" s="164">
        <f>IF(K976="x",AI976,0)</f>
        <v>0</v>
      </c>
      <c r="AN976" s="164">
        <f>IF(K976="x",AJ976,0)</f>
        <v>0</v>
      </c>
      <c r="AO976" s="164">
        <f>IF(K976="x",AK976,0)</f>
        <v>0</v>
      </c>
      <c r="AP976" s="610" t="str">
        <f t="shared" si="202"/>
        <v xml:space="preserve"> </v>
      </c>
      <c r="AQ976" s="613" t="str">
        <f t="shared" si="201"/>
        <v xml:space="preserve"> </v>
      </c>
      <c r="AR976" s="613" t="str">
        <f t="shared" si="203"/>
        <v xml:space="preserve"> </v>
      </c>
      <c r="AS976" s="613" t="str">
        <f t="shared" si="204"/>
        <v xml:space="preserve"> </v>
      </c>
      <c r="AT976" s="613" t="str">
        <f t="shared" si="205"/>
        <v xml:space="preserve"> </v>
      </c>
      <c r="AU976" s="613" t="str">
        <f t="shared" si="206"/>
        <v xml:space="preserve"> </v>
      </c>
      <c r="AV976" s="614" t="str">
        <f t="shared" si="207"/>
        <v xml:space="preserve"> </v>
      </c>
      <c r="AW976" s="196" t="str">
        <f>IF(N976&gt;0,N976,"")</f>
        <v/>
      </c>
      <c r="AX976" s="165" t="str">
        <f>IF(AND(K976="x",AW976&gt;0),AW976,"")</f>
        <v/>
      </c>
      <c r="AY976" s="193" t="str">
        <f>IF(OR(K976="x",F976="x",AW976&lt;=0),"",AW976)</f>
        <v/>
      </c>
      <c r="AZ976" s="183" t="str">
        <f>IF(AND(F976="x",AW976&gt;0),AW976,"")</f>
        <v/>
      </c>
      <c r="BA976" s="173" t="str">
        <f>IF(V976&gt;0,V976,"")</f>
        <v/>
      </c>
      <c r="BB976" s="174" t="str">
        <f>IF(AND(K976="x",BA976&gt;0),BA976,"")</f>
        <v/>
      </c>
      <c r="BC976" s="186" t="str">
        <f>IF(OR(K976="x",F976="X",BA976&lt;=0),"",BA976)</f>
        <v/>
      </c>
      <c r="BD976" s="174" t="str">
        <f>IF(AND(F976="x",BA976&gt;0),BA976,"")</f>
        <v/>
      </c>
      <c r="BE976" s="201" t="str">
        <f>IF(W976&gt;0,W976,"")</f>
        <v/>
      </c>
      <c r="BF976" s="174" t="str">
        <f>IF(AND(K976="x",BE976&gt;0),BE976,"")</f>
        <v/>
      </c>
      <c r="BG976" s="186" t="str">
        <f>IF(OR(K976="x",F976="x",BE976&lt;=0),"",BE976)</f>
        <v/>
      </c>
      <c r="BH976" s="175" t="str">
        <f>IF(AND(F976="x",BE976&gt;0),BE976,"")</f>
        <v/>
      </c>
      <c r="BI976" s="632"/>
    </row>
    <row r="977" spans="1:61" ht="18" x14ac:dyDescent="0.35">
      <c r="A977" s="221"/>
      <c r="B977" s="222"/>
      <c r="C977" s="213">
        <v>966</v>
      </c>
      <c r="D977" s="207"/>
      <c r="E977" s="18"/>
      <c r="F977" s="17"/>
      <c r="G977" s="134"/>
      <c r="H977" s="135"/>
      <c r="I977" s="141"/>
      <c r="J977" s="25"/>
      <c r="K977" s="145"/>
      <c r="L977" s="28"/>
      <c r="M977" s="395"/>
      <c r="N977" s="158" t="str">
        <f t="shared" si="197"/>
        <v/>
      </c>
      <c r="O977" s="27"/>
      <c r="P977" s="27"/>
      <c r="Q977" s="27"/>
      <c r="R977" s="27"/>
      <c r="S977" s="27"/>
      <c r="T977" s="28"/>
      <c r="U977" s="29"/>
      <c r="V977" s="32"/>
      <c r="W977" s="318"/>
      <c r="X977" s="319"/>
      <c r="Y977" s="160">
        <f t="shared" si="196"/>
        <v>0</v>
      </c>
      <c r="Z977" s="159">
        <f t="shared" si="198"/>
        <v>0</v>
      </c>
      <c r="AA977" s="327"/>
      <c r="AB977" s="400">
        <f>IF(AND(Z977&gt;=0,F977="x"),0,IF(AND(Z977&gt;0,AC977="x"),0,IF(Z977&gt;0,0-30,0)))</f>
        <v>0</v>
      </c>
      <c r="AC977" s="371"/>
      <c r="AD977" s="226" t="str">
        <f>IF(F977="x",(0-((V977*10)+(W977*20))),"")</f>
        <v/>
      </c>
      <c r="AE977" s="368">
        <f>IF(AND(Z977&gt;0,F977="x"),0,IF(AND(Z977&gt;0,AC977="x"),Z977-60,IF(AND(Z977&gt;0,AB977=-30),Z977+AB977,0)))</f>
        <v>0</v>
      </c>
      <c r="AF977" s="339"/>
      <c r="AG977" s="338"/>
      <c r="AH977" s="336"/>
      <c r="AI977" s="161">
        <f t="shared" si="199"/>
        <v>0</v>
      </c>
      <c r="AJ977" s="162">
        <f>(X977*20)+Z977+AA977+AF977</f>
        <v>0</v>
      </c>
      <c r="AK977" s="163">
        <f t="shared" si="200"/>
        <v>0</v>
      </c>
      <c r="AL977" s="164">
        <f>IF(K977="x",AH977,0)</f>
        <v>0</v>
      </c>
      <c r="AM977" s="164">
        <f>IF(K977="x",AI977,0)</f>
        <v>0</v>
      </c>
      <c r="AN977" s="164">
        <f>IF(K977="x",AJ977,0)</f>
        <v>0</v>
      </c>
      <c r="AO977" s="164">
        <f>IF(K977="x",AK977,0)</f>
        <v>0</v>
      </c>
      <c r="AP977" s="610" t="str">
        <f t="shared" si="202"/>
        <v xml:space="preserve"> </v>
      </c>
      <c r="AQ977" s="613" t="str">
        <f t="shared" si="201"/>
        <v xml:space="preserve"> </v>
      </c>
      <c r="AR977" s="613" t="str">
        <f t="shared" si="203"/>
        <v xml:space="preserve"> </v>
      </c>
      <c r="AS977" s="613" t="str">
        <f t="shared" si="204"/>
        <v xml:space="preserve"> </v>
      </c>
      <c r="AT977" s="613" t="str">
        <f t="shared" si="205"/>
        <v xml:space="preserve"> </v>
      </c>
      <c r="AU977" s="613" t="str">
        <f t="shared" si="206"/>
        <v xml:space="preserve"> </v>
      </c>
      <c r="AV977" s="614" t="str">
        <f t="shared" si="207"/>
        <v xml:space="preserve"> </v>
      </c>
      <c r="AW977" s="196" t="str">
        <f>IF(N977&gt;0,N977,"")</f>
        <v/>
      </c>
      <c r="AX977" s="165" t="str">
        <f>IF(AND(K977="x",AW977&gt;0),AW977,"")</f>
        <v/>
      </c>
      <c r="AY977" s="193" t="str">
        <f>IF(OR(K977="x",F977="x",AW977&lt;=0),"",AW977)</f>
        <v/>
      </c>
      <c r="AZ977" s="183" t="str">
        <f>IF(AND(F977="x",AW977&gt;0),AW977,"")</f>
        <v/>
      </c>
      <c r="BA977" s="173" t="str">
        <f>IF(V977&gt;0,V977,"")</f>
        <v/>
      </c>
      <c r="BB977" s="174" t="str">
        <f>IF(AND(K977="x",BA977&gt;0),BA977,"")</f>
        <v/>
      </c>
      <c r="BC977" s="186" t="str">
        <f>IF(OR(K977="x",F977="X",BA977&lt;=0),"",BA977)</f>
        <v/>
      </c>
      <c r="BD977" s="174" t="str">
        <f>IF(AND(F977="x",BA977&gt;0),BA977,"")</f>
        <v/>
      </c>
      <c r="BE977" s="201" t="str">
        <f>IF(W977&gt;0,W977,"")</f>
        <v/>
      </c>
      <c r="BF977" s="174" t="str">
        <f>IF(AND(K977="x",BE977&gt;0),BE977,"")</f>
        <v/>
      </c>
      <c r="BG977" s="186" t="str">
        <f>IF(OR(K977="x",F977="x",BE977&lt;=0),"",BE977)</f>
        <v/>
      </c>
      <c r="BH977" s="175" t="str">
        <f>IF(AND(F977="x",BE977&gt;0),BE977,"")</f>
        <v/>
      </c>
      <c r="BI977" s="632"/>
    </row>
    <row r="978" spans="1:61" ht="18" x14ac:dyDescent="0.35">
      <c r="A978" s="221"/>
      <c r="B978" s="222"/>
      <c r="C978" s="214">
        <v>967</v>
      </c>
      <c r="D978" s="205"/>
      <c r="E978" s="16"/>
      <c r="F978" s="17"/>
      <c r="G978" s="134"/>
      <c r="H978" s="135"/>
      <c r="I978" s="141"/>
      <c r="J978" s="25"/>
      <c r="K978" s="145"/>
      <c r="L978" s="28"/>
      <c r="M978" s="395"/>
      <c r="N978" s="158" t="str">
        <f t="shared" si="197"/>
        <v/>
      </c>
      <c r="O978" s="27"/>
      <c r="P978" s="27"/>
      <c r="Q978" s="27"/>
      <c r="R978" s="27"/>
      <c r="S978" s="27"/>
      <c r="T978" s="28"/>
      <c r="U978" s="29"/>
      <c r="V978" s="32"/>
      <c r="W978" s="318"/>
      <c r="X978" s="319"/>
      <c r="Y978" s="160">
        <f t="shared" si="196"/>
        <v>0</v>
      </c>
      <c r="Z978" s="159">
        <f t="shared" si="198"/>
        <v>0</v>
      </c>
      <c r="AA978" s="327"/>
      <c r="AB978" s="400">
        <f>IF(AND(Z978&gt;=0,F978="x"),0,IF(AND(Z978&gt;0,AC978="x"),0,IF(Z978&gt;0,0-30,0)))</f>
        <v>0</v>
      </c>
      <c r="AC978" s="371"/>
      <c r="AD978" s="226" t="str">
        <f>IF(F978="x",(0-((V978*10)+(W978*20))),"")</f>
        <v/>
      </c>
      <c r="AE978" s="368">
        <f>IF(AND(Z978&gt;0,F978="x"),0,IF(AND(Z978&gt;0,AC978="x"),Z978-60,IF(AND(Z978&gt;0,AB978=-30),Z978+AB978,0)))</f>
        <v>0</v>
      </c>
      <c r="AF978" s="339"/>
      <c r="AG978" s="338"/>
      <c r="AH978" s="336"/>
      <c r="AI978" s="161">
        <f t="shared" si="199"/>
        <v>0</v>
      </c>
      <c r="AJ978" s="162">
        <f>(X978*20)+Z978+AA978+AF978</f>
        <v>0</v>
      </c>
      <c r="AK978" s="163">
        <f t="shared" si="200"/>
        <v>0</v>
      </c>
      <c r="AL978" s="164">
        <f>IF(K978="x",AH978,0)</f>
        <v>0</v>
      </c>
      <c r="AM978" s="164">
        <f>IF(K978="x",AI978,0)</f>
        <v>0</v>
      </c>
      <c r="AN978" s="164">
        <f>IF(K978="x",AJ978,0)</f>
        <v>0</v>
      </c>
      <c r="AO978" s="164">
        <f>IF(K978="x",AK978,0)</f>
        <v>0</v>
      </c>
      <c r="AP978" s="610" t="str">
        <f t="shared" si="202"/>
        <v xml:space="preserve"> </v>
      </c>
      <c r="AQ978" s="613" t="str">
        <f t="shared" si="201"/>
        <v xml:space="preserve"> </v>
      </c>
      <c r="AR978" s="613" t="str">
        <f t="shared" si="203"/>
        <v xml:space="preserve"> </v>
      </c>
      <c r="AS978" s="613" t="str">
        <f t="shared" si="204"/>
        <v xml:space="preserve"> </v>
      </c>
      <c r="AT978" s="613" t="str">
        <f t="shared" si="205"/>
        <v xml:space="preserve"> </v>
      </c>
      <c r="AU978" s="613" t="str">
        <f t="shared" si="206"/>
        <v xml:space="preserve"> </v>
      </c>
      <c r="AV978" s="614" t="str">
        <f t="shared" si="207"/>
        <v xml:space="preserve"> </v>
      </c>
      <c r="AW978" s="196" t="str">
        <f>IF(N978&gt;0,N978,"")</f>
        <v/>
      </c>
      <c r="AX978" s="165" t="str">
        <f>IF(AND(K978="x",AW978&gt;0),AW978,"")</f>
        <v/>
      </c>
      <c r="AY978" s="193" t="str">
        <f>IF(OR(K978="x",F978="x",AW978&lt;=0),"",AW978)</f>
        <v/>
      </c>
      <c r="AZ978" s="183" t="str">
        <f>IF(AND(F978="x",AW978&gt;0),AW978,"")</f>
        <v/>
      </c>
      <c r="BA978" s="173" t="str">
        <f>IF(V978&gt;0,V978,"")</f>
        <v/>
      </c>
      <c r="BB978" s="174" t="str">
        <f>IF(AND(K978="x",BA978&gt;0),BA978,"")</f>
        <v/>
      </c>
      <c r="BC978" s="186" t="str">
        <f>IF(OR(K978="x",F978="X",BA978&lt;=0),"",BA978)</f>
        <v/>
      </c>
      <c r="BD978" s="174" t="str">
        <f>IF(AND(F978="x",BA978&gt;0),BA978,"")</f>
        <v/>
      </c>
      <c r="BE978" s="201" t="str">
        <f>IF(W978&gt;0,W978,"")</f>
        <v/>
      </c>
      <c r="BF978" s="174" t="str">
        <f>IF(AND(K978="x",BE978&gt;0),BE978,"")</f>
        <v/>
      </c>
      <c r="BG978" s="186" t="str">
        <f>IF(OR(K978="x",F978="x",BE978&lt;=0),"",BE978)</f>
        <v/>
      </c>
      <c r="BH978" s="175" t="str">
        <f>IF(AND(F978="x",BE978&gt;0),BE978,"")</f>
        <v/>
      </c>
      <c r="BI978" s="632"/>
    </row>
    <row r="979" spans="1:61" ht="18" x14ac:dyDescent="0.35">
      <c r="A979" s="221"/>
      <c r="B979" s="222"/>
      <c r="C979" s="214">
        <v>968</v>
      </c>
      <c r="D979" s="205"/>
      <c r="E979" s="16"/>
      <c r="F979" s="17"/>
      <c r="G979" s="134"/>
      <c r="H979" s="135"/>
      <c r="I979" s="141"/>
      <c r="J979" s="25"/>
      <c r="K979" s="145"/>
      <c r="L979" s="28"/>
      <c r="M979" s="395"/>
      <c r="N979" s="158" t="str">
        <f t="shared" si="197"/>
        <v/>
      </c>
      <c r="O979" s="27"/>
      <c r="P979" s="27"/>
      <c r="Q979" s="27"/>
      <c r="R979" s="27"/>
      <c r="S979" s="27"/>
      <c r="T979" s="28"/>
      <c r="U979" s="29"/>
      <c r="V979" s="32"/>
      <c r="W979" s="318"/>
      <c r="X979" s="319"/>
      <c r="Y979" s="160">
        <f t="shared" si="196"/>
        <v>0</v>
      </c>
      <c r="Z979" s="159">
        <f t="shared" si="198"/>
        <v>0</v>
      </c>
      <c r="AA979" s="327"/>
      <c r="AB979" s="400">
        <f>IF(AND(Z979&gt;=0,F979="x"),0,IF(AND(Z979&gt;0,AC979="x"),0,IF(Z979&gt;0,0-30,0)))</f>
        <v>0</v>
      </c>
      <c r="AC979" s="371"/>
      <c r="AD979" s="226" t="str">
        <f>IF(F979="x",(0-((V979*10)+(W979*20))),"")</f>
        <v/>
      </c>
      <c r="AE979" s="368">
        <f>IF(AND(Z979&gt;0,F979="x"),0,IF(AND(Z979&gt;0,AC979="x"),Z979-60,IF(AND(Z979&gt;0,AB979=-30),Z979+AB979,0)))</f>
        <v>0</v>
      </c>
      <c r="AF979" s="339"/>
      <c r="AG979" s="338"/>
      <c r="AH979" s="336"/>
      <c r="AI979" s="161">
        <f t="shared" si="199"/>
        <v>0</v>
      </c>
      <c r="AJ979" s="162">
        <f>(X979*20)+Z979+AA979+AF979</f>
        <v>0</v>
      </c>
      <c r="AK979" s="163">
        <f t="shared" si="200"/>
        <v>0</v>
      </c>
      <c r="AL979" s="164">
        <f>IF(K979="x",AH979,0)</f>
        <v>0</v>
      </c>
      <c r="AM979" s="164">
        <f>IF(K979="x",AI979,0)</f>
        <v>0</v>
      </c>
      <c r="AN979" s="164">
        <f>IF(K979="x",AJ979,0)</f>
        <v>0</v>
      </c>
      <c r="AO979" s="164">
        <f>IF(K979="x",AK979,0)</f>
        <v>0</v>
      </c>
      <c r="AP979" s="610" t="str">
        <f t="shared" si="202"/>
        <v xml:space="preserve"> </v>
      </c>
      <c r="AQ979" s="613" t="str">
        <f t="shared" si="201"/>
        <v xml:space="preserve"> </v>
      </c>
      <c r="AR979" s="613" t="str">
        <f t="shared" si="203"/>
        <v xml:space="preserve"> </v>
      </c>
      <c r="AS979" s="613" t="str">
        <f t="shared" si="204"/>
        <v xml:space="preserve"> </v>
      </c>
      <c r="AT979" s="613" t="str">
        <f t="shared" si="205"/>
        <v xml:space="preserve"> </v>
      </c>
      <c r="AU979" s="613" t="str">
        <f t="shared" si="206"/>
        <v xml:space="preserve"> </v>
      </c>
      <c r="AV979" s="614" t="str">
        <f t="shared" si="207"/>
        <v xml:space="preserve"> </v>
      </c>
      <c r="AW979" s="196" t="str">
        <f>IF(N979&gt;0,N979,"")</f>
        <v/>
      </c>
      <c r="AX979" s="165" t="str">
        <f>IF(AND(K979="x",AW979&gt;0),AW979,"")</f>
        <v/>
      </c>
      <c r="AY979" s="193" t="str">
        <f>IF(OR(K979="x",F979="x",AW979&lt;=0),"",AW979)</f>
        <v/>
      </c>
      <c r="AZ979" s="183" t="str">
        <f>IF(AND(F979="x",AW979&gt;0),AW979,"")</f>
        <v/>
      </c>
      <c r="BA979" s="173" t="str">
        <f>IF(V979&gt;0,V979,"")</f>
        <v/>
      </c>
      <c r="BB979" s="174" t="str">
        <f>IF(AND(K979="x",BA979&gt;0),BA979,"")</f>
        <v/>
      </c>
      <c r="BC979" s="186" t="str">
        <f>IF(OR(K979="x",F979="X",BA979&lt;=0),"",BA979)</f>
        <v/>
      </c>
      <c r="BD979" s="174" t="str">
        <f>IF(AND(F979="x",BA979&gt;0),BA979,"")</f>
        <v/>
      </c>
      <c r="BE979" s="201" t="str">
        <f>IF(W979&gt;0,W979,"")</f>
        <v/>
      </c>
      <c r="BF979" s="174" t="str">
        <f>IF(AND(K979="x",BE979&gt;0),BE979,"")</f>
        <v/>
      </c>
      <c r="BG979" s="186" t="str">
        <f>IF(OR(K979="x",F979="x",BE979&lt;=0),"",BE979)</f>
        <v/>
      </c>
      <c r="BH979" s="175" t="str">
        <f>IF(AND(F979="x",BE979&gt;0),BE979,"")</f>
        <v/>
      </c>
      <c r="BI979" s="632"/>
    </row>
    <row r="980" spans="1:61" ht="18" x14ac:dyDescent="0.35">
      <c r="A980" s="221"/>
      <c r="B980" s="222"/>
      <c r="C980" s="213">
        <v>969</v>
      </c>
      <c r="D980" s="205"/>
      <c r="E980" s="16"/>
      <c r="F980" s="17"/>
      <c r="G980" s="134"/>
      <c r="H980" s="135"/>
      <c r="I980" s="141"/>
      <c r="J980" s="25"/>
      <c r="K980" s="145"/>
      <c r="L980" s="28"/>
      <c r="M980" s="395"/>
      <c r="N980" s="158" t="str">
        <f t="shared" si="197"/>
        <v/>
      </c>
      <c r="O980" s="27"/>
      <c r="P980" s="27"/>
      <c r="Q980" s="27"/>
      <c r="R980" s="27"/>
      <c r="S980" s="27"/>
      <c r="T980" s="28"/>
      <c r="U980" s="29"/>
      <c r="V980" s="32"/>
      <c r="W980" s="318"/>
      <c r="X980" s="319"/>
      <c r="Y980" s="160">
        <f t="shared" si="196"/>
        <v>0</v>
      </c>
      <c r="Z980" s="159">
        <f t="shared" si="198"/>
        <v>0</v>
      </c>
      <c r="AA980" s="327"/>
      <c r="AB980" s="400">
        <f>IF(AND(Z980&gt;=0,F980="x"),0,IF(AND(Z980&gt;0,AC980="x"),0,IF(Z980&gt;0,0-30,0)))</f>
        <v>0</v>
      </c>
      <c r="AC980" s="371"/>
      <c r="AD980" s="226" t="str">
        <f>IF(F980="x",(0-((V980*10)+(W980*20))),"")</f>
        <v/>
      </c>
      <c r="AE980" s="368">
        <f>IF(AND(Z980&gt;0,F980="x"),0,IF(AND(Z980&gt;0,AC980="x"),Z980-60,IF(AND(Z980&gt;0,AB980=-30),Z980+AB980,0)))</f>
        <v>0</v>
      </c>
      <c r="AF980" s="339"/>
      <c r="AG980" s="338"/>
      <c r="AH980" s="336"/>
      <c r="AI980" s="161">
        <f t="shared" si="199"/>
        <v>0</v>
      </c>
      <c r="AJ980" s="162">
        <f>(X980*20)+Z980+AA980+AF980</f>
        <v>0</v>
      </c>
      <c r="AK980" s="163">
        <f t="shared" si="200"/>
        <v>0</v>
      </c>
      <c r="AL980" s="164">
        <f>IF(K980="x",AH980,0)</f>
        <v>0</v>
      </c>
      <c r="AM980" s="164">
        <f>IF(K980="x",AI980,0)</f>
        <v>0</v>
      </c>
      <c r="AN980" s="164">
        <f>IF(K980="x",AJ980,0)</f>
        <v>0</v>
      </c>
      <c r="AO980" s="164">
        <f>IF(K980="x",AK980,0)</f>
        <v>0</v>
      </c>
      <c r="AP980" s="610" t="str">
        <f t="shared" si="202"/>
        <v xml:space="preserve"> </v>
      </c>
      <c r="AQ980" s="613" t="str">
        <f t="shared" si="201"/>
        <v xml:space="preserve"> </v>
      </c>
      <c r="AR980" s="613" t="str">
        <f t="shared" si="203"/>
        <v xml:space="preserve"> </v>
      </c>
      <c r="AS980" s="613" t="str">
        <f t="shared" si="204"/>
        <v xml:space="preserve"> </v>
      </c>
      <c r="AT980" s="613" t="str">
        <f t="shared" si="205"/>
        <v xml:space="preserve"> </v>
      </c>
      <c r="AU980" s="613" t="str">
        <f t="shared" si="206"/>
        <v xml:space="preserve"> </v>
      </c>
      <c r="AV980" s="614" t="str">
        <f t="shared" si="207"/>
        <v xml:space="preserve"> </v>
      </c>
      <c r="AW980" s="196" t="str">
        <f>IF(N980&gt;0,N980,"")</f>
        <v/>
      </c>
      <c r="AX980" s="165" t="str">
        <f>IF(AND(K980="x",AW980&gt;0),AW980,"")</f>
        <v/>
      </c>
      <c r="AY980" s="193" t="str">
        <f>IF(OR(K980="x",F980="x",AW980&lt;=0),"",AW980)</f>
        <v/>
      </c>
      <c r="AZ980" s="183" t="str">
        <f>IF(AND(F980="x",AW980&gt;0),AW980,"")</f>
        <v/>
      </c>
      <c r="BA980" s="173" t="str">
        <f>IF(V980&gt;0,V980,"")</f>
        <v/>
      </c>
      <c r="BB980" s="174" t="str">
        <f>IF(AND(K980="x",BA980&gt;0),BA980,"")</f>
        <v/>
      </c>
      <c r="BC980" s="186" t="str">
        <f>IF(OR(K980="x",F980="X",BA980&lt;=0),"",BA980)</f>
        <v/>
      </c>
      <c r="BD980" s="174" t="str">
        <f>IF(AND(F980="x",BA980&gt;0),BA980,"")</f>
        <v/>
      </c>
      <c r="BE980" s="201" t="str">
        <f>IF(W980&gt;0,W980,"")</f>
        <v/>
      </c>
      <c r="BF980" s="174" t="str">
        <f>IF(AND(K980="x",BE980&gt;0),BE980,"")</f>
        <v/>
      </c>
      <c r="BG980" s="186" t="str">
        <f>IF(OR(K980="x",F980="x",BE980&lt;=0),"",BE980)</f>
        <v/>
      </c>
      <c r="BH980" s="175" t="str">
        <f>IF(AND(F980="x",BE980&gt;0),BE980,"")</f>
        <v/>
      </c>
      <c r="BI980" s="632"/>
    </row>
    <row r="981" spans="1:61" ht="18" x14ac:dyDescent="0.35">
      <c r="A981" s="221"/>
      <c r="B981" s="222"/>
      <c r="C981" s="214">
        <v>970</v>
      </c>
      <c r="D981" s="207"/>
      <c r="E981" s="18"/>
      <c r="F981" s="17"/>
      <c r="G981" s="134"/>
      <c r="H981" s="135"/>
      <c r="I981" s="141"/>
      <c r="J981" s="25"/>
      <c r="K981" s="145"/>
      <c r="L981" s="28"/>
      <c r="M981" s="395"/>
      <c r="N981" s="158" t="str">
        <f t="shared" si="197"/>
        <v/>
      </c>
      <c r="O981" s="27"/>
      <c r="P981" s="27"/>
      <c r="Q981" s="27"/>
      <c r="R981" s="27"/>
      <c r="S981" s="27"/>
      <c r="T981" s="28"/>
      <c r="U981" s="29"/>
      <c r="V981" s="32"/>
      <c r="W981" s="318"/>
      <c r="X981" s="319"/>
      <c r="Y981" s="160">
        <f t="shared" si="196"/>
        <v>0</v>
      </c>
      <c r="Z981" s="159">
        <f t="shared" si="198"/>
        <v>0</v>
      </c>
      <c r="AA981" s="327"/>
      <c r="AB981" s="400">
        <f>IF(AND(Z981&gt;=0,F981="x"),0,IF(AND(Z981&gt;0,AC981="x"),0,IF(Z981&gt;0,0-30,0)))</f>
        <v>0</v>
      </c>
      <c r="AC981" s="371"/>
      <c r="AD981" s="226" t="str">
        <f>IF(F981="x",(0-((V981*10)+(W981*20))),"")</f>
        <v/>
      </c>
      <c r="AE981" s="368">
        <f>IF(AND(Z981&gt;0,F981="x"),0,IF(AND(Z981&gt;0,AC981="x"),Z981-60,IF(AND(Z981&gt;0,AB981=-30),Z981+AB981,0)))</f>
        <v>0</v>
      </c>
      <c r="AF981" s="339"/>
      <c r="AG981" s="338"/>
      <c r="AH981" s="336"/>
      <c r="AI981" s="161">
        <f t="shared" si="199"/>
        <v>0</v>
      </c>
      <c r="AJ981" s="162">
        <f>(X981*20)+Z981+AA981+AF981</f>
        <v>0</v>
      </c>
      <c r="AK981" s="163">
        <f t="shared" si="200"/>
        <v>0</v>
      </c>
      <c r="AL981" s="164">
        <f>IF(K981="x",AH981,0)</f>
        <v>0</v>
      </c>
      <c r="AM981" s="164">
        <f>IF(K981="x",AI981,0)</f>
        <v>0</v>
      </c>
      <c r="AN981" s="164">
        <f>IF(K981="x",AJ981,0)</f>
        <v>0</v>
      </c>
      <c r="AO981" s="164">
        <f>IF(K981="x",AK981,0)</f>
        <v>0</v>
      </c>
      <c r="AP981" s="610" t="str">
        <f t="shared" si="202"/>
        <v xml:space="preserve"> </v>
      </c>
      <c r="AQ981" s="613" t="str">
        <f t="shared" si="201"/>
        <v xml:space="preserve"> </v>
      </c>
      <c r="AR981" s="613" t="str">
        <f t="shared" si="203"/>
        <v xml:space="preserve"> </v>
      </c>
      <c r="AS981" s="613" t="str">
        <f t="shared" si="204"/>
        <v xml:space="preserve"> </v>
      </c>
      <c r="AT981" s="613" t="str">
        <f t="shared" si="205"/>
        <v xml:space="preserve"> </v>
      </c>
      <c r="AU981" s="613" t="str">
        <f t="shared" si="206"/>
        <v xml:space="preserve"> </v>
      </c>
      <c r="AV981" s="614" t="str">
        <f t="shared" si="207"/>
        <v xml:space="preserve"> </v>
      </c>
      <c r="AW981" s="196" t="str">
        <f>IF(N981&gt;0,N981,"")</f>
        <v/>
      </c>
      <c r="AX981" s="165" t="str">
        <f>IF(AND(K981="x",AW981&gt;0),AW981,"")</f>
        <v/>
      </c>
      <c r="AY981" s="193" t="str">
        <f>IF(OR(K981="x",F981="x",AW981&lt;=0),"",AW981)</f>
        <v/>
      </c>
      <c r="AZ981" s="183" t="str">
        <f>IF(AND(F981="x",AW981&gt;0),AW981,"")</f>
        <v/>
      </c>
      <c r="BA981" s="173" t="str">
        <f>IF(V981&gt;0,V981,"")</f>
        <v/>
      </c>
      <c r="BB981" s="174" t="str">
        <f>IF(AND(K981="x",BA981&gt;0),BA981,"")</f>
        <v/>
      </c>
      <c r="BC981" s="186" t="str">
        <f>IF(OR(K981="x",F981="X",BA981&lt;=0),"",BA981)</f>
        <v/>
      </c>
      <c r="BD981" s="174" t="str">
        <f>IF(AND(F981="x",BA981&gt;0),BA981,"")</f>
        <v/>
      </c>
      <c r="BE981" s="201" t="str">
        <f>IF(W981&gt;0,W981,"")</f>
        <v/>
      </c>
      <c r="BF981" s="174" t="str">
        <f>IF(AND(K981="x",BE981&gt;0),BE981,"")</f>
        <v/>
      </c>
      <c r="BG981" s="186" t="str">
        <f>IF(OR(K981="x",F981="x",BE981&lt;=0),"",BE981)</f>
        <v/>
      </c>
      <c r="BH981" s="175" t="str">
        <f>IF(AND(F981="x",BE981&gt;0),BE981,"")</f>
        <v/>
      </c>
      <c r="BI981" s="632"/>
    </row>
    <row r="982" spans="1:61" ht="18" x14ac:dyDescent="0.35">
      <c r="A982" s="221"/>
      <c r="B982" s="222"/>
      <c r="C982" s="213">
        <v>971</v>
      </c>
      <c r="D982" s="205"/>
      <c r="E982" s="16"/>
      <c r="F982" s="17"/>
      <c r="G982" s="134"/>
      <c r="H982" s="135"/>
      <c r="I982" s="141"/>
      <c r="J982" s="25"/>
      <c r="K982" s="145"/>
      <c r="L982" s="28"/>
      <c r="M982" s="395"/>
      <c r="N982" s="158" t="str">
        <f t="shared" si="197"/>
        <v/>
      </c>
      <c r="O982" s="27"/>
      <c r="P982" s="27"/>
      <c r="Q982" s="27"/>
      <c r="R982" s="27"/>
      <c r="S982" s="27"/>
      <c r="T982" s="28"/>
      <c r="U982" s="29"/>
      <c r="V982" s="32"/>
      <c r="W982" s="318"/>
      <c r="X982" s="319"/>
      <c r="Y982" s="160">
        <f t="shared" si="196"/>
        <v>0</v>
      </c>
      <c r="Z982" s="159">
        <f t="shared" si="198"/>
        <v>0</v>
      </c>
      <c r="AA982" s="327"/>
      <c r="AB982" s="400">
        <f>IF(AND(Z982&gt;=0,F982="x"),0,IF(AND(Z982&gt;0,AC982="x"),0,IF(Z982&gt;0,0-30,0)))</f>
        <v>0</v>
      </c>
      <c r="AC982" s="371"/>
      <c r="AD982" s="226" t="str">
        <f>IF(F982="x",(0-((V982*10)+(W982*20))),"")</f>
        <v/>
      </c>
      <c r="AE982" s="368">
        <f>IF(AND(Z982&gt;0,F982="x"),0,IF(AND(Z982&gt;0,AC982="x"),Z982-60,IF(AND(Z982&gt;0,AB982=-30),Z982+AB982,0)))</f>
        <v>0</v>
      </c>
      <c r="AF982" s="339"/>
      <c r="AG982" s="338"/>
      <c r="AH982" s="336"/>
      <c r="AI982" s="161">
        <f t="shared" si="199"/>
        <v>0</v>
      </c>
      <c r="AJ982" s="162">
        <f>(X982*20)+Z982+AA982+AF982</f>
        <v>0</v>
      </c>
      <c r="AK982" s="163">
        <f t="shared" si="200"/>
        <v>0</v>
      </c>
      <c r="AL982" s="164">
        <f>IF(K982="x",AH982,0)</f>
        <v>0</v>
      </c>
      <c r="AM982" s="164">
        <f>IF(K982="x",AI982,0)</f>
        <v>0</v>
      </c>
      <c r="AN982" s="164">
        <f>IF(K982="x",AJ982,0)</f>
        <v>0</v>
      </c>
      <c r="AO982" s="164">
        <f>IF(K982="x",AK982,0)</f>
        <v>0</v>
      </c>
      <c r="AP982" s="610" t="str">
        <f t="shared" si="202"/>
        <v xml:space="preserve"> </v>
      </c>
      <c r="AQ982" s="613" t="str">
        <f t="shared" si="201"/>
        <v xml:space="preserve"> </v>
      </c>
      <c r="AR982" s="613" t="str">
        <f t="shared" si="203"/>
        <v xml:space="preserve"> </v>
      </c>
      <c r="AS982" s="613" t="str">
        <f t="shared" si="204"/>
        <v xml:space="preserve"> </v>
      </c>
      <c r="AT982" s="613" t="str">
        <f t="shared" si="205"/>
        <v xml:space="preserve"> </v>
      </c>
      <c r="AU982" s="613" t="str">
        <f t="shared" si="206"/>
        <v xml:space="preserve"> </v>
      </c>
      <c r="AV982" s="614" t="str">
        <f t="shared" si="207"/>
        <v xml:space="preserve"> </v>
      </c>
      <c r="AW982" s="196" t="str">
        <f>IF(N982&gt;0,N982,"")</f>
        <v/>
      </c>
      <c r="AX982" s="165" t="str">
        <f>IF(AND(K982="x",AW982&gt;0),AW982,"")</f>
        <v/>
      </c>
      <c r="AY982" s="193" t="str">
        <f>IF(OR(K982="x",F982="x",AW982&lt;=0),"",AW982)</f>
        <v/>
      </c>
      <c r="AZ982" s="183" t="str">
        <f>IF(AND(F982="x",AW982&gt;0),AW982,"")</f>
        <v/>
      </c>
      <c r="BA982" s="173" t="str">
        <f>IF(V982&gt;0,V982,"")</f>
        <v/>
      </c>
      <c r="BB982" s="174" t="str">
        <f>IF(AND(K982="x",BA982&gt;0),BA982,"")</f>
        <v/>
      </c>
      <c r="BC982" s="186" t="str">
        <f>IF(OR(K982="x",F982="X",BA982&lt;=0),"",BA982)</f>
        <v/>
      </c>
      <c r="BD982" s="174" t="str">
        <f>IF(AND(F982="x",BA982&gt;0),BA982,"")</f>
        <v/>
      </c>
      <c r="BE982" s="201" t="str">
        <f>IF(W982&gt;0,W982,"")</f>
        <v/>
      </c>
      <c r="BF982" s="174" t="str">
        <f>IF(AND(K982="x",BE982&gt;0),BE982,"")</f>
        <v/>
      </c>
      <c r="BG982" s="186" t="str">
        <f>IF(OR(K982="x",F982="x",BE982&lt;=0),"",BE982)</f>
        <v/>
      </c>
      <c r="BH982" s="175" t="str">
        <f>IF(AND(F982="x",BE982&gt;0),BE982,"")</f>
        <v/>
      </c>
      <c r="BI982" s="632"/>
    </row>
    <row r="983" spans="1:61" ht="18" x14ac:dyDescent="0.35">
      <c r="A983" s="221"/>
      <c r="B983" s="222"/>
      <c r="C983" s="214">
        <v>972</v>
      </c>
      <c r="D983" s="205"/>
      <c r="E983" s="16"/>
      <c r="F983" s="17"/>
      <c r="G983" s="134"/>
      <c r="H983" s="135"/>
      <c r="I983" s="141"/>
      <c r="J983" s="25"/>
      <c r="K983" s="145"/>
      <c r="L983" s="28"/>
      <c r="M983" s="395"/>
      <c r="N983" s="158" t="str">
        <f t="shared" si="197"/>
        <v/>
      </c>
      <c r="O983" s="27"/>
      <c r="P983" s="27"/>
      <c r="Q983" s="27"/>
      <c r="R983" s="27"/>
      <c r="S983" s="27"/>
      <c r="T983" s="28"/>
      <c r="U983" s="29"/>
      <c r="V983" s="32"/>
      <c r="W983" s="318"/>
      <c r="X983" s="319"/>
      <c r="Y983" s="160">
        <f t="shared" si="196"/>
        <v>0</v>
      </c>
      <c r="Z983" s="159">
        <f t="shared" si="198"/>
        <v>0</v>
      </c>
      <c r="AA983" s="327"/>
      <c r="AB983" s="400">
        <f>IF(AND(Z983&gt;=0,F983="x"),0,IF(AND(Z983&gt;0,AC983="x"),0,IF(Z983&gt;0,0-30,0)))</f>
        <v>0</v>
      </c>
      <c r="AC983" s="371"/>
      <c r="AD983" s="226" t="str">
        <f>IF(F983="x",(0-((V983*10)+(W983*20))),"")</f>
        <v/>
      </c>
      <c r="AE983" s="368">
        <f>IF(AND(Z983&gt;0,F983="x"),0,IF(AND(Z983&gt;0,AC983="x"),Z983-60,IF(AND(Z983&gt;0,AB983=-30),Z983+AB983,0)))</f>
        <v>0</v>
      </c>
      <c r="AF983" s="339"/>
      <c r="AG983" s="338"/>
      <c r="AH983" s="336"/>
      <c r="AI983" s="161">
        <f t="shared" si="199"/>
        <v>0</v>
      </c>
      <c r="AJ983" s="162">
        <f>(X983*20)+Z983+AA983+AF983</f>
        <v>0</v>
      </c>
      <c r="AK983" s="163">
        <f t="shared" si="200"/>
        <v>0</v>
      </c>
      <c r="AL983" s="164">
        <f>IF(K983="x",AH983,0)</f>
        <v>0</v>
      </c>
      <c r="AM983" s="164">
        <f>IF(K983="x",AI983,0)</f>
        <v>0</v>
      </c>
      <c r="AN983" s="164">
        <f>IF(K983="x",AJ983,0)</f>
        <v>0</v>
      </c>
      <c r="AO983" s="164">
        <f>IF(K983="x",AK983,0)</f>
        <v>0</v>
      </c>
      <c r="AP983" s="610" t="str">
        <f t="shared" si="202"/>
        <v xml:space="preserve"> </v>
      </c>
      <c r="AQ983" s="613" t="str">
        <f t="shared" si="201"/>
        <v xml:space="preserve"> </v>
      </c>
      <c r="AR983" s="613" t="str">
        <f t="shared" si="203"/>
        <v xml:space="preserve"> </v>
      </c>
      <c r="AS983" s="613" t="str">
        <f t="shared" si="204"/>
        <v xml:space="preserve"> </v>
      </c>
      <c r="AT983" s="613" t="str">
        <f t="shared" si="205"/>
        <v xml:space="preserve"> </v>
      </c>
      <c r="AU983" s="613" t="str">
        <f t="shared" si="206"/>
        <v xml:space="preserve"> </v>
      </c>
      <c r="AV983" s="614" t="str">
        <f t="shared" si="207"/>
        <v xml:space="preserve"> </v>
      </c>
      <c r="AW983" s="196" t="str">
        <f>IF(N983&gt;0,N983,"")</f>
        <v/>
      </c>
      <c r="AX983" s="165" t="str">
        <f>IF(AND(K983="x",AW983&gt;0),AW983,"")</f>
        <v/>
      </c>
      <c r="AY983" s="193" t="str">
        <f>IF(OR(K983="x",F983="x",AW983&lt;=0),"",AW983)</f>
        <v/>
      </c>
      <c r="AZ983" s="183" t="str">
        <f>IF(AND(F983="x",AW983&gt;0),AW983,"")</f>
        <v/>
      </c>
      <c r="BA983" s="173" t="str">
        <f>IF(V983&gt;0,V983,"")</f>
        <v/>
      </c>
      <c r="BB983" s="174" t="str">
        <f>IF(AND(K983="x",BA983&gt;0),BA983,"")</f>
        <v/>
      </c>
      <c r="BC983" s="186" t="str">
        <f>IF(OR(K983="x",F983="X",BA983&lt;=0),"",BA983)</f>
        <v/>
      </c>
      <c r="BD983" s="174" t="str">
        <f>IF(AND(F983="x",BA983&gt;0),BA983,"")</f>
        <v/>
      </c>
      <c r="BE983" s="201" t="str">
        <f>IF(W983&gt;0,W983,"")</f>
        <v/>
      </c>
      <c r="BF983" s="174" t="str">
        <f>IF(AND(K983="x",BE983&gt;0),BE983,"")</f>
        <v/>
      </c>
      <c r="BG983" s="186" t="str">
        <f>IF(OR(K983="x",F983="x",BE983&lt;=0),"",BE983)</f>
        <v/>
      </c>
      <c r="BH983" s="175" t="str">
        <f>IF(AND(F983="x",BE983&gt;0),BE983,"")</f>
        <v/>
      </c>
      <c r="BI983" s="632"/>
    </row>
    <row r="984" spans="1:61" ht="18" x14ac:dyDescent="0.35">
      <c r="A984" s="221"/>
      <c r="B984" s="222"/>
      <c r="C984" s="214">
        <v>973</v>
      </c>
      <c r="D984" s="205"/>
      <c r="E984" s="16"/>
      <c r="F984" s="17"/>
      <c r="G984" s="134"/>
      <c r="H984" s="135"/>
      <c r="I984" s="141"/>
      <c r="J984" s="25"/>
      <c r="K984" s="145"/>
      <c r="L984" s="28"/>
      <c r="M984" s="395"/>
      <c r="N984" s="158" t="str">
        <f t="shared" si="197"/>
        <v/>
      </c>
      <c r="O984" s="27"/>
      <c r="P984" s="27"/>
      <c r="Q984" s="27"/>
      <c r="R984" s="27"/>
      <c r="S984" s="27"/>
      <c r="T984" s="28"/>
      <c r="U984" s="29"/>
      <c r="V984" s="32"/>
      <c r="W984" s="318"/>
      <c r="X984" s="319"/>
      <c r="Y984" s="160">
        <f t="shared" si="196"/>
        <v>0</v>
      </c>
      <c r="Z984" s="159">
        <f t="shared" si="198"/>
        <v>0</v>
      </c>
      <c r="AA984" s="327"/>
      <c r="AB984" s="400">
        <f>IF(AND(Z984&gt;=0,F984="x"),0,IF(AND(Z984&gt;0,AC984="x"),0,IF(Z984&gt;0,0-30,0)))</f>
        <v>0</v>
      </c>
      <c r="AC984" s="371"/>
      <c r="AD984" s="226" t="str">
        <f>IF(F984="x",(0-((V984*10)+(W984*20))),"")</f>
        <v/>
      </c>
      <c r="AE984" s="368">
        <f>IF(AND(Z984&gt;0,F984="x"),0,IF(AND(Z984&gt;0,AC984="x"),Z984-60,IF(AND(Z984&gt;0,AB984=-30),Z984+AB984,0)))</f>
        <v>0</v>
      </c>
      <c r="AF984" s="339"/>
      <c r="AG984" s="338"/>
      <c r="AH984" s="336"/>
      <c r="AI984" s="161">
        <f t="shared" si="199"/>
        <v>0</v>
      </c>
      <c r="AJ984" s="162">
        <f>(X984*20)+Z984+AA984+AF984</f>
        <v>0</v>
      </c>
      <c r="AK984" s="163">
        <f t="shared" si="200"/>
        <v>0</v>
      </c>
      <c r="AL984" s="164">
        <f>IF(K984="x",AH984,0)</f>
        <v>0</v>
      </c>
      <c r="AM984" s="164">
        <f>IF(K984="x",AI984,0)</f>
        <v>0</v>
      </c>
      <c r="AN984" s="164">
        <f>IF(K984="x",AJ984,0)</f>
        <v>0</v>
      </c>
      <c r="AO984" s="164">
        <f>IF(K984="x",AK984,0)</f>
        <v>0</v>
      </c>
      <c r="AP984" s="610" t="str">
        <f t="shared" si="202"/>
        <v xml:space="preserve"> </v>
      </c>
      <c r="AQ984" s="613" t="str">
        <f t="shared" si="201"/>
        <v xml:space="preserve"> </v>
      </c>
      <c r="AR984" s="613" t="str">
        <f t="shared" si="203"/>
        <v xml:space="preserve"> </v>
      </c>
      <c r="AS984" s="613" t="str">
        <f t="shared" si="204"/>
        <v xml:space="preserve"> </v>
      </c>
      <c r="AT984" s="613" t="str">
        <f t="shared" si="205"/>
        <v xml:space="preserve"> </v>
      </c>
      <c r="AU984" s="613" t="str">
        <f t="shared" si="206"/>
        <v xml:space="preserve"> </v>
      </c>
      <c r="AV984" s="614" t="str">
        <f t="shared" si="207"/>
        <v xml:space="preserve"> </v>
      </c>
      <c r="AW984" s="196" t="str">
        <f>IF(N984&gt;0,N984,"")</f>
        <v/>
      </c>
      <c r="AX984" s="165" t="str">
        <f>IF(AND(K984="x",AW984&gt;0),AW984,"")</f>
        <v/>
      </c>
      <c r="AY984" s="193" t="str">
        <f>IF(OR(K984="x",F984="x",AW984&lt;=0),"",AW984)</f>
        <v/>
      </c>
      <c r="AZ984" s="183" t="str">
        <f>IF(AND(F984="x",AW984&gt;0),AW984,"")</f>
        <v/>
      </c>
      <c r="BA984" s="173" t="str">
        <f>IF(V984&gt;0,V984,"")</f>
        <v/>
      </c>
      <c r="BB984" s="174" t="str">
        <f>IF(AND(K984="x",BA984&gt;0),BA984,"")</f>
        <v/>
      </c>
      <c r="BC984" s="186" t="str">
        <f>IF(OR(K984="x",F984="X",BA984&lt;=0),"",BA984)</f>
        <v/>
      </c>
      <c r="BD984" s="174" t="str">
        <f>IF(AND(F984="x",BA984&gt;0),BA984,"")</f>
        <v/>
      </c>
      <c r="BE984" s="201" t="str">
        <f>IF(W984&gt;0,W984,"")</f>
        <v/>
      </c>
      <c r="BF984" s="174" t="str">
        <f>IF(AND(K984="x",BE984&gt;0),BE984,"")</f>
        <v/>
      </c>
      <c r="BG984" s="186" t="str">
        <f>IF(OR(K984="x",F984="x",BE984&lt;=0),"",BE984)</f>
        <v/>
      </c>
      <c r="BH984" s="175" t="str">
        <f>IF(AND(F984="x",BE984&gt;0),BE984,"")</f>
        <v/>
      </c>
      <c r="BI984" s="632"/>
    </row>
    <row r="985" spans="1:61" ht="18" x14ac:dyDescent="0.35">
      <c r="A985" s="221"/>
      <c r="B985" s="222"/>
      <c r="C985" s="213">
        <v>974</v>
      </c>
      <c r="D985" s="207"/>
      <c r="E985" s="18"/>
      <c r="F985" s="17"/>
      <c r="G985" s="134"/>
      <c r="H985" s="135"/>
      <c r="I985" s="141"/>
      <c r="J985" s="25"/>
      <c r="K985" s="145"/>
      <c r="L985" s="28"/>
      <c r="M985" s="395"/>
      <c r="N985" s="158" t="str">
        <f t="shared" si="197"/>
        <v/>
      </c>
      <c r="O985" s="27"/>
      <c r="P985" s="27"/>
      <c r="Q985" s="27"/>
      <c r="R985" s="27"/>
      <c r="S985" s="27"/>
      <c r="T985" s="28"/>
      <c r="U985" s="29"/>
      <c r="V985" s="32"/>
      <c r="W985" s="318"/>
      <c r="X985" s="319"/>
      <c r="Y985" s="160">
        <f t="shared" si="196"/>
        <v>0</v>
      </c>
      <c r="Z985" s="159">
        <f t="shared" si="198"/>
        <v>0</v>
      </c>
      <c r="AA985" s="327"/>
      <c r="AB985" s="400">
        <f>IF(AND(Z985&gt;=0,F985="x"),0,IF(AND(Z985&gt;0,AC985="x"),0,IF(Z985&gt;0,0-30,0)))</f>
        <v>0</v>
      </c>
      <c r="AC985" s="371"/>
      <c r="AD985" s="226" t="str">
        <f>IF(F985="x",(0-((V985*10)+(W985*20))),"")</f>
        <v/>
      </c>
      <c r="AE985" s="368">
        <f>IF(AND(Z985&gt;0,F985="x"),0,IF(AND(Z985&gt;0,AC985="x"),Z985-60,IF(AND(Z985&gt;0,AB985=-30),Z985+AB985,0)))</f>
        <v>0</v>
      </c>
      <c r="AF985" s="339"/>
      <c r="AG985" s="338"/>
      <c r="AH985" s="336"/>
      <c r="AI985" s="161">
        <f t="shared" si="199"/>
        <v>0</v>
      </c>
      <c r="AJ985" s="162">
        <f>(X985*20)+Z985+AA985+AF985</f>
        <v>0</v>
      </c>
      <c r="AK985" s="163">
        <f t="shared" si="200"/>
        <v>0</v>
      </c>
      <c r="AL985" s="164">
        <f>IF(K985="x",AH985,0)</f>
        <v>0</v>
      </c>
      <c r="AM985" s="164">
        <f>IF(K985="x",AI985,0)</f>
        <v>0</v>
      </c>
      <c r="AN985" s="164">
        <f>IF(K985="x",AJ985,0)</f>
        <v>0</v>
      </c>
      <c r="AO985" s="164">
        <f>IF(K985="x",AK985,0)</f>
        <v>0</v>
      </c>
      <c r="AP985" s="610" t="str">
        <f t="shared" si="202"/>
        <v xml:space="preserve"> </v>
      </c>
      <c r="AQ985" s="613" t="str">
        <f t="shared" si="201"/>
        <v xml:space="preserve"> </v>
      </c>
      <c r="AR985" s="613" t="str">
        <f t="shared" si="203"/>
        <v xml:space="preserve"> </v>
      </c>
      <c r="AS985" s="613" t="str">
        <f t="shared" si="204"/>
        <v xml:space="preserve"> </v>
      </c>
      <c r="AT985" s="613" t="str">
        <f t="shared" si="205"/>
        <v xml:space="preserve"> </v>
      </c>
      <c r="AU985" s="613" t="str">
        <f t="shared" si="206"/>
        <v xml:space="preserve"> </v>
      </c>
      <c r="AV985" s="614" t="str">
        <f t="shared" si="207"/>
        <v xml:space="preserve"> </v>
      </c>
      <c r="AW985" s="196" t="str">
        <f>IF(N985&gt;0,N985,"")</f>
        <v/>
      </c>
      <c r="AX985" s="165" t="str">
        <f>IF(AND(K985="x",AW985&gt;0),AW985,"")</f>
        <v/>
      </c>
      <c r="AY985" s="193" t="str">
        <f>IF(OR(K985="x",F985="x",AW985&lt;=0),"",AW985)</f>
        <v/>
      </c>
      <c r="AZ985" s="183" t="str">
        <f>IF(AND(F985="x",AW985&gt;0),AW985,"")</f>
        <v/>
      </c>
      <c r="BA985" s="173" t="str">
        <f>IF(V985&gt;0,V985,"")</f>
        <v/>
      </c>
      <c r="BB985" s="174" t="str">
        <f>IF(AND(K985="x",BA985&gt;0),BA985,"")</f>
        <v/>
      </c>
      <c r="BC985" s="186" t="str">
        <f>IF(OR(K985="x",F985="X",BA985&lt;=0),"",BA985)</f>
        <v/>
      </c>
      <c r="BD985" s="174" t="str">
        <f>IF(AND(F985="x",BA985&gt;0),BA985,"")</f>
        <v/>
      </c>
      <c r="BE985" s="201" t="str">
        <f>IF(W985&gt;0,W985,"")</f>
        <v/>
      </c>
      <c r="BF985" s="174" t="str">
        <f>IF(AND(K985="x",BE985&gt;0),BE985,"")</f>
        <v/>
      </c>
      <c r="BG985" s="186" t="str">
        <f>IF(OR(K985="x",F985="x",BE985&lt;=0),"",BE985)</f>
        <v/>
      </c>
      <c r="BH985" s="175" t="str">
        <f>IF(AND(F985="x",BE985&gt;0),BE985,"")</f>
        <v/>
      </c>
      <c r="BI985" s="632"/>
    </row>
    <row r="986" spans="1:61" ht="18" x14ac:dyDescent="0.35">
      <c r="A986" s="221"/>
      <c r="B986" s="222"/>
      <c r="C986" s="214">
        <v>975</v>
      </c>
      <c r="D986" s="205"/>
      <c r="E986" s="16"/>
      <c r="F986" s="17"/>
      <c r="G986" s="134"/>
      <c r="H986" s="135"/>
      <c r="I986" s="141"/>
      <c r="J986" s="25"/>
      <c r="K986" s="145"/>
      <c r="L986" s="28"/>
      <c r="M986" s="395"/>
      <c r="N986" s="158" t="str">
        <f t="shared" si="197"/>
        <v/>
      </c>
      <c r="O986" s="27"/>
      <c r="P986" s="27"/>
      <c r="Q986" s="27"/>
      <c r="R986" s="27"/>
      <c r="S986" s="27"/>
      <c r="T986" s="28"/>
      <c r="U986" s="29"/>
      <c r="V986" s="32"/>
      <c r="W986" s="318"/>
      <c r="X986" s="319"/>
      <c r="Y986" s="160">
        <f t="shared" si="196"/>
        <v>0</v>
      </c>
      <c r="Z986" s="159">
        <f t="shared" si="198"/>
        <v>0</v>
      </c>
      <c r="AA986" s="327"/>
      <c r="AB986" s="400">
        <f>IF(AND(Z986&gt;=0,F986="x"),0,IF(AND(Z986&gt;0,AC986="x"),0,IF(Z986&gt;0,0-30,0)))</f>
        <v>0</v>
      </c>
      <c r="AC986" s="371"/>
      <c r="AD986" s="226" t="str">
        <f>IF(F986="x",(0-((V986*10)+(W986*20))),"")</f>
        <v/>
      </c>
      <c r="AE986" s="368">
        <f>IF(AND(Z986&gt;0,F986="x"),0,IF(AND(Z986&gt;0,AC986="x"),Z986-60,IF(AND(Z986&gt;0,AB986=-30),Z986+AB986,0)))</f>
        <v>0</v>
      </c>
      <c r="AF986" s="339"/>
      <c r="AG986" s="338"/>
      <c r="AH986" s="336"/>
      <c r="AI986" s="161">
        <f t="shared" si="199"/>
        <v>0</v>
      </c>
      <c r="AJ986" s="162">
        <f>(X986*20)+Z986+AA986+AF986</f>
        <v>0</v>
      </c>
      <c r="AK986" s="163">
        <f t="shared" si="200"/>
        <v>0</v>
      </c>
      <c r="AL986" s="164">
        <f>IF(K986="x",AH986,0)</f>
        <v>0</v>
      </c>
      <c r="AM986" s="164">
        <f>IF(K986="x",AI986,0)</f>
        <v>0</v>
      </c>
      <c r="AN986" s="164">
        <f>IF(K986="x",AJ986,0)</f>
        <v>0</v>
      </c>
      <c r="AO986" s="164">
        <f>IF(K986="x",AK986,0)</f>
        <v>0</v>
      </c>
      <c r="AP986" s="610" t="str">
        <f t="shared" si="202"/>
        <v xml:space="preserve"> </v>
      </c>
      <c r="AQ986" s="613" t="str">
        <f t="shared" si="201"/>
        <v xml:space="preserve"> </v>
      </c>
      <c r="AR986" s="613" t="str">
        <f t="shared" si="203"/>
        <v xml:space="preserve"> </v>
      </c>
      <c r="AS986" s="613" t="str">
        <f t="shared" si="204"/>
        <v xml:space="preserve"> </v>
      </c>
      <c r="AT986" s="613" t="str">
        <f t="shared" si="205"/>
        <v xml:space="preserve"> </v>
      </c>
      <c r="AU986" s="613" t="str">
        <f t="shared" si="206"/>
        <v xml:space="preserve"> </v>
      </c>
      <c r="AV986" s="614" t="str">
        <f t="shared" si="207"/>
        <v xml:space="preserve"> </v>
      </c>
      <c r="AW986" s="196" t="str">
        <f>IF(N986&gt;0,N986,"")</f>
        <v/>
      </c>
      <c r="AX986" s="165" t="str">
        <f>IF(AND(K986="x",AW986&gt;0),AW986,"")</f>
        <v/>
      </c>
      <c r="AY986" s="193" t="str">
        <f>IF(OR(K986="x",F986="x",AW986&lt;=0),"",AW986)</f>
        <v/>
      </c>
      <c r="AZ986" s="183" t="str">
        <f>IF(AND(F986="x",AW986&gt;0),AW986,"")</f>
        <v/>
      </c>
      <c r="BA986" s="173" t="str">
        <f>IF(V986&gt;0,V986,"")</f>
        <v/>
      </c>
      <c r="BB986" s="174" t="str">
        <f>IF(AND(K986="x",BA986&gt;0),BA986,"")</f>
        <v/>
      </c>
      <c r="BC986" s="186" t="str">
        <f>IF(OR(K986="x",F986="X",BA986&lt;=0),"",BA986)</f>
        <v/>
      </c>
      <c r="BD986" s="174" t="str">
        <f>IF(AND(F986="x",BA986&gt;0),BA986,"")</f>
        <v/>
      </c>
      <c r="BE986" s="201" t="str">
        <f>IF(W986&gt;0,W986,"")</f>
        <v/>
      </c>
      <c r="BF986" s="174" t="str">
        <f>IF(AND(K986="x",BE986&gt;0),BE986,"")</f>
        <v/>
      </c>
      <c r="BG986" s="186" t="str">
        <f>IF(OR(K986="x",F986="x",BE986&lt;=0),"",BE986)</f>
        <v/>
      </c>
      <c r="BH986" s="175" t="str">
        <f>IF(AND(F986="x",BE986&gt;0),BE986,"")</f>
        <v/>
      </c>
      <c r="BI986" s="632"/>
    </row>
    <row r="987" spans="1:61" ht="18" x14ac:dyDescent="0.35">
      <c r="A987" s="221"/>
      <c r="B987" s="222"/>
      <c r="C987" s="213">
        <v>976</v>
      </c>
      <c r="D987" s="205"/>
      <c r="E987" s="16"/>
      <c r="F987" s="17"/>
      <c r="G987" s="134"/>
      <c r="H987" s="135"/>
      <c r="I987" s="141"/>
      <c r="J987" s="25"/>
      <c r="K987" s="145"/>
      <c r="L987" s="28"/>
      <c r="M987" s="395"/>
      <c r="N987" s="158" t="str">
        <f t="shared" si="197"/>
        <v/>
      </c>
      <c r="O987" s="27"/>
      <c r="P987" s="27"/>
      <c r="Q987" s="27"/>
      <c r="R987" s="27"/>
      <c r="S987" s="27"/>
      <c r="T987" s="28"/>
      <c r="U987" s="29"/>
      <c r="V987" s="32"/>
      <c r="W987" s="318"/>
      <c r="X987" s="319"/>
      <c r="Y987" s="160">
        <f t="shared" si="196"/>
        <v>0</v>
      </c>
      <c r="Z987" s="159">
        <f t="shared" si="198"/>
        <v>0</v>
      </c>
      <c r="AA987" s="327"/>
      <c r="AB987" s="400">
        <f>IF(AND(Z987&gt;=0,F987="x"),0,IF(AND(Z987&gt;0,AC987="x"),0,IF(Z987&gt;0,0-30,0)))</f>
        <v>0</v>
      </c>
      <c r="AC987" s="371"/>
      <c r="AD987" s="226" t="str">
        <f>IF(F987="x",(0-((V987*10)+(W987*20))),"")</f>
        <v/>
      </c>
      <c r="AE987" s="368">
        <f>IF(AND(Z987&gt;0,F987="x"),0,IF(AND(Z987&gt;0,AC987="x"),Z987-60,IF(AND(Z987&gt;0,AB987=-30),Z987+AB987,0)))</f>
        <v>0</v>
      </c>
      <c r="AF987" s="339"/>
      <c r="AG987" s="338"/>
      <c r="AH987" s="336"/>
      <c r="AI987" s="161">
        <f t="shared" si="199"/>
        <v>0</v>
      </c>
      <c r="AJ987" s="162">
        <f>(X987*20)+Z987+AA987+AF987</f>
        <v>0</v>
      </c>
      <c r="AK987" s="163">
        <f t="shared" si="200"/>
        <v>0</v>
      </c>
      <c r="AL987" s="164">
        <f>IF(K987="x",AH987,0)</f>
        <v>0</v>
      </c>
      <c r="AM987" s="164">
        <f>IF(K987="x",AI987,0)</f>
        <v>0</v>
      </c>
      <c r="AN987" s="164">
        <f>IF(K987="x",AJ987,0)</f>
        <v>0</v>
      </c>
      <c r="AO987" s="164">
        <f>IF(K987="x",AK987,0)</f>
        <v>0</v>
      </c>
      <c r="AP987" s="610" t="str">
        <f t="shared" si="202"/>
        <v xml:space="preserve"> </v>
      </c>
      <c r="AQ987" s="613" t="str">
        <f t="shared" si="201"/>
        <v xml:space="preserve"> </v>
      </c>
      <c r="AR987" s="613" t="str">
        <f t="shared" si="203"/>
        <v xml:space="preserve"> </v>
      </c>
      <c r="AS987" s="613" t="str">
        <f t="shared" si="204"/>
        <v xml:space="preserve"> </v>
      </c>
      <c r="AT987" s="613" t="str">
        <f t="shared" si="205"/>
        <v xml:space="preserve"> </v>
      </c>
      <c r="AU987" s="613" t="str">
        <f t="shared" si="206"/>
        <v xml:space="preserve"> </v>
      </c>
      <c r="AV987" s="614" t="str">
        <f t="shared" si="207"/>
        <v xml:space="preserve"> </v>
      </c>
      <c r="AW987" s="196" t="str">
        <f>IF(N987&gt;0,N987,"")</f>
        <v/>
      </c>
      <c r="AX987" s="165" t="str">
        <f>IF(AND(K987="x",AW987&gt;0),AW987,"")</f>
        <v/>
      </c>
      <c r="AY987" s="193" t="str">
        <f>IF(OR(K987="x",F987="x",AW987&lt;=0),"",AW987)</f>
        <v/>
      </c>
      <c r="AZ987" s="183" t="str">
        <f>IF(AND(F987="x",AW987&gt;0),AW987,"")</f>
        <v/>
      </c>
      <c r="BA987" s="173" t="str">
        <f>IF(V987&gt;0,V987,"")</f>
        <v/>
      </c>
      <c r="BB987" s="174" t="str">
        <f>IF(AND(K987="x",BA987&gt;0),BA987,"")</f>
        <v/>
      </c>
      <c r="BC987" s="186" t="str">
        <f>IF(OR(K987="x",F987="X",BA987&lt;=0),"",BA987)</f>
        <v/>
      </c>
      <c r="BD987" s="174" t="str">
        <f>IF(AND(F987="x",BA987&gt;0),BA987,"")</f>
        <v/>
      </c>
      <c r="BE987" s="201" t="str">
        <f>IF(W987&gt;0,W987,"")</f>
        <v/>
      </c>
      <c r="BF987" s="174" t="str">
        <f>IF(AND(K987="x",BE987&gt;0),BE987,"")</f>
        <v/>
      </c>
      <c r="BG987" s="186" t="str">
        <f>IF(OR(K987="x",F987="x",BE987&lt;=0),"",BE987)</f>
        <v/>
      </c>
      <c r="BH987" s="175" t="str">
        <f>IF(AND(F987="x",BE987&gt;0),BE987,"")</f>
        <v/>
      </c>
      <c r="BI987" s="632"/>
    </row>
    <row r="988" spans="1:61" ht="18" x14ac:dyDescent="0.35">
      <c r="A988" s="221"/>
      <c r="B988" s="222"/>
      <c r="C988" s="214">
        <v>977</v>
      </c>
      <c r="D988" s="205"/>
      <c r="E988" s="16"/>
      <c r="F988" s="17"/>
      <c r="G988" s="134"/>
      <c r="H988" s="135"/>
      <c r="I988" s="141"/>
      <c r="J988" s="25"/>
      <c r="K988" s="145"/>
      <c r="L988" s="28"/>
      <c r="M988" s="395"/>
      <c r="N988" s="158" t="str">
        <f t="shared" si="197"/>
        <v/>
      </c>
      <c r="O988" s="27"/>
      <c r="P988" s="27"/>
      <c r="Q988" s="27"/>
      <c r="R988" s="27"/>
      <c r="S988" s="27"/>
      <c r="T988" s="28"/>
      <c r="U988" s="29"/>
      <c r="V988" s="32"/>
      <c r="W988" s="318"/>
      <c r="X988" s="319"/>
      <c r="Y988" s="160">
        <f t="shared" si="196"/>
        <v>0</v>
      </c>
      <c r="Z988" s="159">
        <f t="shared" si="198"/>
        <v>0</v>
      </c>
      <c r="AA988" s="327"/>
      <c r="AB988" s="400">
        <f>IF(AND(Z988&gt;=0,F988="x"),0,IF(AND(Z988&gt;0,AC988="x"),0,IF(Z988&gt;0,0-30,0)))</f>
        <v>0</v>
      </c>
      <c r="AC988" s="371"/>
      <c r="AD988" s="226" t="str">
        <f>IF(F988="x",(0-((V988*10)+(W988*20))),"")</f>
        <v/>
      </c>
      <c r="AE988" s="368">
        <f>IF(AND(Z988&gt;0,F988="x"),0,IF(AND(Z988&gt;0,AC988="x"),Z988-60,IF(AND(Z988&gt;0,AB988=-30),Z988+AB988,0)))</f>
        <v>0</v>
      </c>
      <c r="AF988" s="339"/>
      <c r="AG988" s="338"/>
      <c r="AH988" s="336"/>
      <c r="AI988" s="161">
        <f t="shared" si="199"/>
        <v>0</v>
      </c>
      <c r="AJ988" s="162">
        <f>(X988*20)+Z988+AA988+AF988</f>
        <v>0</v>
      </c>
      <c r="AK988" s="163">
        <f t="shared" si="200"/>
        <v>0</v>
      </c>
      <c r="AL988" s="164">
        <f>IF(K988="x",AH988,0)</f>
        <v>0</v>
      </c>
      <c r="AM988" s="164">
        <f>IF(K988="x",AI988,0)</f>
        <v>0</v>
      </c>
      <c r="AN988" s="164">
        <f>IF(K988="x",AJ988,0)</f>
        <v>0</v>
      </c>
      <c r="AO988" s="164">
        <f>IF(K988="x",AK988,0)</f>
        <v>0</v>
      </c>
      <c r="AP988" s="610" t="str">
        <f t="shared" si="202"/>
        <v xml:space="preserve"> </v>
      </c>
      <c r="AQ988" s="613" t="str">
        <f t="shared" si="201"/>
        <v xml:space="preserve"> </v>
      </c>
      <c r="AR988" s="613" t="str">
        <f t="shared" si="203"/>
        <v xml:space="preserve"> </v>
      </c>
      <c r="AS988" s="613" t="str">
        <f t="shared" si="204"/>
        <v xml:space="preserve"> </v>
      </c>
      <c r="AT988" s="613" t="str">
        <f t="shared" si="205"/>
        <v xml:space="preserve"> </v>
      </c>
      <c r="AU988" s="613" t="str">
        <f t="shared" si="206"/>
        <v xml:space="preserve"> </v>
      </c>
      <c r="AV988" s="614" t="str">
        <f t="shared" si="207"/>
        <v xml:space="preserve"> </v>
      </c>
      <c r="AW988" s="196" t="str">
        <f>IF(N988&gt;0,N988,"")</f>
        <v/>
      </c>
      <c r="AX988" s="165" t="str">
        <f>IF(AND(K988="x",AW988&gt;0),AW988,"")</f>
        <v/>
      </c>
      <c r="AY988" s="193" t="str">
        <f>IF(OR(K988="x",F988="x",AW988&lt;=0),"",AW988)</f>
        <v/>
      </c>
      <c r="AZ988" s="183" t="str">
        <f>IF(AND(F988="x",AW988&gt;0),AW988,"")</f>
        <v/>
      </c>
      <c r="BA988" s="173" t="str">
        <f>IF(V988&gt;0,V988,"")</f>
        <v/>
      </c>
      <c r="BB988" s="174" t="str">
        <f>IF(AND(K988="x",BA988&gt;0),BA988,"")</f>
        <v/>
      </c>
      <c r="BC988" s="186" t="str">
        <f>IF(OR(K988="x",F988="X",BA988&lt;=0),"",BA988)</f>
        <v/>
      </c>
      <c r="BD988" s="174" t="str">
        <f>IF(AND(F988="x",BA988&gt;0),BA988,"")</f>
        <v/>
      </c>
      <c r="BE988" s="201" t="str">
        <f>IF(W988&gt;0,W988,"")</f>
        <v/>
      </c>
      <c r="BF988" s="174" t="str">
        <f>IF(AND(K988="x",BE988&gt;0),BE988,"")</f>
        <v/>
      </c>
      <c r="BG988" s="186" t="str">
        <f>IF(OR(K988="x",F988="x",BE988&lt;=0),"",BE988)</f>
        <v/>
      </c>
      <c r="BH988" s="175" t="str">
        <f>IF(AND(F988="x",BE988&gt;0),BE988,"")</f>
        <v/>
      </c>
      <c r="BI988" s="632"/>
    </row>
    <row r="989" spans="1:61" ht="18" x14ac:dyDescent="0.35">
      <c r="A989" s="221"/>
      <c r="B989" s="222"/>
      <c r="C989" s="214">
        <v>978</v>
      </c>
      <c r="D989" s="207"/>
      <c r="E989" s="18"/>
      <c r="F989" s="17"/>
      <c r="G989" s="134"/>
      <c r="H989" s="135"/>
      <c r="I989" s="141"/>
      <c r="J989" s="25"/>
      <c r="K989" s="145"/>
      <c r="L989" s="28"/>
      <c r="M989" s="395"/>
      <c r="N989" s="158" t="str">
        <f t="shared" si="197"/>
        <v/>
      </c>
      <c r="O989" s="27"/>
      <c r="P989" s="27"/>
      <c r="Q989" s="27"/>
      <c r="R989" s="27"/>
      <c r="S989" s="27"/>
      <c r="T989" s="28"/>
      <c r="U989" s="29"/>
      <c r="V989" s="32"/>
      <c r="W989" s="318"/>
      <c r="X989" s="319"/>
      <c r="Y989" s="160">
        <f t="shared" si="196"/>
        <v>0</v>
      </c>
      <c r="Z989" s="159">
        <f t="shared" si="198"/>
        <v>0</v>
      </c>
      <c r="AA989" s="327"/>
      <c r="AB989" s="400">
        <f>IF(AND(Z989&gt;=0,F989="x"),0,IF(AND(Z989&gt;0,AC989="x"),0,IF(Z989&gt;0,0-30,0)))</f>
        <v>0</v>
      </c>
      <c r="AC989" s="371"/>
      <c r="AD989" s="226" t="str">
        <f>IF(F989="x",(0-((V989*10)+(W989*20))),"")</f>
        <v/>
      </c>
      <c r="AE989" s="368">
        <f>IF(AND(Z989&gt;0,F989="x"),0,IF(AND(Z989&gt;0,AC989="x"),Z989-60,IF(AND(Z989&gt;0,AB989=-30),Z989+AB989,0)))</f>
        <v>0</v>
      </c>
      <c r="AF989" s="339"/>
      <c r="AG989" s="338"/>
      <c r="AH989" s="336"/>
      <c r="AI989" s="161">
        <f t="shared" si="199"/>
        <v>0</v>
      </c>
      <c r="AJ989" s="162">
        <f>(X989*20)+Z989+AA989+AF989</f>
        <v>0</v>
      </c>
      <c r="AK989" s="163">
        <f t="shared" si="200"/>
        <v>0</v>
      </c>
      <c r="AL989" s="164">
        <f>IF(K989="x",AH989,0)</f>
        <v>0</v>
      </c>
      <c r="AM989" s="164">
        <f>IF(K989="x",AI989,0)</f>
        <v>0</v>
      </c>
      <c r="AN989" s="164">
        <f>IF(K989="x",AJ989,0)</f>
        <v>0</v>
      </c>
      <c r="AO989" s="164">
        <f>IF(K989="x",AK989,0)</f>
        <v>0</v>
      </c>
      <c r="AP989" s="610" t="str">
        <f t="shared" si="202"/>
        <v xml:space="preserve"> </v>
      </c>
      <c r="AQ989" s="613" t="str">
        <f t="shared" si="201"/>
        <v xml:space="preserve"> </v>
      </c>
      <c r="AR989" s="613" t="str">
        <f t="shared" si="203"/>
        <v xml:space="preserve"> </v>
      </c>
      <c r="AS989" s="613" t="str">
        <f t="shared" si="204"/>
        <v xml:space="preserve"> </v>
      </c>
      <c r="AT989" s="613" t="str">
        <f t="shared" si="205"/>
        <v xml:space="preserve"> </v>
      </c>
      <c r="AU989" s="613" t="str">
        <f t="shared" si="206"/>
        <v xml:space="preserve"> </v>
      </c>
      <c r="AV989" s="614" t="str">
        <f t="shared" si="207"/>
        <v xml:space="preserve"> </v>
      </c>
      <c r="AW989" s="196" t="str">
        <f>IF(N989&gt;0,N989,"")</f>
        <v/>
      </c>
      <c r="AX989" s="165" t="str">
        <f>IF(AND(K989="x",AW989&gt;0),AW989,"")</f>
        <v/>
      </c>
      <c r="AY989" s="193" t="str">
        <f>IF(OR(K989="x",F989="x",AW989&lt;=0),"",AW989)</f>
        <v/>
      </c>
      <c r="AZ989" s="183" t="str">
        <f>IF(AND(F989="x",AW989&gt;0),AW989,"")</f>
        <v/>
      </c>
      <c r="BA989" s="173" t="str">
        <f>IF(V989&gt;0,V989,"")</f>
        <v/>
      </c>
      <c r="BB989" s="174" t="str">
        <f>IF(AND(K989="x",BA989&gt;0),BA989,"")</f>
        <v/>
      </c>
      <c r="BC989" s="186" t="str">
        <f>IF(OR(K989="x",F989="X",BA989&lt;=0),"",BA989)</f>
        <v/>
      </c>
      <c r="BD989" s="174" t="str">
        <f>IF(AND(F989="x",BA989&gt;0),BA989,"")</f>
        <v/>
      </c>
      <c r="BE989" s="201" t="str">
        <f>IF(W989&gt;0,W989,"")</f>
        <v/>
      </c>
      <c r="BF989" s="174" t="str">
        <f>IF(AND(K989="x",BE989&gt;0),BE989,"")</f>
        <v/>
      </c>
      <c r="BG989" s="186" t="str">
        <f>IF(OR(K989="x",F989="x",BE989&lt;=0),"",BE989)</f>
        <v/>
      </c>
      <c r="BH989" s="175" t="str">
        <f>IF(AND(F989="x",BE989&gt;0),BE989,"")</f>
        <v/>
      </c>
      <c r="BI989" s="632"/>
    </row>
    <row r="990" spans="1:61" ht="18" x14ac:dyDescent="0.35">
      <c r="A990" s="221"/>
      <c r="B990" s="222"/>
      <c r="C990" s="213">
        <v>979</v>
      </c>
      <c r="D990" s="205"/>
      <c r="E990" s="16"/>
      <c r="F990" s="17"/>
      <c r="G990" s="134"/>
      <c r="H990" s="135"/>
      <c r="I990" s="141"/>
      <c r="J990" s="25"/>
      <c r="K990" s="145"/>
      <c r="L990" s="28"/>
      <c r="M990" s="395"/>
      <c r="N990" s="158" t="str">
        <f t="shared" si="197"/>
        <v/>
      </c>
      <c r="O990" s="27"/>
      <c r="P990" s="27"/>
      <c r="Q990" s="27"/>
      <c r="R990" s="27"/>
      <c r="S990" s="27"/>
      <c r="T990" s="28"/>
      <c r="U990" s="29"/>
      <c r="V990" s="32"/>
      <c r="W990" s="318"/>
      <c r="X990" s="319"/>
      <c r="Y990" s="160">
        <f t="shared" si="196"/>
        <v>0</v>
      </c>
      <c r="Z990" s="159">
        <f t="shared" si="198"/>
        <v>0</v>
      </c>
      <c r="AA990" s="327"/>
      <c r="AB990" s="400">
        <f>IF(AND(Z990&gt;=0,F990="x"),0,IF(AND(Z990&gt;0,AC990="x"),0,IF(Z990&gt;0,0-30,0)))</f>
        <v>0</v>
      </c>
      <c r="AC990" s="371"/>
      <c r="AD990" s="226" t="str">
        <f>IF(F990="x",(0-((V990*10)+(W990*20))),"")</f>
        <v/>
      </c>
      <c r="AE990" s="368">
        <f>IF(AND(Z990&gt;0,F990="x"),0,IF(AND(Z990&gt;0,AC990="x"),Z990-60,IF(AND(Z990&gt;0,AB990=-30),Z990+AB990,0)))</f>
        <v>0</v>
      </c>
      <c r="AF990" s="339"/>
      <c r="AG990" s="338"/>
      <c r="AH990" s="336"/>
      <c r="AI990" s="161">
        <f t="shared" si="199"/>
        <v>0</v>
      </c>
      <c r="AJ990" s="162">
        <f>(X990*20)+Z990+AA990+AF990</f>
        <v>0</v>
      </c>
      <c r="AK990" s="163">
        <f t="shared" si="200"/>
        <v>0</v>
      </c>
      <c r="AL990" s="164">
        <f>IF(K990="x",AH990,0)</f>
        <v>0</v>
      </c>
      <c r="AM990" s="164">
        <f>IF(K990="x",AI990,0)</f>
        <v>0</v>
      </c>
      <c r="AN990" s="164">
        <f>IF(K990="x",AJ990,0)</f>
        <v>0</v>
      </c>
      <c r="AO990" s="164">
        <f>IF(K990="x",AK990,0)</f>
        <v>0</v>
      </c>
      <c r="AP990" s="610" t="str">
        <f t="shared" si="202"/>
        <v xml:space="preserve"> </v>
      </c>
      <c r="AQ990" s="613" t="str">
        <f t="shared" si="201"/>
        <v xml:space="preserve"> </v>
      </c>
      <c r="AR990" s="613" t="str">
        <f t="shared" si="203"/>
        <v xml:space="preserve"> </v>
      </c>
      <c r="AS990" s="613" t="str">
        <f t="shared" si="204"/>
        <v xml:space="preserve"> </v>
      </c>
      <c r="AT990" s="613" t="str">
        <f t="shared" si="205"/>
        <v xml:space="preserve"> </v>
      </c>
      <c r="AU990" s="613" t="str">
        <f t="shared" si="206"/>
        <v xml:space="preserve"> </v>
      </c>
      <c r="AV990" s="614" t="str">
        <f t="shared" si="207"/>
        <v xml:space="preserve"> </v>
      </c>
      <c r="AW990" s="196" t="str">
        <f>IF(N990&gt;0,N990,"")</f>
        <v/>
      </c>
      <c r="AX990" s="165" t="str">
        <f>IF(AND(K990="x",AW990&gt;0),AW990,"")</f>
        <v/>
      </c>
      <c r="AY990" s="193" t="str">
        <f>IF(OR(K990="x",F990="x",AW990&lt;=0),"",AW990)</f>
        <v/>
      </c>
      <c r="AZ990" s="183" t="str">
        <f>IF(AND(F990="x",AW990&gt;0),AW990,"")</f>
        <v/>
      </c>
      <c r="BA990" s="173" t="str">
        <f>IF(V990&gt;0,V990,"")</f>
        <v/>
      </c>
      <c r="BB990" s="174" t="str">
        <f>IF(AND(K990="x",BA990&gt;0),BA990,"")</f>
        <v/>
      </c>
      <c r="BC990" s="186" t="str">
        <f>IF(OR(K990="x",F990="X",BA990&lt;=0),"",BA990)</f>
        <v/>
      </c>
      <c r="BD990" s="174" t="str">
        <f>IF(AND(F990="x",BA990&gt;0),BA990,"")</f>
        <v/>
      </c>
      <c r="BE990" s="201" t="str">
        <f>IF(W990&gt;0,W990,"")</f>
        <v/>
      </c>
      <c r="BF990" s="174" t="str">
        <f>IF(AND(K990="x",BE990&gt;0),BE990,"")</f>
        <v/>
      </c>
      <c r="BG990" s="186" t="str">
        <f>IF(OR(K990="x",F990="x",BE990&lt;=0),"",BE990)</f>
        <v/>
      </c>
      <c r="BH990" s="175" t="str">
        <f>IF(AND(F990="x",BE990&gt;0),BE990,"")</f>
        <v/>
      </c>
      <c r="BI990" s="632"/>
    </row>
    <row r="991" spans="1:61" ht="18" x14ac:dyDescent="0.35">
      <c r="A991" s="221"/>
      <c r="B991" s="222"/>
      <c r="C991" s="214">
        <v>980</v>
      </c>
      <c r="D991" s="205"/>
      <c r="E991" s="16"/>
      <c r="F991" s="17"/>
      <c r="G991" s="134"/>
      <c r="H991" s="135"/>
      <c r="I991" s="141"/>
      <c r="J991" s="25"/>
      <c r="K991" s="145"/>
      <c r="L991" s="28"/>
      <c r="M991" s="395"/>
      <c r="N991" s="158" t="str">
        <f t="shared" si="197"/>
        <v/>
      </c>
      <c r="O991" s="27"/>
      <c r="P991" s="27"/>
      <c r="Q991" s="27"/>
      <c r="R991" s="27"/>
      <c r="S991" s="27"/>
      <c r="T991" s="28"/>
      <c r="U991" s="29"/>
      <c r="V991" s="32"/>
      <c r="W991" s="318"/>
      <c r="X991" s="319"/>
      <c r="Y991" s="160">
        <f t="shared" si="196"/>
        <v>0</v>
      </c>
      <c r="Z991" s="159">
        <f t="shared" si="198"/>
        <v>0</v>
      </c>
      <c r="AA991" s="327"/>
      <c r="AB991" s="400">
        <f>IF(AND(Z991&gt;=0,F991="x"),0,IF(AND(Z991&gt;0,AC991="x"),0,IF(Z991&gt;0,0-30,0)))</f>
        <v>0</v>
      </c>
      <c r="AC991" s="371"/>
      <c r="AD991" s="226" t="str">
        <f>IF(F991="x",(0-((V991*10)+(W991*20))),"")</f>
        <v/>
      </c>
      <c r="AE991" s="368">
        <f>IF(AND(Z991&gt;0,F991="x"),0,IF(AND(Z991&gt;0,AC991="x"),Z991-60,IF(AND(Z991&gt;0,AB991=-30),Z991+AB991,0)))</f>
        <v>0</v>
      </c>
      <c r="AF991" s="339"/>
      <c r="AG991" s="338"/>
      <c r="AH991" s="336"/>
      <c r="AI991" s="161">
        <f t="shared" si="199"/>
        <v>0</v>
      </c>
      <c r="AJ991" s="162">
        <f>(X991*20)+Z991+AA991+AF991</f>
        <v>0</v>
      </c>
      <c r="AK991" s="163">
        <f t="shared" si="200"/>
        <v>0</v>
      </c>
      <c r="AL991" s="164">
        <f>IF(K991="x",AH991,0)</f>
        <v>0</v>
      </c>
      <c r="AM991" s="164">
        <f>IF(K991="x",AI991,0)</f>
        <v>0</v>
      </c>
      <c r="AN991" s="164">
        <f>IF(K991="x",AJ991,0)</f>
        <v>0</v>
      </c>
      <c r="AO991" s="164">
        <f>IF(K991="x",AK991,0)</f>
        <v>0</v>
      </c>
      <c r="AP991" s="610" t="str">
        <f t="shared" si="202"/>
        <v xml:space="preserve"> </v>
      </c>
      <c r="AQ991" s="613" t="str">
        <f t="shared" si="201"/>
        <v xml:space="preserve"> </v>
      </c>
      <c r="AR991" s="613" t="str">
        <f t="shared" si="203"/>
        <v xml:space="preserve"> </v>
      </c>
      <c r="AS991" s="613" t="str">
        <f t="shared" si="204"/>
        <v xml:space="preserve"> </v>
      </c>
      <c r="AT991" s="613" t="str">
        <f t="shared" si="205"/>
        <v xml:space="preserve"> </v>
      </c>
      <c r="AU991" s="613" t="str">
        <f t="shared" si="206"/>
        <v xml:space="preserve"> </v>
      </c>
      <c r="AV991" s="614" t="str">
        <f t="shared" si="207"/>
        <v xml:space="preserve"> </v>
      </c>
      <c r="AW991" s="196" t="str">
        <f>IF(N991&gt;0,N991,"")</f>
        <v/>
      </c>
      <c r="AX991" s="165" t="str">
        <f>IF(AND(K991="x",AW991&gt;0),AW991,"")</f>
        <v/>
      </c>
      <c r="AY991" s="193" t="str">
        <f>IF(OR(K991="x",F991="x",AW991&lt;=0),"",AW991)</f>
        <v/>
      </c>
      <c r="AZ991" s="183" t="str">
        <f>IF(AND(F991="x",AW991&gt;0),AW991,"")</f>
        <v/>
      </c>
      <c r="BA991" s="173" t="str">
        <f>IF(V991&gt;0,V991,"")</f>
        <v/>
      </c>
      <c r="BB991" s="174" t="str">
        <f>IF(AND(K991="x",BA991&gt;0),BA991,"")</f>
        <v/>
      </c>
      <c r="BC991" s="186" t="str">
        <f>IF(OR(K991="x",F991="X",BA991&lt;=0),"",BA991)</f>
        <v/>
      </c>
      <c r="BD991" s="174" t="str">
        <f>IF(AND(F991="x",BA991&gt;0),BA991,"")</f>
        <v/>
      </c>
      <c r="BE991" s="201" t="str">
        <f>IF(W991&gt;0,W991,"")</f>
        <v/>
      </c>
      <c r="BF991" s="174" t="str">
        <f>IF(AND(K991="x",BE991&gt;0),BE991,"")</f>
        <v/>
      </c>
      <c r="BG991" s="186" t="str">
        <f>IF(OR(K991="x",F991="x",BE991&lt;=0),"",BE991)</f>
        <v/>
      </c>
      <c r="BH991" s="175" t="str">
        <f>IF(AND(F991="x",BE991&gt;0),BE991,"")</f>
        <v/>
      </c>
      <c r="BI991" s="632"/>
    </row>
    <row r="992" spans="1:61" ht="18" x14ac:dyDescent="0.35">
      <c r="A992" s="221"/>
      <c r="B992" s="222"/>
      <c r="C992" s="213">
        <v>981</v>
      </c>
      <c r="D992" s="205"/>
      <c r="E992" s="16"/>
      <c r="F992" s="17"/>
      <c r="G992" s="134"/>
      <c r="H992" s="135"/>
      <c r="I992" s="141"/>
      <c r="J992" s="25"/>
      <c r="K992" s="145"/>
      <c r="L992" s="28"/>
      <c r="M992" s="395"/>
      <c r="N992" s="158" t="str">
        <f t="shared" si="197"/>
        <v/>
      </c>
      <c r="O992" s="27"/>
      <c r="P992" s="27"/>
      <c r="Q992" s="27"/>
      <c r="R992" s="27"/>
      <c r="S992" s="27"/>
      <c r="T992" s="28"/>
      <c r="U992" s="29"/>
      <c r="V992" s="32"/>
      <c r="W992" s="318"/>
      <c r="X992" s="319"/>
      <c r="Y992" s="160">
        <f t="shared" si="196"/>
        <v>0</v>
      </c>
      <c r="Z992" s="159">
        <f t="shared" si="198"/>
        <v>0</v>
      </c>
      <c r="AA992" s="327"/>
      <c r="AB992" s="400">
        <f>IF(AND(Z992&gt;=0,F992="x"),0,IF(AND(Z992&gt;0,AC992="x"),0,IF(Z992&gt;0,0-30,0)))</f>
        <v>0</v>
      </c>
      <c r="AC992" s="371"/>
      <c r="AD992" s="226" t="str">
        <f>IF(F992="x",(0-((V992*10)+(W992*20))),"")</f>
        <v/>
      </c>
      <c r="AE992" s="368">
        <f>IF(AND(Z992&gt;0,F992="x"),0,IF(AND(Z992&gt;0,AC992="x"),Z992-60,IF(AND(Z992&gt;0,AB992=-30),Z992+AB992,0)))</f>
        <v>0</v>
      </c>
      <c r="AF992" s="339"/>
      <c r="AG992" s="338"/>
      <c r="AH992" s="336"/>
      <c r="AI992" s="161">
        <f t="shared" si="199"/>
        <v>0</v>
      </c>
      <c r="AJ992" s="162">
        <f>(X992*20)+Z992+AA992+AF992</f>
        <v>0</v>
      </c>
      <c r="AK992" s="163">
        <f t="shared" si="200"/>
        <v>0</v>
      </c>
      <c r="AL992" s="164">
        <f>IF(K992="x",AH992,0)</f>
        <v>0</v>
      </c>
      <c r="AM992" s="164">
        <f>IF(K992="x",AI992,0)</f>
        <v>0</v>
      </c>
      <c r="AN992" s="164">
        <f>IF(K992="x",AJ992,0)</f>
        <v>0</v>
      </c>
      <c r="AO992" s="164">
        <f>IF(K992="x",AK992,0)</f>
        <v>0</v>
      </c>
      <c r="AP992" s="610" t="str">
        <f t="shared" si="202"/>
        <v xml:space="preserve"> </v>
      </c>
      <c r="AQ992" s="613" t="str">
        <f t="shared" si="201"/>
        <v xml:space="preserve"> </v>
      </c>
      <c r="AR992" s="613" t="str">
        <f t="shared" si="203"/>
        <v xml:space="preserve"> </v>
      </c>
      <c r="AS992" s="613" t="str">
        <f t="shared" si="204"/>
        <v xml:space="preserve"> </v>
      </c>
      <c r="AT992" s="613" t="str">
        <f t="shared" si="205"/>
        <v xml:space="preserve"> </v>
      </c>
      <c r="AU992" s="613" t="str">
        <f t="shared" si="206"/>
        <v xml:space="preserve"> </v>
      </c>
      <c r="AV992" s="614" t="str">
        <f t="shared" si="207"/>
        <v xml:space="preserve"> </v>
      </c>
      <c r="AW992" s="196" t="str">
        <f>IF(N992&gt;0,N992,"")</f>
        <v/>
      </c>
      <c r="AX992" s="165" t="str">
        <f>IF(AND(K992="x",AW992&gt;0),AW992,"")</f>
        <v/>
      </c>
      <c r="AY992" s="193" t="str">
        <f>IF(OR(K992="x",F992="x",AW992&lt;=0),"",AW992)</f>
        <v/>
      </c>
      <c r="AZ992" s="183" t="str">
        <f>IF(AND(F992="x",AW992&gt;0),AW992,"")</f>
        <v/>
      </c>
      <c r="BA992" s="173" t="str">
        <f>IF(V992&gt;0,V992,"")</f>
        <v/>
      </c>
      <c r="BB992" s="174" t="str">
        <f>IF(AND(K992="x",BA992&gt;0),BA992,"")</f>
        <v/>
      </c>
      <c r="BC992" s="186" t="str">
        <f>IF(OR(K992="x",F992="X",BA992&lt;=0),"",BA992)</f>
        <v/>
      </c>
      <c r="BD992" s="174" t="str">
        <f>IF(AND(F992="x",BA992&gt;0),BA992,"")</f>
        <v/>
      </c>
      <c r="BE992" s="201" t="str">
        <f>IF(W992&gt;0,W992,"")</f>
        <v/>
      </c>
      <c r="BF992" s="174" t="str">
        <f>IF(AND(K992="x",BE992&gt;0),BE992,"")</f>
        <v/>
      </c>
      <c r="BG992" s="186" t="str">
        <f>IF(OR(K992="x",F992="x",BE992&lt;=0),"",BE992)</f>
        <v/>
      </c>
      <c r="BH992" s="175" t="str">
        <f>IF(AND(F992="x",BE992&gt;0),BE992,"")</f>
        <v/>
      </c>
      <c r="BI992" s="632"/>
    </row>
    <row r="993" spans="1:86" ht="18" x14ac:dyDescent="0.35">
      <c r="A993" s="221"/>
      <c r="B993" s="222"/>
      <c r="C993" s="214">
        <v>982</v>
      </c>
      <c r="D993" s="207"/>
      <c r="E993" s="18"/>
      <c r="F993" s="17"/>
      <c r="G993" s="134"/>
      <c r="H993" s="135"/>
      <c r="I993" s="141"/>
      <c r="J993" s="25"/>
      <c r="K993" s="145"/>
      <c r="L993" s="28"/>
      <c r="M993" s="395"/>
      <c r="N993" s="158" t="str">
        <f t="shared" si="197"/>
        <v/>
      </c>
      <c r="O993" s="27"/>
      <c r="P993" s="27"/>
      <c r="Q993" s="27"/>
      <c r="R993" s="27"/>
      <c r="S993" s="27"/>
      <c r="T993" s="28"/>
      <c r="U993" s="29"/>
      <c r="V993" s="32"/>
      <c r="W993" s="318"/>
      <c r="X993" s="319"/>
      <c r="Y993" s="160">
        <f t="shared" si="196"/>
        <v>0</v>
      </c>
      <c r="Z993" s="159">
        <f t="shared" si="198"/>
        <v>0</v>
      </c>
      <c r="AA993" s="327"/>
      <c r="AB993" s="400">
        <f>IF(AND(Z993&gt;=0,F993="x"),0,IF(AND(Z993&gt;0,AC993="x"),0,IF(Z993&gt;0,0-30,0)))</f>
        <v>0</v>
      </c>
      <c r="AC993" s="371"/>
      <c r="AD993" s="226" t="str">
        <f>IF(F993="x",(0-((V993*10)+(W993*20))),"")</f>
        <v/>
      </c>
      <c r="AE993" s="368">
        <f>IF(AND(Z993&gt;0,F993="x"),0,IF(AND(Z993&gt;0,AC993="x"),Z993-60,IF(AND(Z993&gt;0,AB993=-30),Z993+AB993,0)))</f>
        <v>0</v>
      </c>
      <c r="AF993" s="339"/>
      <c r="AG993" s="338"/>
      <c r="AH993" s="336"/>
      <c r="AI993" s="161">
        <f t="shared" si="199"/>
        <v>0</v>
      </c>
      <c r="AJ993" s="162">
        <f>(X993*20)+Z993+AA993+AF993</f>
        <v>0</v>
      </c>
      <c r="AK993" s="163">
        <f t="shared" si="200"/>
        <v>0</v>
      </c>
      <c r="AL993" s="164">
        <f>IF(K993="x",AH993,0)</f>
        <v>0</v>
      </c>
      <c r="AM993" s="164">
        <f>IF(K993="x",AI993,0)</f>
        <v>0</v>
      </c>
      <c r="AN993" s="164">
        <f>IF(K993="x",AJ993,0)</f>
        <v>0</v>
      </c>
      <c r="AO993" s="164">
        <f>IF(K993="x",AK993,0)</f>
        <v>0</v>
      </c>
      <c r="AP993" s="610" t="str">
        <f t="shared" si="202"/>
        <v xml:space="preserve"> </v>
      </c>
      <c r="AQ993" s="613" t="str">
        <f t="shared" si="201"/>
        <v xml:space="preserve"> </v>
      </c>
      <c r="AR993" s="613" t="str">
        <f t="shared" si="203"/>
        <v xml:space="preserve"> </v>
      </c>
      <c r="AS993" s="613" t="str">
        <f t="shared" si="204"/>
        <v xml:space="preserve"> </v>
      </c>
      <c r="AT993" s="613" t="str">
        <f t="shared" si="205"/>
        <v xml:space="preserve"> </v>
      </c>
      <c r="AU993" s="613" t="str">
        <f t="shared" si="206"/>
        <v xml:space="preserve"> </v>
      </c>
      <c r="AV993" s="614" t="str">
        <f t="shared" si="207"/>
        <v xml:space="preserve"> </v>
      </c>
      <c r="AW993" s="196" t="str">
        <f>IF(N993&gt;0,N993,"")</f>
        <v/>
      </c>
      <c r="AX993" s="165" t="str">
        <f>IF(AND(K993="x",AW993&gt;0),AW993,"")</f>
        <v/>
      </c>
      <c r="AY993" s="193" t="str">
        <f>IF(OR(K993="x",F993="x",AW993&lt;=0),"",AW993)</f>
        <v/>
      </c>
      <c r="AZ993" s="183" t="str">
        <f>IF(AND(F993="x",AW993&gt;0),AW993,"")</f>
        <v/>
      </c>
      <c r="BA993" s="173" t="str">
        <f>IF(V993&gt;0,V993,"")</f>
        <v/>
      </c>
      <c r="BB993" s="174" t="str">
        <f>IF(AND(K993="x",BA993&gt;0),BA993,"")</f>
        <v/>
      </c>
      <c r="BC993" s="186" t="str">
        <f>IF(OR(K993="x",F993="X",BA993&lt;=0),"",BA993)</f>
        <v/>
      </c>
      <c r="BD993" s="174" t="str">
        <f>IF(AND(F993="x",BA993&gt;0),BA993,"")</f>
        <v/>
      </c>
      <c r="BE993" s="201" t="str">
        <f>IF(W993&gt;0,W993,"")</f>
        <v/>
      </c>
      <c r="BF993" s="174" t="str">
        <f>IF(AND(K993="x",BE993&gt;0),BE993,"")</f>
        <v/>
      </c>
      <c r="BG993" s="186" t="str">
        <f>IF(OR(K993="x",F993="x",BE993&lt;=0),"",BE993)</f>
        <v/>
      </c>
      <c r="BH993" s="175" t="str">
        <f>IF(AND(F993="x",BE993&gt;0),BE993,"")</f>
        <v/>
      </c>
      <c r="BI993" s="632"/>
    </row>
    <row r="994" spans="1:86" ht="18" x14ac:dyDescent="0.35">
      <c r="A994" s="221"/>
      <c r="B994" s="222"/>
      <c r="C994" s="214">
        <v>983</v>
      </c>
      <c r="D994" s="205"/>
      <c r="E994" s="16"/>
      <c r="F994" s="17"/>
      <c r="G994" s="134"/>
      <c r="H994" s="135"/>
      <c r="I994" s="141"/>
      <c r="J994" s="25"/>
      <c r="K994" s="145"/>
      <c r="L994" s="28"/>
      <c r="M994" s="395"/>
      <c r="N994" s="158" t="str">
        <f t="shared" si="197"/>
        <v/>
      </c>
      <c r="O994" s="27"/>
      <c r="P994" s="27"/>
      <c r="Q994" s="27"/>
      <c r="R994" s="27"/>
      <c r="S994" s="27"/>
      <c r="T994" s="28"/>
      <c r="U994" s="29"/>
      <c r="V994" s="32"/>
      <c r="W994" s="318"/>
      <c r="X994" s="319"/>
      <c r="Y994" s="160">
        <f t="shared" si="196"/>
        <v>0</v>
      </c>
      <c r="Z994" s="159">
        <f t="shared" si="198"/>
        <v>0</v>
      </c>
      <c r="AA994" s="327"/>
      <c r="AB994" s="400">
        <f>IF(AND(Z994&gt;=0,F994="x"),0,IF(AND(Z994&gt;0,AC994="x"),0,IF(Z994&gt;0,0-30,0)))</f>
        <v>0</v>
      </c>
      <c r="AC994" s="371"/>
      <c r="AD994" s="226" t="str">
        <f>IF(F994="x",(0-((V994*10)+(W994*20))),"")</f>
        <v/>
      </c>
      <c r="AE994" s="368">
        <f>IF(AND(Z994&gt;0,F994="x"),0,IF(AND(Z994&gt;0,AC994="x"),Z994-60,IF(AND(Z994&gt;0,AB994=-30),Z994+AB994,0)))</f>
        <v>0</v>
      </c>
      <c r="AF994" s="339"/>
      <c r="AG994" s="338"/>
      <c r="AH994" s="336"/>
      <c r="AI994" s="161">
        <f t="shared" si="199"/>
        <v>0</v>
      </c>
      <c r="AJ994" s="162">
        <f>(X994*20)+Z994+AA994+AF994</f>
        <v>0</v>
      </c>
      <c r="AK994" s="163">
        <f t="shared" si="200"/>
        <v>0</v>
      </c>
      <c r="AL994" s="164">
        <f>IF(K994="x",AH994,0)</f>
        <v>0</v>
      </c>
      <c r="AM994" s="164">
        <f>IF(K994="x",AI994,0)</f>
        <v>0</v>
      </c>
      <c r="AN994" s="164">
        <f>IF(K994="x",AJ994,0)</f>
        <v>0</v>
      </c>
      <c r="AO994" s="164">
        <f>IF(K994="x",AK994,0)</f>
        <v>0</v>
      </c>
      <c r="AP994" s="610" t="str">
        <f t="shared" si="202"/>
        <v xml:space="preserve"> </v>
      </c>
      <c r="AQ994" s="613" t="str">
        <f t="shared" si="201"/>
        <v xml:space="preserve"> </v>
      </c>
      <c r="AR994" s="613" t="str">
        <f t="shared" si="203"/>
        <v xml:space="preserve"> </v>
      </c>
      <c r="AS994" s="613" t="str">
        <f t="shared" si="204"/>
        <v xml:space="preserve"> </v>
      </c>
      <c r="AT994" s="613" t="str">
        <f t="shared" si="205"/>
        <v xml:space="preserve"> </v>
      </c>
      <c r="AU994" s="613" t="str">
        <f t="shared" si="206"/>
        <v xml:space="preserve"> </v>
      </c>
      <c r="AV994" s="614" t="str">
        <f t="shared" si="207"/>
        <v xml:space="preserve"> </v>
      </c>
      <c r="AW994" s="196" t="str">
        <f>IF(N994&gt;0,N994,"")</f>
        <v/>
      </c>
      <c r="AX994" s="165" t="str">
        <f>IF(AND(K994="x",AW994&gt;0),AW994,"")</f>
        <v/>
      </c>
      <c r="AY994" s="193" t="str">
        <f>IF(OR(K994="x",F994="x",AW994&lt;=0),"",AW994)</f>
        <v/>
      </c>
      <c r="AZ994" s="183" t="str">
        <f>IF(AND(F994="x",AW994&gt;0),AW994,"")</f>
        <v/>
      </c>
      <c r="BA994" s="173" t="str">
        <f>IF(V994&gt;0,V994,"")</f>
        <v/>
      </c>
      <c r="BB994" s="174" t="str">
        <f>IF(AND(K994="x",BA994&gt;0),BA994,"")</f>
        <v/>
      </c>
      <c r="BC994" s="186" t="str">
        <f>IF(OR(K994="x",F994="X",BA994&lt;=0),"",BA994)</f>
        <v/>
      </c>
      <c r="BD994" s="174" t="str">
        <f>IF(AND(F994="x",BA994&gt;0),BA994,"")</f>
        <v/>
      </c>
      <c r="BE994" s="201" t="str">
        <f>IF(W994&gt;0,W994,"")</f>
        <v/>
      </c>
      <c r="BF994" s="174" t="str">
        <f>IF(AND(K994="x",BE994&gt;0),BE994,"")</f>
        <v/>
      </c>
      <c r="BG994" s="186" t="str">
        <f>IF(OR(K994="x",F994="x",BE994&lt;=0),"",BE994)</f>
        <v/>
      </c>
      <c r="BH994" s="175" t="str">
        <f>IF(AND(F994="x",BE994&gt;0),BE994,"")</f>
        <v/>
      </c>
      <c r="BI994" s="632"/>
    </row>
    <row r="995" spans="1:86" ht="18" x14ac:dyDescent="0.35">
      <c r="A995" s="221"/>
      <c r="B995" s="222"/>
      <c r="C995" s="213">
        <v>984</v>
      </c>
      <c r="D995" s="205"/>
      <c r="E995" s="16"/>
      <c r="F995" s="17"/>
      <c r="G995" s="134"/>
      <c r="H995" s="135"/>
      <c r="I995" s="141"/>
      <c r="J995" s="25"/>
      <c r="K995" s="145"/>
      <c r="L995" s="28"/>
      <c r="M995" s="395"/>
      <c r="N995" s="158" t="str">
        <f t="shared" si="197"/>
        <v/>
      </c>
      <c r="O995" s="27"/>
      <c r="P995" s="27"/>
      <c r="Q995" s="27"/>
      <c r="R995" s="27"/>
      <c r="S995" s="27"/>
      <c r="T995" s="28"/>
      <c r="U995" s="29"/>
      <c r="V995" s="32"/>
      <c r="W995" s="318"/>
      <c r="X995" s="319"/>
      <c r="Y995" s="160">
        <f t="shared" si="196"/>
        <v>0</v>
      </c>
      <c r="Z995" s="159">
        <f t="shared" si="198"/>
        <v>0</v>
      </c>
      <c r="AA995" s="327"/>
      <c r="AB995" s="400">
        <f>IF(AND(Z995&gt;=0,F995="x"),0,IF(AND(Z995&gt;0,AC995="x"),0,IF(Z995&gt;0,0-30,0)))</f>
        <v>0</v>
      </c>
      <c r="AC995" s="371"/>
      <c r="AD995" s="226" t="str">
        <f>IF(F995="x",(0-((V995*10)+(W995*20))),"")</f>
        <v/>
      </c>
      <c r="AE995" s="368">
        <f>IF(AND(Z995&gt;0,F995="x"),0,IF(AND(Z995&gt;0,AC995="x"),Z995-60,IF(AND(Z995&gt;0,AB995=-30),Z995+AB995,0)))</f>
        <v>0</v>
      </c>
      <c r="AF995" s="339"/>
      <c r="AG995" s="338"/>
      <c r="AH995" s="336"/>
      <c r="AI995" s="161">
        <f t="shared" si="199"/>
        <v>0</v>
      </c>
      <c r="AJ995" s="162">
        <f>(X995*20)+Z995+AA995+AF995</f>
        <v>0</v>
      </c>
      <c r="AK995" s="163">
        <f t="shared" si="200"/>
        <v>0</v>
      </c>
      <c r="AL995" s="164">
        <f>IF(K995="x",AH995,0)</f>
        <v>0</v>
      </c>
      <c r="AM995" s="164">
        <f>IF(K995="x",AI995,0)</f>
        <v>0</v>
      </c>
      <c r="AN995" s="164">
        <f>IF(K995="x",AJ995,0)</f>
        <v>0</v>
      </c>
      <c r="AO995" s="164">
        <f>IF(K995="x",AK995,0)</f>
        <v>0</v>
      </c>
      <c r="AP995" s="610" t="str">
        <f t="shared" si="202"/>
        <v xml:space="preserve"> </v>
      </c>
      <c r="AQ995" s="613" t="str">
        <f t="shared" si="201"/>
        <v xml:space="preserve"> </v>
      </c>
      <c r="AR995" s="613" t="str">
        <f t="shared" si="203"/>
        <v xml:space="preserve"> </v>
      </c>
      <c r="AS995" s="613" t="str">
        <f t="shared" si="204"/>
        <v xml:space="preserve"> </v>
      </c>
      <c r="AT995" s="613" t="str">
        <f t="shared" si="205"/>
        <v xml:space="preserve"> </v>
      </c>
      <c r="AU995" s="613" t="str">
        <f t="shared" si="206"/>
        <v xml:space="preserve"> </v>
      </c>
      <c r="AV995" s="614" t="str">
        <f t="shared" si="207"/>
        <v xml:space="preserve"> </v>
      </c>
      <c r="AW995" s="196" t="str">
        <f>IF(N995&gt;0,N995,"")</f>
        <v/>
      </c>
      <c r="AX995" s="165" t="str">
        <f>IF(AND(K995="x",AW995&gt;0),AW995,"")</f>
        <v/>
      </c>
      <c r="AY995" s="193" t="str">
        <f>IF(OR(K995="x",F995="x",AW995&lt;=0),"",AW995)</f>
        <v/>
      </c>
      <c r="AZ995" s="183" t="str">
        <f>IF(AND(F995="x",AW995&gt;0),AW995,"")</f>
        <v/>
      </c>
      <c r="BA995" s="173" t="str">
        <f>IF(V995&gt;0,V995,"")</f>
        <v/>
      </c>
      <c r="BB995" s="174" t="str">
        <f>IF(AND(K995="x",BA995&gt;0),BA995,"")</f>
        <v/>
      </c>
      <c r="BC995" s="186" t="str">
        <f>IF(OR(K995="x",F995="X",BA995&lt;=0),"",BA995)</f>
        <v/>
      </c>
      <c r="BD995" s="174" t="str">
        <f>IF(AND(F995="x",BA995&gt;0),BA995,"")</f>
        <v/>
      </c>
      <c r="BE995" s="201" t="str">
        <f>IF(W995&gt;0,W995,"")</f>
        <v/>
      </c>
      <c r="BF995" s="174" t="str">
        <f>IF(AND(K995="x",BE995&gt;0),BE995,"")</f>
        <v/>
      </c>
      <c r="BG995" s="186" t="str">
        <f>IF(OR(K995="x",F995="x",BE995&lt;=0),"",BE995)</f>
        <v/>
      </c>
      <c r="BH995" s="175" t="str">
        <f>IF(AND(F995="x",BE995&gt;0),BE995,"")</f>
        <v/>
      </c>
      <c r="BI995" s="632"/>
    </row>
    <row r="996" spans="1:86" ht="18" x14ac:dyDescent="0.35">
      <c r="A996" s="221"/>
      <c r="B996" s="222"/>
      <c r="C996" s="214">
        <v>985</v>
      </c>
      <c r="D996" s="205"/>
      <c r="E996" s="16"/>
      <c r="F996" s="17"/>
      <c r="G996" s="134"/>
      <c r="H996" s="135"/>
      <c r="I996" s="141"/>
      <c r="J996" s="25"/>
      <c r="K996" s="145"/>
      <c r="L996" s="28"/>
      <c r="M996" s="395"/>
      <c r="N996" s="158" t="str">
        <f t="shared" si="197"/>
        <v/>
      </c>
      <c r="O996" s="27"/>
      <c r="P996" s="27"/>
      <c r="Q996" s="27"/>
      <c r="R996" s="27"/>
      <c r="S996" s="27"/>
      <c r="T996" s="28"/>
      <c r="U996" s="29"/>
      <c r="V996" s="32"/>
      <c r="W996" s="318"/>
      <c r="X996" s="319"/>
      <c r="Y996" s="160">
        <f t="shared" si="196"/>
        <v>0</v>
      </c>
      <c r="Z996" s="159">
        <f t="shared" si="198"/>
        <v>0</v>
      </c>
      <c r="AA996" s="327"/>
      <c r="AB996" s="400">
        <f>IF(AND(Z996&gt;=0,F996="x"),0,IF(AND(Z996&gt;0,AC996="x"),0,IF(Z996&gt;0,0-30,0)))</f>
        <v>0</v>
      </c>
      <c r="AC996" s="371"/>
      <c r="AD996" s="226" t="str">
        <f>IF(F996="x",(0-((V996*10)+(W996*20))),"")</f>
        <v/>
      </c>
      <c r="AE996" s="368">
        <f>IF(AND(Z996&gt;0,F996="x"),0,IF(AND(Z996&gt;0,AC996="x"),Z996-60,IF(AND(Z996&gt;0,AB996=-30),Z996+AB996,0)))</f>
        <v>0</v>
      </c>
      <c r="AF996" s="339"/>
      <c r="AG996" s="338"/>
      <c r="AH996" s="336"/>
      <c r="AI996" s="161">
        <f t="shared" si="199"/>
        <v>0</v>
      </c>
      <c r="AJ996" s="162">
        <f>(X996*20)+Z996+AA996+AF996</f>
        <v>0</v>
      </c>
      <c r="AK996" s="163">
        <f t="shared" si="200"/>
        <v>0</v>
      </c>
      <c r="AL996" s="164">
        <f>IF(K996="x",AH996,0)</f>
        <v>0</v>
      </c>
      <c r="AM996" s="164">
        <f>IF(K996="x",AI996,0)</f>
        <v>0</v>
      </c>
      <c r="AN996" s="164">
        <f>IF(K996="x",AJ996,0)</f>
        <v>0</v>
      </c>
      <c r="AO996" s="164">
        <f>IF(K996="x",AK996,0)</f>
        <v>0</v>
      </c>
      <c r="AP996" s="610" t="str">
        <f t="shared" si="202"/>
        <v xml:space="preserve"> </v>
      </c>
      <c r="AQ996" s="613" t="str">
        <f t="shared" si="201"/>
        <v xml:space="preserve"> </v>
      </c>
      <c r="AR996" s="613" t="str">
        <f t="shared" si="203"/>
        <v xml:space="preserve"> </v>
      </c>
      <c r="AS996" s="613" t="str">
        <f t="shared" si="204"/>
        <v xml:space="preserve"> </v>
      </c>
      <c r="AT996" s="613" t="str">
        <f t="shared" si="205"/>
        <v xml:space="preserve"> </v>
      </c>
      <c r="AU996" s="613" t="str">
        <f t="shared" si="206"/>
        <v xml:space="preserve"> </v>
      </c>
      <c r="AV996" s="614" t="str">
        <f t="shared" si="207"/>
        <v xml:space="preserve"> </v>
      </c>
      <c r="AW996" s="196" t="str">
        <f>IF(N996&gt;0,N996,"")</f>
        <v/>
      </c>
      <c r="AX996" s="165" t="str">
        <f>IF(AND(K996="x",AW996&gt;0),AW996,"")</f>
        <v/>
      </c>
      <c r="AY996" s="193" t="str">
        <f>IF(OR(K996="x",F996="x",AW996&lt;=0),"",AW996)</f>
        <v/>
      </c>
      <c r="AZ996" s="183" t="str">
        <f>IF(AND(F996="x",AW996&gt;0),AW996,"")</f>
        <v/>
      </c>
      <c r="BA996" s="173" t="str">
        <f>IF(V996&gt;0,V996,"")</f>
        <v/>
      </c>
      <c r="BB996" s="174" t="str">
        <f>IF(AND(K996="x",BA996&gt;0),BA996,"")</f>
        <v/>
      </c>
      <c r="BC996" s="186" t="str">
        <f>IF(OR(K996="x",F996="X",BA996&lt;=0),"",BA996)</f>
        <v/>
      </c>
      <c r="BD996" s="174" t="str">
        <f>IF(AND(F996="x",BA996&gt;0),BA996,"")</f>
        <v/>
      </c>
      <c r="BE996" s="201" t="str">
        <f>IF(W996&gt;0,W996,"")</f>
        <v/>
      </c>
      <c r="BF996" s="174" t="str">
        <f>IF(AND(K996="x",BE996&gt;0),BE996,"")</f>
        <v/>
      </c>
      <c r="BG996" s="186" t="str">
        <f>IF(OR(K996="x",F996="x",BE996&lt;=0),"",BE996)</f>
        <v/>
      </c>
      <c r="BH996" s="175" t="str">
        <f>IF(AND(F996="x",BE996&gt;0),BE996,"")</f>
        <v/>
      </c>
      <c r="BI996" s="632"/>
    </row>
    <row r="997" spans="1:86" ht="18" x14ac:dyDescent="0.35">
      <c r="A997" s="221"/>
      <c r="B997" s="222"/>
      <c r="C997" s="213">
        <v>986</v>
      </c>
      <c r="D997" s="207"/>
      <c r="E997" s="18"/>
      <c r="F997" s="17"/>
      <c r="G997" s="134"/>
      <c r="H997" s="135"/>
      <c r="I997" s="141"/>
      <c r="J997" s="25"/>
      <c r="K997" s="145"/>
      <c r="L997" s="28"/>
      <c r="M997" s="395"/>
      <c r="N997" s="158" t="str">
        <f t="shared" si="197"/>
        <v/>
      </c>
      <c r="O997" s="27"/>
      <c r="P997" s="27"/>
      <c r="Q997" s="27"/>
      <c r="R997" s="27"/>
      <c r="S997" s="27"/>
      <c r="T997" s="28"/>
      <c r="U997" s="29"/>
      <c r="V997" s="32"/>
      <c r="W997" s="318"/>
      <c r="X997" s="319"/>
      <c r="Y997" s="160">
        <f t="shared" si="196"/>
        <v>0</v>
      </c>
      <c r="Z997" s="159">
        <f t="shared" si="198"/>
        <v>0</v>
      </c>
      <c r="AA997" s="327"/>
      <c r="AB997" s="400">
        <f>IF(AND(Z997&gt;=0,F997="x"),0,IF(AND(Z997&gt;0,AC997="x"),0,IF(Z997&gt;0,0-30,0)))</f>
        <v>0</v>
      </c>
      <c r="AC997" s="371"/>
      <c r="AD997" s="226" t="str">
        <f>IF(F997="x",(0-((V997*10)+(W997*20))),"")</f>
        <v/>
      </c>
      <c r="AE997" s="368">
        <f>IF(AND(Z997&gt;0,F997="x"),0,IF(AND(Z997&gt;0,AC997="x"),Z997-60,IF(AND(Z997&gt;0,AB997=-30),Z997+AB997,0)))</f>
        <v>0</v>
      </c>
      <c r="AF997" s="339"/>
      <c r="AG997" s="338"/>
      <c r="AH997" s="336"/>
      <c r="AI997" s="161">
        <f t="shared" si="199"/>
        <v>0</v>
      </c>
      <c r="AJ997" s="162">
        <f>(X997*20)+Z997+AA997+AF997</f>
        <v>0</v>
      </c>
      <c r="AK997" s="163">
        <f t="shared" si="200"/>
        <v>0</v>
      </c>
      <c r="AL997" s="164">
        <f>IF(K997="x",AH997,0)</f>
        <v>0</v>
      </c>
      <c r="AM997" s="164">
        <f>IF(K997="x",AI997,0)</f>
        <v>0</v>
      </c>
      <c r="AN997" s="164">
        <f>IF(K997="x",AJ997,0)</f>
        <v>0</v>
      </c>
      <c r="AO997" s="164">
        <f>IF(K997="x",AK997,0)</f>
        <v>0</v>
      </c>
      <c r="AP997" s="610" t="str">
        <f t="shared" si="202"/>
        <v xml:space="preserve"> </v>
      </c>
      <c r="AQ997" s="613" t="str">
        <f t="shared" si="201"/>
        <v xml:space="preserve"> </v>
      </c>
      <c r="AR997" s="613" t="str">
        <f t="shared" si="203"/>
        <v xml:space="preserve"> </v>
      </c>
      <c r="AS997" s="613" t="str">
        <f t="shared" si="204"/>
        <v xml:space="preserve"> </v>
      </c>
      <c r="AT997" s="613" t="str">
        <f t="shared" si="205"/>
        <v xml:space="preserve"> </v>
      </c>
      <c r="AU997" s="613" t="str">
        <f t="shared" si="206"/>
        <v xml:space="preserve"> </v>
      </c>
      <c r="AV997" s="614" t="str">
        <f t="shared" si="207"/>
        <v xml:space="preserve"> </v>
      </c>
      <c r="AW997" s="196" t="str">
        <f>IF(N997&gt;0,N997,"")</f>
        <v/>
      </c>
      <c r="AX997" s="165" t="str">
        <f>IF(AND(K997="x",AW997&gt;0),AW997,"")</f>
        <v/>
      </c>
      <c r="AY997" s="193" t="str">
        <f>IF(OR(K997="x",F997="x",AW997&lt;=0),"",AW997)</f>
        <v/>
      </c>
      <c r="AZ997" s="183" t="str">
        <f>IF(AND(F997="x",AW997&gt;0),AW997,"")</f>
        <v/>
      </c>
      <c r="BA997" s="173" t="str">
        <f>IF(V997&gt;0,V997,"")</f>
        <v/>
      </c>
      <c r="BB997" s="174" t="str">
        <f>IF(AND(K997="x",BA997&gt;0),BA997,"")</f>
        <v/>
      </c>
      <c r="BC997" s="186" t="str">
        <f>IF(OR(K997="x",F997="X",BA997&lt;=0),"",BA997)</f>
        <v/>
      </c>
      <c r="BD997" s="174" t="str">
        <f>IF(AND(F997="x",BA997&gt;0),BA997,"")</f>
        <v/>
      </c>
      <c r="BE997" s="201" t="str">
        <f>IF(W997&gt;0,W997,"")</f>
        <v/>
      </c>
      <c r="BF997" s="174" t="str">
        <f>IF(AND(K997="x",BE997&gt;0),BE997,"")</f>
        <v/>
      </c>
      <c r="BG997" s="186" t="str">
        <f>IF(OR(K997="x",F997="x",BE997&lt;=0),"",BE997)</f>
        <v/>
      </c>
      <c r="BH997" s="175" t="str">
        <f>IF(AND(F997="x",BE997&gt;0),BE997,"")</f>
        <v/>
      </c>
      <c r="BI997" s="632"/>
    </row>
    <row r="998" spans="1:86" ht="18" x14ac:dyDescent="0.35">
      <c r="A998" s="221"/>
      <c r="B998" s="222"/>
      <c r="C998" s="214">
        <v>987</v>
      </c>
      <c r="D998" s="205"/>
      <c r="E998" s="16"/>
      <c r="F998" s="17"/>
      <c r="G998" s="134"/>
      <c r="H998" s="137"/>
      <c r="I998" s="143"/>
      <c r="J998" s="80"/>
      <c r="K998" s="147"/>
      <c r="L998" s="30"/>
      <c r="M998" s="395"/>
      <c r="N998" s="158" t="str">
        <f t="shared" si="197"/>
        <v/>
      </c>
      <c r="O998" s="27"/>
      <c r="P998" s="27"/>
      <c r="Q998" s="27"/>
      <c r="R998" s="27"/>
      <c r="S998" s="27"/>
      <c r="T998" s="28"/>
      <c r="U998" s="29"/>
      <c r="V998" s="32"/>
      <c r="W998" s="318"/>
      <c r="X998" s="319"/>
      <c r="Y998" s="160">
        <f t="shared" si="196"/>
        <v>0</v>
      </c>
      <c r="Z998" s="159">
        <f t="shared" si="198"/>
        <v>0</v>
      </c>
      <c r="AA998" s="327"/>
      <c r="AB998" s="400">
        <f>IF(AND(Z998&gt;=0,F998="x"),0,IF(AND(Z998&gt;0,AC998="x"),0,IF(Z998&gt;0,0-30,0)))</f>
        <v>0</v>
      </c>
      <c r="AC998" s="371"/>
      <c r="AD998" s="226" t="str">
        <f>IF(F998="x",(0-((V998*10)+(W998*20))),"")</f>
        <v/>
      </c>
      <c r="AE998" s="368">
        <f>IF(AND(Z998&gt;0,F998="x"),0,IF(AND(Z998&gt;0,AC998="x"),Z998-60,IF(AND(Z998&gt;0,AB998=-30),Z998+AB998,0)))</f>
        <v>0</v>
      </c>
      <c r="AF998" s="339"/>
      <c r="AG998" s="338"/>
      <c r="AH998" s="336"/>
      <c r="AI998" s="161">
        <f t="shared" si="199"/>
        <v>0</v>
      </c>
      <c r="AJ998" s="162">
        <f>(X998*20)+Z998+AA998+AF998</f>
        <v>0</v>
      </c>
      <c r="AK998" s="163">
        <f t="shared" si="200"/>
        <v>0</v>
      </c>
      <c r="AL998" s="164">
        <f>IF(K998="x",AH998,0)</f>
        <v>0</v>
      </c>
      <c r="AM998" s="164">
        <f>IF(K998="x",AI998,0)</f>
        <v>0</v>
      </c>
      <c r="AN998" s="164">
        <f>IF(K998="x",AJ998,0)</f>
        <v>0</v>
      </c>
      <c r="AO998" s="164">
        <f>IF(K998="x",AK998,0)</f>
        <v>0</v>
      </c>
      <c r="AP998" s="610" t="str">
        <f t="shared" si="202"/>
        <v xml:space="preserve"> </v>
      </c>
      <c r="AQ998" s="613" t="str">
        <f t="shared" si="201"/>
        <v xml:space="preserve"> </v>
      </c>
      <c r="AR998" s="613" t="str">
        <f t="shared" si="203"/>
        <v xml:space="preserve"> </v>
      </c>
      <c r="AS998" s="613" t="str">
        <f t="shared" si="204"/>
        <v xml:space="preserve"> </v>
      </c>
      <c r="AT998" s="613" t="str">
        <f t="shared" si="205"/>
        <v xml:space="preserve"> </v>
      </c>
      <c r="AU998" s="613" t="str">
        <f t="shared" si="206"/>
        <v xml:space="preserve"> </v>
      </c>
      <c r="AV998" s="614" t="str">
        <f t="shared" si="207"/>
        <v xml:space="preserve"> </v>
      </c>
      <c r="AW998" s="196" t="str">
        <f>IF(N998&gt;0,N998,"")</f>
        <v/>
      </c>
      <c r="AX998" s="165" t="str">
        <f>IF(AND(K998="x",AW998&gt;0),AW998,"")</f>
        <v/>
      </c>
      <c r="AY998" s="193" t="str">
        <f>IF(OR(K998="x",F998="x",AW998&lt;=0),"",AW998)</f>
        <v/>
      </c>
      <c r="AZ998" s="183" t="str">
        <f>IF(AND(F998="x",AW998&gt;0),AW998,"")</f>
        <v/>
      </c>
      <c r="BA998" s="173" t="str">
        <f>IF(V998&gt;0,V998,"")</f>
        <v/>
      </c>
      <c r="BB998" s="174" t="str">
        <f>IF(AND(K998="x",BA998&gt;0),BA998,"")</f>
        <v/>
      </c>
      <c r="BC998" s="186" t="str">
        <f>IF(OR(K998="x",F998="X",BA998&lt;=0),"",BA998)</f>
        <v/>
      </c>
      <c r="BD998" s="174" t="str">
        <f>IF(AND(F998="x",BA998&gt;0),BA998,"")</f>
        <v/>
      </c>
      <c r="BE998" s="201" t="str">
        <f>IF(W998&gt;0,W998,"")</f>
        <v/>
      </c>
      <c r="BF998" s="174" t="str">
        <f>IF(AND(K998="x",BE998&gt;0),BE998,"")</f>
        <v/>
      </c>
      <c r="BG998" s="186" t="str">
        <f>IF(OR(K998="x",F998="x",BE998&lt;=0),"",BE998)</f>
        <v/>
      </c>
      <c r="BH998" s="175" t="str">
        <f>IF(AND(F998="x",BE998&gt;0),BE998,"")</f>
        <v/>
      </c>
      <c r="BI998" s="632"/>
    </row>
    <row r="999" spans="1:86" ht="18" x14ac:dyDescent="0.35">
      <c r="A999" s="221"/>
      <c r="B999" s="222"/>
      <c r="C999" s="214">
        <v>988</v>
      </c>
      <c r="D999" s="205"/>
      <c r="E999" s="16"/>
      <c r="F999" s="17"/>
      <c r="G999" s="134"/>
      <c r="H999" s="135"/>
      <c r="I999" s="141"/>
      <c r="J999" s="25"/>
      <c r="K999" s="145"/>
      <c r="L999" s="28"/>
      <c r="M999" s="395"/>
      <c r="N999" s="158" t="str">
        <f t="shared" si="197"/>
        <v/>
      </c>
      <c r="O999" s="27"/>
      <c r="P999" s="27"/>
      <c r="Q999" s="27"/>
      <c r="R999" s="27"/>
      <c r="S999" s="27"/>
      <c r="T999" s="28"/>
      <c r="U999" s="29"/>
      <c r="V999" s="32"/>
      <c r="W999" s="318"/>
      <c r="X999" s="319"/>
      <c r="Y999" s="160">
        <f t="shared" si="196"/>
        <v>0</v>
      </c>
      <c r="Z999" s="159">
        <f t="shared" si="198"/>
        <v>0</v>
      </c>
      <c r="AA999" s="327"/>
      <c r="AB999" s="400">
        <f>IF(AND(Z999&gt;=0,F999="x"),0,IF(AND(Z999&gt;0,AC999="x"),0,IF(Z999&gt;0,0-30,0)))</f>
        <v>0</v>
      </c>
      <c r="AC999" s="371"/>
      <c r="AD999" s="226" t="str">
        <f>IF(F999="x",(0-((V999*10)+(W999*20))),"")</f>
        <v/>
      </c>
      <c r="AE999" s="368">
        <f>IF(AND(Z999&gt;0,F999="x"),0,IF(AND(Z999&gt;0,AC999="x"),Z999-60,IF(AND(Z999&gt;0,AB999=-30),Z999+AB999,0)))</f>
        <v>0</v>
      </c>
      <c r="AF999" s="339"/>
      <c r="AG999" s="338"/>
      <c r="AH999" s="336"/>
      <c r="AI999" s="161">
        <f t="shared" si="199"/>
        <v>0</v>
      </c>
      <c r="AJ999" s="162">
        <f>(X999*20)+Z999+AA999+AF999</f>
        <v>0</v>
      </c>
      <c r="AK999" s="163">
        <f t="shared" si="200"/>
        <v>0</v>
      </c>
      <c r="AL999" s="164">
        <f>IF(K999="x",AH999,0)</f>
        <v>0</v>
      </c>
      <c r="AM999" s="164">
        <f>IF(K999="x",AI999,0)</f>
        <v>0</v>
      </c>
      <c r="AN999" s="164">
        <f>IF(K999="x",AJ999,0)</f>
        <v>0</v>
      </c>
      <c r="AO999" s="164">
        <f>IF(K999="x",AK999,0)</f>
        <v>0</v>
      </c>
      <c r="AP999" s="610" t="str">
        <f t="shared" si="202"/>
        <v xml:space="preserve"> </v>
      </c>
      <c r="AQ999" s="613" t="str">
        <f t="shared" si="201"/>
        <v xml:space="preserve"> </v>
      </c>
      <c r="AR999" s="613" t="str">
        <f t="shared" si="203"/>
        <v xml:space="preserve"> </v>
      </c>
      <c r="AS999" s="613" t="str">
        <f t="shared" si="204"/>
        <v xml:space="preserve"> </v>
      </c>
      <c r="AT999" s="613" t="str">
        <f t="shared" si="205"/>
        <v xml:space="preserve"> </v>
      </c>
      <c r="AU999" s="613" t="str">
        <f t="shared" si="206"/>
        <v xml:space="preserve"> </v>
      </c>
      <c r="AV999" s="614" t="str">
        <f t="shared" si="207"/>
        <v xml:space="preserve"> </v>
      </c>
      <c r="AW999" s="196" t="str">
        <f>IF(N999&gt;0,N999,"")</f>
        <v/>
      </c>
      <c r="AX999" s="165" t="str">
        <f>IF(AND(K999="x",AW999&gt;0),AW999,"")</f>
        <v/>
      </c>
      <c r="AY999" s="193" t="str">
        <f>IF(OR(K999="x",F999="x",AW999&lt;=0),"",AW999)</f>
        <v/>
      </c>
      <c r="AZ999" s="183" t="str">
        <f>IF(AND(F999="x",AW999&gt;0),AW999,"")</f>
        <v/>
      </c>
      <c r="BA999" s="173" t="str">
        <f>IF(V999&gt;0,V999,"")</f>
        <v/>
      </c>
      <c r="BB999" s="174" t="str">
        <f>IF(AND(K999="x",BA999&gt;0),BA999,"")</f>
        <v/>
      </c>
      <c r="BC999" s="186" t="str">
        <f>IF(OR(K999="x",F999="X",BA999&lt;=0),"",BA999)</f>
        <v/>
      </c>
      <c r="BD999" s="174" t="str">
        <f>IF(AND(F999="x",BA999&gt;0),BA999,"")</f>
        <v/>
      </c>
      <c r="BE999" s="201" t="str">
        <f>IF(W999&gt;0,W999,"")</f>
        <v/>
      </c>
      <c r="BF999" s="174" t="str">
        <f>IF(AND(K999="x",BE999&gt;0),BE999,"")</f>
        <v/>
      </c>
      <c r="BG999" s="186" t="str">
        <f>IF(OR(K999="x",F999="x",BE999&lt;=0),"",BE999)</f>
        <v/>
      </c>
      <c r="BH999" s="175" t="str">
        <f>IF(AND(F999="x",BE999&gt;0),BE999,"")</f>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197"/>
        <v/>
      </c>
      <c r="O1000" s="27"/>
      <c r="P1000" s="27"/>
      <c r="Q1000" s="27"/>
      <c r="R1000" s="27"/>
      <c r="S1000" s="27"/>
      <c r="T1000" s="28"/>
      <c r="U1000" s="29"/>
      <c r="V1000" s="32"/>
      <c r="W1000" s="318"/>
      <c r="X1000" s="319"/>
      <c r="Y1000" s="160">
        <f t="shared" si="196"/>
        <v>0</v>
      </c>
      <c r="Z1000" s="159">
        <f t="shared" si="198"/>
        <v>0</v>
      </c>
      <c r="AA1000" s="327"/>
      <c r="AB1000" s="400">
        <f>IF(AND(Z1000&gt;=0,F1000="x"),0,IF(AND(Z1000&gt;0,AC1000="x"),0,IF(Z1000&gt;0,0-30,0)))</f>
        <v>0</v>
      </c>
      <c r="AC1000" s="371"/>
      <c r="AD1000" s="226" t="str">
        <f>IF(F1000="x",(0-((V1000*10)+(W1000*20))),"")</f>
        <v/>
      </c>
      <c r="AE1000" s="368">
        <f>IF(AND(Z1000&gt;0,F1000="x"),0,IF(AND(Z1000&gt;0,AC1000="x"),Z1000-60,IF(AND(Z1000&gt;0,AB1000=-30),Z1000+AB1000,0)))</f>
        <v>0</v>
      </c>
      <c r="AF1000" s="339"/>
      <c r="AG1000" s="338"/>
      <c r="AH1000" s="336"/>
      <c r="AI1000" s="161">
        <f t="shared" si="199"/>
        <v>0</v>
      </c>
      <c r="AJ1000" s="162">
        <f>(X1000*20)+Z1000+AA1000+AF1000</f>
        <v>0</v>
      </c>
      <c r="AK1000" s="163">
        <f t="shared" si="200"/>
        <v>0</v>
      </c>
      <c r="AL1000" s="164">
        <f>IF(K1000="x",AH1000,0)</f>
        <v>0</v>
      </c>
      <c r="AM1000" s="164">
        <f>IF(K1000="x",AI1000,0)</f>
        <v>0</v>
      </c>
      <c r="AN1000" s="164">
        <f>IF(K1000="x",AJ1000,0)</f>
        <v>0</v>
      </c>
      <c r="AO1000" s="164">
        <f>IF(K1000="x",AK1000,0)</f>
        <v>0</v>
      </c>
      <c r="AP1000" s="610" t="str">
        <f t="shared" si="202"/>
        <v xml:space="preserve"> </v>
      </c>
      <c r="AQ1000" s="613" t="str">
        <f t="shared" si="201"/>
        <v xml:space="preserve"> </v>
      </c>
      <c r="AR1000" s="613" t="str">
        <f t="shared" si="203"/>
        <v xml:space="preserve"> </v>
      </c>
      <c r="AS1000" s="613" t="str">
        <f t="shared" si="204"/>
        <v xml:space="preserve"> </v>
      </c>
      <c r="AT1000" s="613" t="str">
        <f t="shared" si="205"/>
        <v xml:space="preserve"> </v>
      </c>
      <c r="AU1000" s="613" t="str">
        <f t="shared" si="206"/>
        <v xml:space="preserve"> </v>
      </c>
      <c r="AV1000" s="614" t="str">
        <f t="shared" si="207"/>
        <v xml:space="preserve"> </v>
      </c>
      <c r="AW1000" s="196" t="str">
        <f>IF(N1000&gt;0,N1000,"")</f>
        <v/>
      </c>
      <c r="AX1000" s="165" t="str">
        <f>IF(AND(K1000="x",AW1000&gt;0),AW1000,"")</f>
        <v/>
      </c>
      <c r="AY1000" s="193" t="str">
        <f>IF(OR(K1000="x",F1000="x",AW1000&lt;=0),"",AW1000)</f>
        <v/>
      </c>
      <c r="AZ1000" s="183" t="str">
        <f>IF(AND(F1000="x",AW1000&gt;0),AW1000,"")</f>
        <v/>
      </c>
      <c r="BA1000" s="173" t="str">
        <f>IF(V1000&gt;0,V1000,"")</f>
        <v/>
      </c>
      <c r="BB1000" s="174" t="str">
        <f>IF(AND(K1000="x",BA1000&gt;0),BA1000,"")</f>
        <v/>
      </c>
      <c r="BC1000" s="186" t="str">
        <f>IF(OR(K1000="x",F1000="X",BA1000&lt;=0),"",BA1000)</f>
        <v/>
      </c>
      <c r="BD1000" s="174" t="str">
        <f>IF(AND(F1000="x",BA1000&gt;0),BA1000,"")</f>
        <v/>
      </c>
      <c r="BE1000" s="201" t="str">
        <f>IF(W1000&gt;0,W1000,"")</f>
        <v/>
      </c>
      <c r="BF1000" s="174" t="str">
        <f>IF(AND(K1000="x",BE1000&gt;0),BE1000,"")</f>
        <v/>
      </c>
      <c r="BG1000" s="186" t="str">
        <f>IF(OR(K1000="x",F1000="x",BE1000&lt;=0),"",BE1000)</f>
        <v/>
      </c>
      <c r="BH1000" s="175" t="str">
        <f>IF(AND(F1000="x",BE1000&gt;0),BE1000,"")</f>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197"/>
        <v/>
      </c>
      <c r="O1001" s="27"/>
      <c r="P1001" s="27"/>
      <c r="Q1001" s="27"/>
      <c r="R1001" s="27"/>
      <c r="S1001" s="27"/>
      <c r="T1001" s="28"/>
      <c r="U1001" s="29"/>
      <c r="V1001" s="32"/>
      <c r="W1001" s="318"/>
      <c r="X1001" s="319"/>
      <c r="Y1001" s="160">
        <f t="shared" si="196"/>
        <v>0</v>
      </c>
      <c r="Z1001" s="159">
        <f t="shared" si="198"/>
        <v>0</v>
      </c>
      <c r="AA1001" s="327"/>
      <c r="AB1001" s="400">
        <f>IF(AND(Z1001&gt;=0,F1001="x"),0,IF(AND(Z1001&gt;0,AC1001="x"),0,IF(Z1001&gt;0,0-30,0)))</f>
        <v>0</v>
      </c>
      <c r="AC1001" s="371"/>
      <c r="AD1001" s="226" t="str">
        <f>IF(F1001="x",(0-((V1001*10)+(W1001*20))),"")</f>
        <v/>
      </c>
      <c r="AE1001" s="368">
        <f>IF(AND(Z1001&gt;0,F1001="x"),0,IF(AND(Z1001&gt;0,AC1001="x"),Z1001-60,IF(AND(Z1001&gt;0,AB1001=-30),Z1001+AB1001,0)))</f>
        <v>0</v>
      </c>
      <c r="AF1001" s="339"/>
      <c r="AG1001" s="338"/>
      <c r="AH1001" s="336"/>
      <c r="AI1001" s="161">
        <f t="shared" si="199"/>
        <v>0</v>
      </c>
      <c r="AJ1001" s="162">
        <f>(X1001*20)+Z1001+AA1001+AF1001</f>
        <v>0</v>
      </c>
      <c r="AK1001" s="163">
        <f t="shared" si="200"/>
        <v>0</v>
      </c>
      <c r="AL1001" s="164">
        <f>IF(K1001="x",AH1001,0)</f>
        <v>0</v>
      </c>
      <c r="AM1001" s="164">
        <f>IF(K1001="x",AI1001,0)</f>
        <v>0</v>
      </c>
      <c r="AN1001" s="164">
        <f>IF(K1001="x",AJ1001,0)</f>
        <v>0</v>
      </c>
      <c r="AO1001" s="164">
        <f>IF(K1001="x",AK1001,0)</f>
        <v>0</v>
      </c>
      <c r="AP1001" s="610" t="str">
        <f t="shared" si="202"/>
        <v xml:space="preserve"> </v>
      </c>
      <c r="AQ1001" s="613" t="str">
        <f t="shared" si="201"/>
        <v xml:space="preserve"> </v>
      </c>
      <c r="AR1001" s="613" t="str">
        <f t="shared" si="203"/>
        <v xml:space="preserve"> </v>
      </c>
      <c r="AS1001" s="613" t="str">
        <f t="shared" si="204"/>
        <v xml:space="preserve"> </v>
      </c>
      <c r="AT1001" s="613" t="str">
        <f t="shared" si="205"/>
        <v xml:space="preserve"> </v>
      </c>
      <c r="AU1001" s="613" t="str">
        <f t="shared" si="206"/>
        <v xml:space="preserve"> </v>
      </c>
      <c r="AV1001" s="614" t="str">
        <f t="shared" si="207"/>
        <v xml:space="preserve"> </v>
      </c>
      <c r="AW1001" s="196" t="str">
        <f>IF(N1001&gt;0,N1001,"")</f>
        <v/>
      </c>
      <c r="AX1001" s="165" t="str">
        <f>IF(AND(K1001="x",AW1001&gt;0),AW1001,"")</f>
        <v/>
      </c>
      <c r="AY1001" s="193" t="str">
        <f>IF(OR(K1001="x",F1001="x",AW1001&lt;=0),"",AW1001)</f>
        <v/>
      </c>
      <c r="AZ1001" s="183" t="str">
        <f>IF(AND(F1001="x",AW1001&gt;0),AW1001,"")</f>
        <v/>
      </c>
      <c r="BA1001" s="173" t="str">
        <f>IF(V1001&gt;0,V1001,"")</f>
        <v/>
      </c>
      <c r="BB1001" s="174" t="str">
        <f>IF(AND(K1001="x",BA1001&gt;0),BA1001,"")</f>
        <v/>
      </c>
      <c r="BC1001" s="186" t="str">
        <f>IF(OR(K1001="x",F1001="X",BA1001&lt;=0),"",BA1001)</f>
        <v/>
      </c>
      <c r="BD1001" s="174" t="str">
        <f>IF(AND(F1001="x",BA1001&gt;0),BA1001,"")</f>
        <v/>
      </c>
      <c r="BE1001" s="201" t="str">
        <f>IF(W1001&gt;0,W1001,"")</f>
        <v/>
      </c>
      <c r="BF1001" s="174" t="str">
        <f>IF(AND(K1001="x",BE1001&gt;0),BE1001,"")</f>
        <v/>
      </c>
      <c r="BG1001" s="186" t="str">
        <f>IF(OR(K1001="x",F1001="x",BE1001&lt;=0),"",BE1001)</f>
        <v/>
      </c>
      <c r="BH1001" s="175" t="str">
        <f>IF(AND(F1001="x",BE1001&gt;0),BE1001,"")</f>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197"/>
        <v/>
      </c>
      <c r="O1002" s="27"/>
      <c r="P1002" s="27"/>
      <c r="Q1002" s="27"/>
      <c r="R1002" s="27"/>
      <c r="S1002" s="27"/>
      <c r="T1002" s="28"/>
      <c r="U1002" s="29"/>
      <c r="V1002" s="32"/>
      <c r="W1002" s="322"/>
      <c r="X1002" s="323"/>
      <c r="Y1002" s="160">
        <f t="shared" si="196"/>
        <v>0</v>
      </c>
      <c r="Z1002" s="159">
        <f t="shared" si="198"/>
        <v>0</v>
      </c>
      <c r="AA1002" s="327"/>
      <c r="AB1002" s="400">
        <f>IF(AND(Z1002&gt;=0,F1002="x"),0,IF(AND(Z1002&gt;0,AC1002="x"),0,IF(Z1002&gt;0,0-30,0)))</f>
        <v>0</v>
      </c>
      <c r="AC1002" s="371"/>
      <c r="AD1002" s="226" t="str">
        <f>IF(F1002="x",(0-((V1002*10)+(W1002*20))),"")</f>
        <v/>
      </c>
      <c r="AE1002" s="368">
        <f>IF(AND(Z1002&gt;0,F1002="x"),0,IF(AND(Z1002&gt;0,AC1002="x"),Z1002-60,IF(AND(Z1002&gt;0,AB1002=-30),Z1002+AB1002,0)))</f>
        <v>0</v>
      </c>
      <c r="AF1002" s="339"/>
      <c r="AG1002" s="338"/>
      <c r="AH1002" s="336"/>
      <c r="AI1002" s="161">
        <f t="shared" si="199"/>
        <v>0</v>
      </c>
      <c r="AJ1002" s="162">
        <f>(X1002*20)+Z1002+AA1002+AF1002</f>
        <v>0</v>
      </c>
      <c r="AK1002" s="163">
        <f t="shared" si="200"/>
        <v>0</v>
      </c>
      <c r="AL1002" s="164">
        <f>IF(K1002="x",AH1002,0)</f>
        <v>0</v>
      </c>
      <c r="AM1002" s="164">
        <f>IF(K1002="x",AI1002,0)</f>
        <v>0</v>
      </c>
      <c r="AN1002" s="164">
        <f>IF(K1002="x",AJ1002,0)</f>
        <v>0</v>
      </c>
      <c r="AO1002" s="164">
        <f>IF(K1002="x",AK1002,0)</f>
        <v>0</v>
      </c>
      <c r="AP1002" s="610" t="str">
        <f t="shared" si="202"/>
        <v xml:space="preserve"> </v>
      </c>
      <c r="AQ1002" s="613" t="str">
        <f t="shared" si="201"/>
        <v xml:space="preserve"> </v>
      </c>
      <c r="AR1002" s="613" t="str">
        <f t="shared" si="203"/>
        <v xml:space="preserve"> </v>
      </c>
      <c r="AS1002" s="613" t="str">
        <f t="shared" si="204"/>
        <v xml:space="preserve"> </v>
      </c>
      <c r="AT1002" s="613" t="str">
        <f t="shared" si="205"/>
        <v xml:space="preserve"> </v>
      </c>
      <c r="AU1002" s="613" t="str">
        <f t="shared" si="206"/>
        <v xml:space="preserve"> </v>
      </c>
      <c r="AV1002" s="614" t="str">
        <f t="shared" si="207"/>
        <v xml:space="preserve"> </v>
      </c>
      <c r="AW1002" s="196" t="str">
        <f>IF(N1002&gt;0,N1002,"")</f>
        <v/>
      </c>
      <c r="AX1002" s="165" t="str">
        <f>IF(AND(K1002="x",AW1002&gt;0),AW1002,"")</f>
        <v/>
      </c>
      <c r="AY1002" s="193" t="str">
        <f>IF(OR(K1002="x",F1002="x",AW1002&lt;=0),"",AW1002)</f>
        <v/>
      </c>
      <c r="AZ1002" s="183" t="str">
        <f>IF(AND(F1002="x",AW1002&gt;0),AW1002,"")</f>
        <v/>
      </c>
      <c r="BA1002" s="173" t="str">
        <f>IF(V1002&gt;0,V1002,"")</f>
        <v/>
      </c>
      <c r="BB1002" s="174" t="str">
        <f>IF(AND(K1002="x",BA1002&gt;0),BA1002,"")</f>
        <v/>
      </c>
      <c r="BC1002" s="186" t="str">
        <f>IF(OR(K1002="x",F1002="X",BA1002&lt;=0),"",BA1002)</f>
        <v/>
      </c>
      <c r="BD1002" s="174" t="str">
        <f>IF(AND(F1002="x",BA1002&gt;0),BA1002,"")</f>
        <v/>
      </c>
      <c r="BE1002" s="201" t="str">
        <f>IF(W1002&gt;0,W1002,"")</f>
        <v/>
      </c>
      <c r="BF1002" s="174" t="str">
        <f>IF(AND(K1002="x",BE1002&gt;0),BE1002,"")</f>
        <v/>
      </c>
      <c r="BG1002" s="186" t="str">
        <f>IF(OR(K1002="x",F1002="x",BE1002&lt;=0),"",BE1002)</f>
        <v/>
      </c>
      <c r="BH1002" s="175" t="str">
        <f>IF(AND(F1002="x",BE1002&gt;0),BE1002,"")</f>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197"/>
        <v/>
      </c>
      <c r="O1003" s="27"/>
      <c r="P1003" s="27"/>
      <c r="Q1003" s="27"/>
      <c r="R1003" s="27"/>
      <c r="S1003" s="27"/>
      <c r="T1003" s="28"/>
      <c r="U1003" s="29"/>
      <c r="V1003" s="32"/>
      <c r="W1003" s="322"/>
      <c r="X1003" s="323"/>
      <c r="Y1003" s="160">
        <f t="shared" si="196"/>
        <v>0</v>
      </c>
      <c r="Z1003" s="159">
        <f t="shared" si="198"/>
        <v>0</v>
      </c>
      <c r="AA1003" s="327"/>
      <c r="AB1003" s="400">
        <f>IF(AND(Z1003&gt;=0,F1003="x"),0,IF(AND(Z1003&gt;0,AC1003="x"),0,IF(Z1003&gt;0,0-30,0)))</f>
        <v>0</v>
      </c>
      <c r="AC1003" s="371"/>
      <c r="AD1003" s="226" t="str">
        <f>IF(F1003="x",(0-((V1003*10)+(W1003*20))),"")</f>
        <v/>
      </c>
      <c r="AE1003" s="368">
        <f>IF(AND(Z1003&gt;0,F1003="x"),0,IF(AND(Z1003&gt;0,AC1003="x"),Z1003-60,IF(AND(Z1003&gt;0,AB1003=-30),Z1003+AB1003,0)))</f>
        <v>0</v>
      </c>
      <c r="AF1003" s="339"/>
      <c r="AG1003" s="338"/>
      <c r="AH1003" s="336"/>
      <c r="AI1003" s="161">
        <f t="shared" si="199"/>
        <v>0</v>
      </c>
      <c r="AJ1003" s="162">
        <f>(X1003*20)+Z1003+AA1003+AF1003</f>
        <v>0</v>
      </c>
      <c r="AK1003" s="163">
        <f t="shared" si="200"/>
        <v>0</v>
      </c>
      <c r="AL1003" s="164">
        <f>IF(K1003="x",AH1003,0)</f>
        <v>0</v>
      </c>
      <c r="AM1003" s="164">
        <f>IF(K1003="x",AI1003,0)</f>
        <v>0</v>
      </c>
      <c r="AN1003" s="164">
        <f>IF(K1003="x",AJ1003,0)</f>
        <v>0</v>
      </c>
      <c r="AO1003" s="164">
        <f>IF(K1003="x",AK1003,0)</f>
        <v>0</v>
      </c>
      <c r="AP1003" s="610" t="str">
        <f t="shared" si="202"/>
        <v xml:space="preserve"> </v>
      </c>
      <c r="AQ1003" s="613" t="str">
        <f t="shared" si="201"/>
        <v xml:space="preserve"> </v>
      </c>
      <c r="AR1003" s="613" t="str">
        <f t="shared" si="203"/>
        <v xml:space="preserve"> </v>
      </c>
      <c r="AS1003" s="613" t="str">
        <f t="shared" si="204"/>
        <v xml:space="preserve"> </v>
      </c>
      <c r="AT1003" s="613" t="str">
        <f t="shared" si="205"/>
        <v xml:space="preserve"> </v>
      </c>
      <c r="AU1003" s="613" t="str">
        <f t="shared" si="206"/>
        <v xml:space="preserve"> </v>
      </c>
      <c r="AV1003" s="614" t="str">
        <f t="shared" si="207"/>
        <v xml:space="preserve"> </v>
      </c>
      <c r="AW1003" s="196" t="str">
        <f>IF(N1003&gt;0,N1003,"")</f>
        <v/>
      </c>
      <c r="AX1003" s="165" t="str">
        <f>IF(AND(K1003="x",AW1003&gt;0),AW1003,"")</f>
        <v/>
      </c>
      <c r="AY1003" s="193" t="str">
        <f>IF(OR(K1003="x",F1003="x",AW1003&lt;=0),"",AW1003)</f>
        <v/>
      </c>
      <c r="AZ1003" s="183" t="str">
        <f>IF(AND(F1003="x",AW1003&gt;0),AW1003,"")</f>
        <v/>
      </c>
      <c r="BA1003" s="173" t="str">
        <f>IF(V1003&gt;0,V1003,"")</f>
        <v/>
      </c>
      <c r="BB1003" s="174" t="str">
        <f>IF(AND(K1003="x",BA1003&gt;0),BA1003,"")</f>
        <v/>
      </c>
      <c r="BC1003" s="186" t="str">
        <f>IF(OR(K1003="x",F1003="X",BA1003&lt;=0),"",BA1003)</f>
        <v/>
      </c>
      <c r="BD1003" s="174" t="str">
        <f>IF(AND(F1003="x",BA1003&gt;0),BA1003,"")</f>
        <v/>
      </c>
      <c r="BE1003" s="201" t="str">
        <f>IF(W1003&gt;0,W1003,"")</f>
        <v/>
      </c>
      <c r="BF1003" s="174" t="str">
        <f>IF(AND(K1003="x",BE1003&gt;0),BE1003,"")</f>
        <v/>
      </c>
      <c r="BG1003" s="186" t="str">
        <f>IF(OR(K1003="x",F1003="x",BE1003&lt;=0),"",BE1003)</f>
        <v/>
      </c>
      <c r="BH1003" s="175" t="str">
        <f>IF(AND(F1003="x",BE1003&gt;0),BE1003,"")</f>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197"/>
        <v/>
      </c>
      <c r="O1004" s="27"/>
      <c r="P1004" s="27"/>
      <c r="Q1004" s="27"/>
      <c r="R1004" s="27"/>
      <c r="S1004" s="27"/>
      <c r="T1004" s="28"/>
      <c r="U1004" s="29"/>
      <c r="V1004" s="32"/>
      <c r="W1004" s="322"/>
      <c r="X1004" s="323"/>
      <c r="Y1004" s="160">
        <f t="shared" si="196"/>
        <v>0</v>
      </c>
      <c r="Z1004" s="159">
        <f t="shared" si="198"/>
        <v>0</v>
      </c>
      <c r="AA1004" s="327"/>
      <c r="AB1004" s="400">
        <f>IF(AND(Z1004&gt;=0,F1004="x"),0,IF(AND(Z1004&gt;0,AC1004="x"),0,IF(Z1004&gt;0,0-30,0)))</f>
        <v>0</v>
      </c>
      <c r="AC1004" s="371"/>
      <c r="AD1004" s="226" t="str">
        <f>IF(F1004="x",(0-((V1004*10)+(W1004*20))),"")</f>
        <v/>
      </c>
      <c r="AE1004" s="368">
        <f>IF(AND(Z1004&gt;0,F1004="x"),0,IF(AND(Z1004&gt;0,AC1004="x"),Z1004-60,IF(AND(Z1004&gt;0,AB1004=-30),Z1004+AB1004,0)))</f>
        <v>0</v>
      </c>
      <c r="AF1004" s="339"/>
      <c r="AG1004" s="338"/>
      <c r="AH1004" s="336"/>
      <c r="AI1004" s="161">
        <f t="shared" si="199"/>
        <v>0</v>
      </c>
      <c r="AJ1004" s="162">
        <f>(X1004*20)+Z1004+AA1004+AF1004</f>
        <v>0</v>
      </c>
      <c r="AK1004" s="163">
        <f t="shared" si="200"/>
        <v>0</v>
      </c>
      <c r="AL1004" s="164">
        <f>IF(K1004="x",AH1004,0)</f>
        <v>0</v>
      </c>
      <c r="AM1004" s="164">
        <f>IF(K1004="x",AI1004,0)</f>
        <v>0</v>
      </c>
      <c r="AN1004" s="164">
        <f>IF(K1004="x",AJ1004,0)</f>
        <v>0</v>
      </c>
      <c r="AO1004" s="164">
        <f>IF(K1004="x",AK1004,0)</f>
        <v>0</v>
      </c>
      <c r="AP1004" s="610" t="str">
        <f t="shared" si="202"/>
        <v xml:space="preserve"> </v>
      </c>
      <c r="AQ1004" s="613" t="str">
        <f t="shared" si="201"/>
        <v xml:space="preserve"> </v>
      </c>
      <c r="AR1004" s="613" t="str">
        <f t="shared" si="203"/>
        <v xml:space="preserve"> </v>
      </c>
      <c r="AS1004" s="613" t="str">
        <f t="shared" si="204"/>
        <v xml:space="preserve"> </v>
      </c>
      <c r="AT1004" s="613" t="str">
        <f t="shared" si="205"/>
        <v xml:space="preserve"> </v>
      </c>
      <c r="AU1004" s="613" t="str">
        <f t="shared" si="206"/>
        <v xml:space="preserve"> </v>
      </c>
      <c r="AV1004" s="614" t="str">
        <f t="shared" si="207"/>
        <v xml:space="preserve"> </v>
      </c>
      <c r="AW1004" s="196" t="str">
        <f>IF(N1004&gt;0,N1004,"")</f>
        <v/>
      </c>
      <c r="AX1004" s="165" t="str">
        <f>IF(AND(K1004="x",AW1004&gt;0),AW1004,"")</f>
        <v/>
      </c>
      <c r="AY1004" s="193" t="str">
        <f>IF(OR(K1004="x",F1004="x",AW1004&lt;=0),"",AW1004)</f>
        <v/>
      </c>
      <c r="AZ1004" s="183" t="str">
        <f>IF(AND(F1004="x",AW1004&gt;0),AW1004,"")</f>
        <v/>
      </c>
      <c r="BA1004" s="173" t="str">
        <f>IF(V1004&gt;0,V1004,"")</f>
        <v/>
      </c>
      <c r="BB1004" s="174" t="str">
        <f>IF(AND(K1004="x",BA1004&gt;0),BA1004,"")</f>
        <v/>
      </c>
      <c r="BC1004" s="186" t="str">
        <f>IF(OR(K1004="x",F1004="X",BA1004&lt;=0),"",BA1004)</f>
        <v/>
      </c>
      <c r="BD1004" s="174" t="str">
        <f>IF(AND(F1004="x",BA1004&gt;0),BA1004,"")</f>
        <v/>
      </c>
      <c r="BE1004" s="201" t="str">
        <f>IF(W1004&gt;0,W1004,"")</f>
        <v/>
      </c>
      <c r="BF1004" s="174" t="str">
        <f>IF(AND(K1004="x",BE1004&gt;0),BE1004,"")</f>
        <v/>
      </c>
      <c r="BG1004" s="186" t="str">
        <f>IF(OR(K1004="x",F1004="x",BE1004&lt;=0),"",BE1004)</f>
        <v/>
      </c>
      <c r="BH1004" s="175" t="str">
        <f>IF(AND(F1004="x",BE1004&gt;0),BE1004,"")</f>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197"/>
        <v/>
      </c>
      <c r="O1005" s="27"/>
      <c r="P1005" s="27"/>
      <c r="Q1005" s="27"/>
      <c r="R1005" s="27"/>
      <c r="S1005" s="27"/>
      <c r="T1005" s="28"/>
      <c r="U1005" s="29"/>
      <c r="V1005" s="32"/>
      <c r="W1005" s="322"/>
      <c r="X1005" s="323"/>
      <c r="Y1005" s="160">
        <f t="shared" si="196"/>
        <v>0</v>
      </c>
      <c r="Z1005" s="159">
        <f t="shared" si="198"/>
        <v>0</v>
      </c>
      <c r="AA1005" s="327"/>
      <c r="AB1005" s="400">
        <f>IF(AND(Z1005&gt;=0,F1005="x"),0,IF(AND(Z1005&gt;0,AC1005="x"),0,IF(Z1005&gt;0,0-30,0)))</f>
        <v>0</v>
      </c>
      <c r="AC1005" s="371"/>
      <c r="AD1005" s="226" t="str">
        <f>IF(F1005="x",(0-((V1005*10)+(W1005*20))),"")</f>
        <v/>
      </c>
      <c r="AE1005" s="368">
        <f>IF(AND(Z1005&gt;0,F1005="x"),0,IF(AND(Z1005&gt;0,AC1005="x"),Z1005-60,IF(AND(Z1005&gt;0,AB1005=-30),Z1005+AB1005,0)))</f>
        <v>0</v>
      </c>
      <c r="AF1005" s="339"/>
      <c r="AG1005" s="338"/>
      <c r="AH1005" s="336"/>
      <c r="AI1005" s="161">
        <f t="shared" si="199"/>
        <v>0</v>
      </c>
      <c r="AJ1005" s="162">
        <f>(X1005*20)+Z1005+AA1005+AF1005</f>
        <v>0</v>
      </c>
      <c r="AK1005" s="163">
        <f t="shared" si="200"/>
        <v>0</v>
      </c>
      <c r="AL1005" s="164">
        <f>IF(K1005="x",AH1005,0)</f>
        <v>0</v>
      </c>
      <c r="AM1005" s="164">
        <f>IF(K1005="x",AI1005,0)</f>
        <v>0</v>
      </c>
      <c r="AN1005" s="164">
        <f>IF(K1005="x",AJ1005,0)</f>
        <v>0</v>
      </c>
      <c r="AO1005" s="164">
        <f>IF(K1005="x",AK1005,0)</f>
        <v>0</v>
      </c>
      <c r="AP1005" s="610" t="str">
        <f t="shared" si="202"/>
        <v xml:space="preserve"> </v>
      </c>
      <c r="AQ1005" s="613" t="str">
        <f t="shared" si="201"/>
        <v xml:space="preserve"> </v>
      </c>
      <c r="AR1005" s="613" t="str">
        <f t="shared" si="203"/>
        <v xml:space="preserve"> </v>
      </c>
      <c r="AS1005" s="613" t="str">
        <f t="shared" si="204"/>
        <v xml:space="preserve"> </v>
      </c>
      <c r="AT1005" s="613" t="str">
        <f t="shared" si="205"/>
        <v xml:space="preserve"> </v>
      </c>
      <c r="AU1005" s="613" t="str">
        <f t="shared" si="206"/>
        <v xml:space="preserve"> </v>
      </c>
      <c r="AV1005" s="614" t="str">
        <f t="shared" si="207"/>
        <v xml:space="preserve"> </v>
      </c>
      <c r="AW1005" s="196" t="str">
        <f>IF(N1005&gt;0,N1005,"")</f>
        <v/>
      </c>
      <c r="AX1005" s="165" t="str">
        <f>IF(AND(K1005="x",AW1005&gt;0),AW1005,"")</f>
        <v/>
      </c>
      <c r="AY1005" s="193" t="str">
        <f>IF(OR(K1005="x",F1005="x",AW1005&lt;=0),"",AW1005)</f>
        <v/>
      </c>
      <c r="AZ1005" s="183" t="str">
        <f>IF(AND(F1005="x",AW1005&gt;0),AW1005,"")</f>
        <v/>
      </c>
      <c r="BA1005" s="173" t="str">
        <f>IF(V1005&gt;0,V1005,"")</f>
        <v/>
      </c>
      <c r="BB1005" s="174" t="str">
        <f>IF(AND(K1005="x",BA1005&gt;0),BA1005,"")</f>
        <v/>
      </c>
      <c r="BC1005" s="186" t="str">
        <f>IF(OR(K1005="x",F1005="X",BA1005&lt;=0),"",BA1005)</f>
        <v/>
      </c>
      <c r="BD1005" s="174" t="str">
        <f>IF(AND(F1005="x",BA1005&gt;0),BA1005,"")</f>
        <v/>
      </c>
      <c r="BE1005" s="201" t="str">
        <f>IF(W1005&gt;0,W1005,"")</f>
        <v/>
      </c>
      <c r="BF1005" s="174" t="str">
        <f>IF(AND(K1005="x",BE1005&gt;0),BE1005,"")</f>
        <v/>
      </c>
      <c r="BG1005" s="186" t="str">
        <f>IF(OR(K1005="x",F1005="x",BE1005&lt;=0),"",BE1005)</f>
        <v/>
      </c>
      <c r="BH1005" s="175" t="str">
        <f>IF(AND(F1005="x",BE1005&gt;0),BE1005,"")</f>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197"/>
        <v/>
      </c>
      <c r="O1006" s="27"/>
      <c r="P1006" s="27"/>
      <c r="Q1006" s="27"/>
      <c r="R1006" s="27"/>
      <c r="S1006" s="27"/>
      <c r="T1006" s="28"/>
      <c r="U1006" s="29"/>
      <c r="V1006" s="32"/>
      <c r="W1006" s="322"/>
      <c r="X1006" s="323"/>
      <c r="Y1006" s="160">
        <f t="shared" si="196"/>
        <v>0</v>
      </c>
      <c r="Z1006" s="159">
        <f t="shared" si="198"/>
        <v>0</v>
      </c>
      <c r="AA1006" s="327"/>
      <c r="AB1006" s="400">
        <f>IF(AND(Z1006&gt;=0,F1006="x"),0,IF(AND(Z1006&gt;0,AC1006="x"),0,IF(Z1006&gt;0,0-30,0)))</f>
        <v>0</v>
      </c>
      <c r="AC1006" s="371"/>
      <c r="AD1006" s="226" t="str">
        <f>IF(F1006="x",(0-((V1006*10)+(W1006*20))),"")</f>
        <v/>
      </c>
      <c r="AE1006" s="368">
        <f>IF(AND(Z1006&gt;0,F1006="x"),0,IF(AND(Z1006&gt;0,AC1006="x"),Z1006-60,IF(AND(Z1006&gt;0,AB1006=-30),Z1006+AB1006,0)))</f>
        <v>0</v>
      </c>
      <c r="AF1006" s="339"/>
      <c r="AG1006" s="338"/>
      <c r="AH1006" s="336"/>
      <c r="AI1006" s="161">
        <f t="shared" si="199"/>
        <v>0</v>
      </c>
      <c r="AJ1006" s="162">
        <f>(X1006*20)+Z1006+AA1006+AF1006</f>
        <v>0</v>
      </c>
      <c r="AK1006" s="163">
        <f t="shared" si="200"/>
        <v>0</v>
      </c>
      <c r="AL1006" s="164">
        <f>IF(K1006="x",AH1006,0)</f>
        <v>0</v>
      </c>
      <c r="AM1006" s="164">
        <f>IF(K1006="x",AI1006,0)</f>
        <v>0</v>
      </c>
      <c r="AN1006" s="164">
        <f>IF(K1006="x",AJ1006,0)</f>
        <v>0</v>
      </c>
      <c r="AO1006" s="164">
        <f>IF(K1006="x",AK1006,0)</f>
        <v>0</v>
      </c>
      <c r="AP1006" s="610" t="str">
        <f t="shared" si="202"/>
        <v xml:space="preserve"> </v>
      </c>
      <c r="AQ1006" s="613" t="str">
        <f t="shared" si="201"/>
        <v xml:space="preserve"> </v>
      </c>
      <c r="AR1006" s="613" t="str">
        <f t="shared" si="203"/>
        <v xml:space="preserve"> </v>
      </c>
      <c r="AS1006" s="613" t="str">
        <f t="shared" si="204"/>
        <v xml:space="preserve"> </v>
      </c>
      <c r="AT1006" s="613" t="str">
        <f t="shared" si="205"/>
        <v xml:space="preserve"> </v>
      </c>
      <c r="AU1006" s="613" t="str">
        <f t="shared" si="206"/>
        <v xml:space="preserve"> </v>
      </c>
      <c r="AV1006" s="614" t="str">
        <f t="shared" si="207"/>
        <v xml:space="preserve"> </v>
      </c>
      <c r="AW1006" s="196" t="str">
        <f>IF(N1006&gt;0,N1006,"")</f>
        <v/>
      </c>
      <c r="AX1006" s="165" t="str">
        <f>IF(AND(K1006="x",AW1006&gt;0),AW1006,"")</f>
        <v/>
      </c>
      <c r="AY1006" s="193" t="str">
        <f>IF(OR(K1006="x",F1006="x",AW1006&lt;=0),"",AW1006)</f>
        <v/>
      </c>
      <c r="AZ1006" s="183" t="str">
        <f>IF(AND(F1006="x",AW1006&gt;0),AW1006,"")</f>
        <v/>
      </c>
      <c r="BA1006" s="173" t="str">
        <f>IF(V1006&gt;0,V1006,"")</f>
        <v/>
      </c>
      <c r="BB1006" s="174" t="str">
        <f>IF(AND(K1006="x",BA1006&gt;0),BA1006,"")</f>
        <v/>
      </c>
      <c r="BC1006" s="186" t="str">
        <f>IF(OR(K1006="x",F1006="X",BA1006&lt;=0),"",BA1006)</f>
        <v/>
      </c>
      <c r="BD1006" s="174" t="str">
        <f>IF(AND(F1006="x",BA1006&gt;0),BA1006,"")</f>
        <v/>
      </c>
      <c r="BE1006" s="201" t="str">
        <f>IF(W1006&gt;0,W1006,"")</f>
        <v/>
      </c>
      <c r="BF1006" s="174" t="str">
        <f>IF(AND(K1006="x",BE1006&gt;0),BE1006,"")</f>
        <v/>
      </c>
      <c r="BG1006" s="186" t="str">
        <f>IF(OR(K1006="x",F1006="x",BE1006&lt;=0),"",BE1006)</f>
        <v/>
      </c>
      <c r="BH1006" s="175" t="str">
        <f>IF(AND(F1006="x",BE1006&gt;0),BE1006,"")</f>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197"/>
        <v/>
      </c>
      <c r="O1007" s="27"/>
      <c r="P1007" s="27"/>
      <c r="Q1007" s="27"/>
      <c r="R1007" s="27"/>
      <c r="S1007" s="27"/>
      <c r="T1007" s="28"/>
      <c r="U1007" s="29"/>
      <c r="V1007" s="32"/>
      <c r="W1007" s="322"/>
      <c r="X1007" s="323"/>
      <c r="Y1007" s="160">
        <f t="shared" si="196"/>
        <v>0</v>
      </c>
      <c r="Z1007" s="159">
        <f t="shared" si="198"/>
        <v>0</v>
      </c>
      <c r="AA1007" s="327"/>
      <c r="AB1007" s="400">
        <f>IF(AND(Z1007&gt;=0,F1007="x"),0,IF(AND(Z1007&gt;0,AC1007="x"),0,IF(Z1007&gt;0,0-30,0)))</f>
        <v>0</v>
      </c>
      <c r="AC1007" s="371"/>
      <c r="AD1007" s="226" t="str">
        <f>IF(F1007="x",(0-((V1007*10)+(W1007*20))),"")</f>
        <v/>
      </c>
      <c r="AE1007" s="368">
        <f>IF(AND(Z1007&gt;0,F1007="x"),0,IF(AND(Z1007&gt;0,AC1007="x"),Z1007-60,IF(AND(Z1007&gt;0,AB1007=-30),Z1007+AB1007,0)))</f>
        <v>0</v>
      </c>
      <c r="AF1007" s="339"/>
      <c r="AG1007" s="338"/>
      <c r="AH1007" s="336"/>
      <c r="AI1007" s="161">
        <f t="shared" si="199"/>
        <v>0</v>
      </c>
      <c r="AJ1007" s="162">
        <f>(X1007*20)+Z1007+AA1007+AF1007</f>
        <v>0</v>
      </c>
      <c r="AK1007" s="163">
        <f t="shared" si="200"/>
        <v>0</v>
      </c>
      <c r="AL1007" s="164">
        <f>IF(K1007="x",AH1007,0)</f>
        <v>0</v>
      </c>
      <c r="AM1007" s="164">
        <f>IF(K1007="x",AI1007,0)</f>
        <v>0</v>
      </c>
      <c r="AN1007" s="164">
        <f>IF(K1007="x",AJ1007,0)</f>
        <v>0</v>
      </c>
      <c r="AO1007" s="164">
        <f>IF(K1007="x",AK1007,0)</f>
        <v>0</v>
      </c>
      <c r="AP1007" s="610" t="str">
        <f t="shared" si="202"/>
        <v xml:space="preserve"> </v>
      </c>
      <c r="AQ1007" s="613" t="str">
        <f t="shared" si="201"/>
        <v xml:space="preserve"> </v>
      </c>
      <c r="AR1007" s="613" t="str">
        <f t="shared" si="203"/>
        <v xml:space="preserve"> </v>
      </c>
      <c r="AS1007" s="613" t="str">
        <f t="shared" si="204"/>
        <v xml:space="preserve"> </v>
      </c>
      <c r="AT1007" s="613" t="str">
        <f t="shared" si="205"/>
        <v xml:space="preserve"> </v>
      </c>
      <c r="AU1007" s="613" t="str">
        <f t="shared" si="206"/>
        <v xml:space="preserve"> </v>
      </c>
      <c r="AV1007" s="614" t="str">
        <f t="shared" si="207"/>
        <v xml:space="preserve"> </v>
      </c>
      <c r="AW1007" s="196" t="str">
        <f>IF(N1007&gt;0,N1007,"")</f>
        <v/>
      </c>
      <c r="AX1007" s="165" t="str">
        <f>IF(AND(K1007="x",AW1007&gt;0),AW1007,"")</f>
        <v/>
      </c>
      <c r="AY1007" s="193" t="str">
        <f>IF(OR(K1007="x",F1007="x",AW1007&lt;=0),"",AW1007)</f>
        <v/>
      </c>
      <c r="AZ1007" s="183" t="str">
        <f>IF(AND(F1007="x",AW1007&gt;0),AW1007,"")</f>
        <v/>
      </c>
      <c r="BA1007" s="173" t="str">
        <f>IF(V1007&gt;0,V1007,"")</f>
        <v/>
      </c>
      <c r="BB1007" s="174" t="str">
        <f>IF(AND(K1007="x",BA1007&gt;0),BA1007,"")</f>
        <v/>
      </c>
      <c r="BC1007" s="186" t="str">
        <f>IF(OR(K1007="x",F1007="X",BA1007&lt;=0),"",BA1007)</f>
        <v/>
      </c>
      <c r="BD1007" s="174" t="str">
        <f>IF(AND(F1007="x",BA1007&gt;0),BA1007,"")</f>
        <v/>
      </c>
      <c r="BE1007" s="201" t="str">
        <f>IF(W1007&gt;0,W1007,"")</f>
        <v/>
      </c>
      <c r="BF1007" s="174" t="str">
        <f>IF(AND(K1007="x",BE1007&gt;0),BE1007,"")</f>
        <v/>
      </c>
      <c r="BG1007" s="186" t="str">
        <f>IF(OR(K1007="x",F1007="x",BE1007&lt;=0),"",BE1007)</f>
        <v/>
      </c>
      <c r="BH1007" s="175" t="str">
        <f>IF(AND(F1007="x",BE1007&gt;0),BE1007,"")</f>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197"/>
        <v/>
      </c>
      <c r="O1008" s="27"/>
      <c r="P1008" s="27"/>
      <c r="Q1008" s="27"/>
      <c r="R1008" s="27"/>
      <c r="S1008" s="27"/>
      <c r="T1008" s="28"/>
      <c r="U1008" s="29"/>
      <c r="V1008" s="32"/>
      <c r="W1008" s="322"/>
      <c r="X1008" s="323"/>
      <c r="Y1008" s="160">
        <f t="shared" si="196"/>
        <v>0</v>
      </c>
      <c r="Z1008" s="159">
        <f t="shared" si="198"/>
        <v>0</v>
      </c>
      <c r="AA1008" s="327"/>
      <c r="AB1008" s="400">
        <f>IF(AND(Z1008&gt;=0,F1008="x"),0,IF(AND(Z1008&gt;0,AC1008="x"),0,IF(Z1008&gt;0,0-30,0)))</f>
        <v>0</v>
      </c>
      <c r="AC1008" s="371"/>
      <c r="AD1008" s="226" t="str">
        <f>IF(F1008="x",(0-((V1008*10)+(W1008*20))),"")</f>
        <v/>
      </c>
      <c r="AE1008" s="368">
        <f>IF(AND(Z1008&gt;0,F1008="x"),0,IF(AND(Z1008&gt;0,AC1008="x"),Z1008-60,IF(AND(Z1008&gt;0,AB1008=-30),Z1008+AB1008,0)))</f>
        <v>0</v>
      </c>
      <c r="AF1008" s="339"/>
      <c r="AG1008" s="338"/>
      <c r="AH1008" s="336"/>
      <c r="AI1008" s="161">
        <f t="shared" si="199"/>
        <v>0</v>
      </c>
      <c r="AJ1008" s="162">
        <f>(X1008*20)+Z1008+AA1008+AF1008</f>
        <v>0</v>
      </c>
      <c r="AK1008" s="163">
        <f t="shared" si="200"/>
        <v>0</v>
      </c>
      <c r="AL1008" s="164">
        <f>IF(K1008="x",AH1008,0)</f>
        <v>0</v>
      </c>
      <c r="AM1008" s="164">
        <f>IF(K1008="x",AI1008,0)</f>
        <v>0</v>
      </c>
      <c r="AN1008" s="164">
        <f>IF(K1008="x",AJ1008,0)</f>
        <v>0</v>
      </c>
      <c r="AO1008" s="164">
        <f>IF(K1008="x",AK1008,0)</f>
        <v>0</v>
      </c>
      <c r="AP1008" s="610" t="str">
        <f t="shared" si="202"/>
        <v xml:space="preserve"> </v>
      </c>
      <c r="AQ1008" s="613" t="str">
        <f t="shared" si="201"/>
        <v xml:space="preserve"> </v>
      </c>
      <c r="AR1008" s="613" t="str">
        <f t="shared" si="203"/>
        <v xml:space="preserve"> </v>
      </c>
      <c r="AS1008" s="613" t="str">
        <f t="shared" si="204"/>
        <v xml:space="preserve"> </v>
      </c>
      <c r="AT1008" s="613" t="str">
        <f t="shared" si="205"/>
        <v xml:space="preserve"> </v>
      </c>
      <c r="AU1008" s="613" t="str">
        <f t="shared" si="206"/>
        <v xml:space="preserve"> </v>
      </c>
      <c r="AV1008" s="614" t="str">
        <f t="shared" si="207"/>
        <v xml:space="preserve"> </v>
      </c>
      <c r="AW1008" s="196" t="str">
        <f>IF(N1008&gt;0,N1008,"")</f>
        <v/>
      </c>
      <c r="AX1008" s="165" t="str">
        <f>IF(AND(K1008="x",AW1008&gt;0),AW1008,"")</f>
        <v/>
      </c>
      <c r="AY1008" s="193" t="str">
        <f>IF(OR(K1008="x",F1008="x",AW1008&lt;=0),"",AW1008)</f>
        <v/>
      </c>
      <c r="AZ1008" s="183" t="str">
        <f>IF(AND(F1008="x",AW1008&gt;0),AW1008,"")</f>
        <v/>
      </c>
      <c r="BA1008" s="173" t="str">
        <f>IF(V1008&gt;0,V1008,"")</f>
        <v/>
      </c>
      <c r="BB1008" s="174" t="str">
        <f>IF(AND(K1008="x",BA1008&gt;0),BA1008,"")</f>
        <v/>
      </c>
      <c r="BC1008" s="186" t="str">
        <f>IF(OR(K1008="x",F1008="X",BA1008&lt;=0),"",BA1008)</f>
        <v/>
      </c>
      <c r="BD1008" s="174" t="str">
        <f>IF(AND(F1008="x",BA1008&gt;0),BA1008,"")</f>
        <v/>
      </c>
      <c r="BE1008" s="201" t="str">
        <f>IF(W1008&gt;0,W1008,"")</f>
        <v/>
      </c>
      <c r="BF1008" s="174" t="str">
        <f>IF(AND(K1008="x",BE1008&gt;0),BE1008,"")</f>
        <v/>
      </c>
      <c r="BG1008" s="186" t="str">
        <f>IF(OR(K1008="x",F1008="x",BE1008&lt;=0),"",BE1008)</f>
        <v/>
      </c>
      <c r="BH1008" s="175" t="str">
        <f>IF(AND(F1008="x",BE1008&gt;0),BE1008,"")</f>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197"/>
        <v/>
      </c>
      <c r="O1009" s="27"/>
      <c r="P1009" s="27"/>
      <c r="Q1009" s="27"/>
      <c r="R1009" s="27"/>
      <c r="S1009" s="27"/>
      <c r="T1009" s="28"/>
      <c r="U1009" s="29"/>
      <c r="V1009" s="32"/>
      <c r="W1009" s="322"/>
      <c r="X1009" s="323"/>
      <c r="Y1009" s="160">
        <f t="shared" si="196"/>
        <v>0</v>
      </c>
      <c r="Z1009" s="159">
        <f t="shared" si="198"/>
        <v>0</v>
      </c>
      <c r="AA1009" s="327"/>
      <c r="AB1009" s="400">
        <f>IF(AND(Z1009&gt;=0,F1009="x"),0,IF(AND(Z1009&gt;0,AC1009="x"),0,IF(Z1009&gt;0,0-30,0)))</f>
        <v>0</v>
      </c>
      <c r="AC1009" s="371"/>
      <c r="AD1009" s="226" t="str">
        <f>IF(F1009="x",(0-((V1009*10)+(W1009*20))),"")</f>
        <v/>
      </c>
      <c r="AE1009" s="368">
        <f>IF(AND(Z1009&gt;0,F1009="x"),0,IF(AND(Z1009&gt;0,AC1009="x"),Z1009-60,IF(AND(Z1009&gt;0,AB1009=-30),Z1009+AB1009,0)))</f>
        <v>0</v>
      </c>
      <c r="AF1009" s="339"/>
      <c r="AG1009" s="338"/>
      <c r="AH1009" s="336"/>
      <c r="AI1009" s="161">
        <f t="shared" si="199"/>
        <v>0</v>
      </c>
      <c r="AJ1009" s="162">
        <f>(X1009*20)+Z1009+AA1009+AF1009</f>
        <v>0</v>
      </c>
      <c r="AK1009" s="163">
        <f t="shared" si="200"/>
        <v>0</v>
      </c>
      <c r="AL1009" s="164">
        <f>IF(K1009="x",AH1009,0)</f>
        <v>0</v>
      </c>
      <c r="AM1009" s="164">
        <f>IF(K1009="x",AI1009,0)</f>
        <v>0</v>
      </c>
      <c r="AN1009" s="164">
        <f>IF(K1009="x",AJ1009,0)</f>
        <v>0</v>
      </c>
      <c r="AO1009" s="164">
        <f>IF(K1009="x",AK1009,0)</f>
        <v>0</v>
      </c>
      <c r="AP1009" s="610" t="str">
        <f t="shared" si="202"/>
        <v xml:space="preserve"> </v>
      </c>
      <c r="AQ1009" s="613" t="str">
        <f t="shared" si="201"/>
        <v xml:space="preserve"> </v>
      </c>
      <c r="AR1009" s="613" t="str">
        <f t="shared" si="203"/>
        <v xml:space="preserve"> </v>
      </c>
      <c r="AS1009" s="613" t="str">
        <f t="shared" si="204"/>
        <v xml:space="preserve"> </v>
      </c>
      <c r="AT1009" s="613" t="str">
        <f t="shared" si="205"/>
        <v xml:space="preserve"> </v>
      </c>
      <c r="AU1009" s="613" t="str">
        <f t="shared" si="206"/>
        <v xml:space="preserve"> </v>
      </c>
      <c r="AV1009" s="614" t="str">
        <f t="shared" si="207"/>
        <v xml:space="preserve"> </v>
      </c>
      <c r="AW1009" s="196" t="str">
        <f>IF(N1009&gt;0,N1009,"")</f>
        <v/>
      </c>
      <c r="AX1009" s="165" t="str">
        <f>IF(AND(K1009="x",AW1009&gt;0),AW1009,"")</f>
        <v/>
      </c>
      <c r="AY1009" s="193" t="str">
        <f>IF(OR(K1009="x",F1009="x",AW1009&lt;=0),"",AW1009)</f>
        <v/>
      </c>
      <c r="AZ1009" s="183" t="str">
        <f>IF(AND(F1009="x",AW1009&gt;0),AW1009,"")</f>
        <v/>
      </c>
      <c r="BA1009" s="173" t="str">
        <f>IF(V1009&gt;0,V1009,"")</f>
        <v/>
      </c>
      <c r="BB1009" s="174" t="str">
        <f>IF(AND(K1009="x",BA1009&gt;0),BA1009,"")</f>
        <v/>
      </c>
      <c r="BC1009" s="186" t="str">
        <f>IF(OR(K1009="x",F1009="X",BA1009&lt;=0),"",BA1009)</f>
        <v/>
      </c>
      <c r="BD1009" s="174" t="str">
        <f>IF(AND(F1009="x",BA1009&gt;0),BA1009,"")</f>
        <v/>
      </c>
      <c r="BE1009" s="201" t="str">
        <f>IF(W1009&gt;0,W1009,"")</f>
        <v/>
      </c>
      <c r="BF1009" s="174" t="str">
        <f>IF(AND(K1009="x",BE1009&gt;0),BE1009,"")</f>
        <v/>
      </c>
      <c r="BG1009" s="186" t="str">
        <f>IF(OR(K1009="x",F1009="x",BE1009&lt;=0),"",BE1009)</f>
        <v/>
      </c>
      <c r="BH1009" s="175" t="str">
        <f>IF(AND(F1009="x",BE1009&gt;0),BE1009,"")</f>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197"/>
        <v/>
      </c>
      <c r="O1010" s="27"/>
      <c r="P1010" s="27"/>
      <c r="Q1010" s="27"/>
      <c r="R1010" s="27"/>
      <c r="S1010" s="27"/>
      <c r="T1010" s="28"/>
      <c r="U1010" s="29"/>
      <c r="V1010" s="168"/>
      <c r="W1010" s="322"/>
      <c r="X1010" s="323"/>
      <c r="Y1010" s="160">
        <f t="shared" si="196"/>
        <v>0</v>
      </c>
      <c r="Z1010" s="159">
        <f t="shared" si="198"/>
        <v>0</v>
      </c>
      <c r="AA1010" s="327"/>
      <c r="AB1010" s="400">
        <f>IF(AND(Z1010&gt;=0,F1010="x"),0,IF(AND(Z1010&gt;0,AC1010="x"),0,IF(Z1010&gt;0,0-30,0)))</f>
        <v>0</v>
      </c>
      <c r="AC1010" s="371"/>
      <c r="AD1010" s="226" t="str">
        <f>IF(F1010="x",(0-((V1010*10)+(W1010*20))),"")</f>
        <v/>
      </c>
      <c r="AE1010" s="368">
        <f>IF(AND(Z1010&gt;0,F1010="x"),0,IF(AND(Z1010&gt;0,AC1010="x"),Z1010-60,IF(AND(Z1010&gt;0,AB1010=-30),Z1010+AB1010,0)))</f>
        <v>0</v>
      </c>
      <c r="AF1010" s="339"/>
      <c r="AG1010" s="338"/>
      <c r="AH1010" s="336"/>
      <c r="AI1010" s="161">
        <f t="shared" si="199"/>
        <v>0</v>
      </c>
      <c r="AJ1010" s="162">
        <f>(X1010*20)+Z1010+AA1010+AF1010</f>
        <v>0</v>
      </c>
      <c r="AK1010" s="163">
        <f t="shared" si="200"/>
        <v>0</v>
      </c>
      <c r="AL1010" s="164">
        <f>IF(K1010="x",AH1010,0)</f>
        <v>0</v>
      </c>
      <c r="AM1010" s="164">
        <f>IF(K1010="x",AI1010,0)</f>
        <v>0</v>
      </c>
      <c r="AN1010" s="164">
        <f>IF(K1010="x",AJ1010,0)</f>
        <v>0</v>
      </c>
      <c r="AO1010" s="164">
        <f>IF(K1010="x",AK1010,0)</f>
        <v>0</v>
      </c>
      <c r="AP1010" s="610" t="str">
        <f t="shared" si="202"/>
        <v xml:space="preserve"> </v>
      </c>
      <c r="AQ1010" s="613" t="str">
        <f t="shared" si="201"/>
        <v xml:space="preserve"> </v>
      </c>
      <c r="AR1010" s="613" t="str">
        <f t="shared" si="203"/>
        <v xml:space="preserve"> </v>
      </c>
      <c r="AS1010" s="613" t="str">
        <f t="shared" si="204"/>
        <v xml:space="preserve"> </v>
      </c>
      <c r="AT1010" s="613" t="str">
        <f t="shared" si="205"/>
        <v xml:space="preserve"> </v>
      </c>
      <c r="AU1010" s="613" t="str">
        <f t="shared" si="206"/>
        <v xml:space="preserve"> </v>
      </c>
      <c r="AV1010" s="614" t="str">
        <f t="shared" si="207"/>
        <v xml:space="preserve"> </v>
      </c>
      <c r="AW1010" s="196" t="str">
        <f>IF(N1010&gt;0,N1010,"")</f>
        <v/>
      </c>
      <c r="AX1010" s="165" t="str">
        <f>IF(AND(K1010="x",AW1010&gt;0),AW1010,"")</f>
        <v/>
      </c>
      <c r="AY1010" s="193" t="str">
        <f>IF(OR(K1010="x",F1010="x",AW1010&lt;=0),"",AW1010)</f>
        <v/>
      </c>
      <c r="AZ1010" s="183" t="str">
        <f>IF(AND(F1010="x",AW1010&gt;0),AW1010,"")</f>
        <v/>
      </c>
      <c r="BA1010" s="173" t="str">
        <f>IF(V1010&gt;0,V1010,"")</f>
        <v/>
      </c>
      <c r="BB1010" s="174" t="str">
        <f>IF(AND(K1010="x",BA1010&gt;0),BA1010,"")</f>
        <v/>
      </c>
      <c r="BC1010" s="186" t="str">
        <f>IF(OR(K1010="x",F1010="X",BA1010&lt;=0),"",BA1010)</f>
        <v/>
      </c>
      <c r="BD1010" s="174" t="str">
        <f>IF(AND(F1010="x",BA1010&gt;0),BA1010,"")</f>
        <v/>
      </c>
      <c r="BE1010" s="201" t="str">
        <f>IF(W1010&gt;0,W1010,"")</f>
        <v/>
      </c>
      <c r="BF1010" s="174" t="str">
        <f>IF(AND(K1010="x",BE1010&gt;0),BE1010,"")</f>
        <v/>
      </c>
      <c r="BG1010" s="186" t="str">
        <f>IF(OR(K1010="x",F1010="x",BE1010&lt;=0),"",BE1010)</f>
        <v/>
      </c>
      <c r="BH1010" s="175" t="str">
        <f>IF(AND(F1010="x",BE1010&gt;0),BE1010,"")</f>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197"/>
        <v/>
      </c>
      <c r="O1011" s="156"/>
      <c r="P1011" s="156"/>
      <c r="Q1011" s="156"/>
      <c r="R1011" s="156"/>
      <c r="S1011" s="156"/>
      <c r="T1011" s="155"/>
      <c r="U1011" s="157"/>
      <c r="V1011" s="169"/>
      <c r="W1011" s="324"/>
      <c r="X1011" s="325"/>
      <c r="Y1011" s="598">
        <f t="shared" si="196"/>
        <v>0</v>
      </c>
      <c r="Z1011" s="599">
        <f t="shared" si="198"/>
        <v>0</v>
      </c>
      <c r="AA1011" s="330"/>
      <c r="AB1011" s="600">
        <f>IF(AND(Z1011&gt;=0,F1011="x"),0,IF(AND(Z1011&gt;0,AC1011="x"),0,IF(Z1011&gt;0,0-30,0)))</f>
        <v>0</v>
      </c>
      <c r="AC1011" s="372"/>
      <c r="AD1011" s="601" t="str">
        <f>IF(F1011="x",(0-((V1011*10)+(W1011*20))),"")</f>
        <v/>
      </c>
      <c r="AE1011" s="426">
        <f>IF(AND(Z1011&gt;0,F1011="x"),0,IF(AND(Z1011&gt;0,AC1011="x"),Z1011-60,IF(AND(Z1011&gt;0,AB1011=-30),Z1011+AB1011,0)))</f>
        <v>0</v>
      </c>
      <c r="AF1011" s="344"/>
      <c r="AG1011" s="345"/>
      <c r="AH1011" s="346"/>
      <c r="AI1011" s="602">
        <f t="shared" si="199"/>
        <v>0</v>
      </c>
      <c r="AJ1011" s="603">
        <f>(X1011*20)+Z1011+AA1011+AF1011</f>
        <v>0</v>
      </c>
      <c r="AK1011" s="604">
        <f t="shared" si="200"/>
        <v>0</v>
      </c>
      <c r="AL1011" s="605">
        <f>IF(K1011="x",AH1011,0)</f>
        <v>0</v>
      </c>
      <c r="AM1011" s="605">
        <f>IF(K1011="x",AI1011,0)</f>
        <v>0</v>
      </c>
      <c r="AN1011" s="605">
        <f>IF(K1011="x",AJ1011,0)</f>
        <v>0</v>
      </c>
      <c r="AO1011" s="606">
        <f>IF(K1011="x",AK1011,0)</f>
        <v>0</v>
      </c>
      <c r="AP1011" s="611" t="str">
        <f>IF(AND(AH1010&gt;0,AH1010&lt;5),AH1010," ")</f>
        <v xml:space="preserve"> </v>
      </c>
      <c r="AQ1011" s="615" t="str">
        <f t="shared" si="201"/>
        <v xml:space="preserve"> </v>
      </c>
      <c r="AR1011" s="615" t="str">
        <f t="shared" si="203"/>
        <v xml:space="preserve"> </v>
      </c>
      <c r="AS1011" s="615" t="str">
        <f t="shared" si="204"/>
        <v xml:space="preserve"> </v>
      </c>
      <c r="AT1011" s="615" t="str">
        <f t="shared" si="205"/>
        <v xml:space="preserve"> </v>
      </c>
      <c r="AU1011" s="615" t="str">
        <f t="shared" si="206"/>
        <v xml:space="preserve"> </v>
      </c>
      <c r="AV1011" s="616" t="str">
        <f t="shared" si="207"/>
        <v xml:space="preserve"> </v>
      </c>
      <c r="AW1011" s="197" t="str">
        <f>IF(N1011&gt;0,N1011,"")</f>
        <v/>
      </c>
      <c r="AX1011" s="166" t="str">
        <f>IF(AND(K1011="x",AW1011&gt;0),AW1011,"")</f>
        <v/>
      </c>
      <c r="AY1011" s="194" t="str">
        <f>IF(OR(K1011="x",F1011="x",AW1011&lt;=0),"",AW1011)</f>
        <v/>
      </c>
      <c r="AZ1011" s="184" t="str">
        <f>IF(AND(F1011="x",AW1011&gt;0),AW1011,"")</f>
        <v/>
      </c>
      <c r="BA1011" s="176" t="str">
        <f>IF(V1011&gt;0,V1011,"")</f>
        <v/>
      </c>
      <c r="BB1011" s="177" t="str">
        <f>IF(AND(K1011="x",BA1011&gt;0),BA1011,"")</f>
        <v/>
      </c>
      <c r="BC1011" s="188" t="str">
        <f>IF(OR(K1011="x",F1011="X",BA1011&lt;=0),"",BA1011)</f>
        <v/>
      </c>
      <c r="BD1011" s="199" t="str">
        <f>IF(AND(F1011="x",BA1011&gt;0),BA1011,"")</f>
        <v/>
      </c>
      <c r="BE1011" s="176" t="str">
        <f>IF(W1011&gt;0,W1011,"")</f>
        <v/>
      </c>
      <c r="BF1011" s="177" t="str">
        <f>IF(AND(K1011="x",BE1011&gt;0),BE1011,"")</f>
        <v/>
      </c>
      <c r="BG1011" s="188" t="str">
        <f>IF(OR(K1011="x",F1011="x",BE1011&lt;=0),"",BE1011)</f>
        <v/>
      </c>
      <c r="BH1011" s="190" t="str">
        <f>IF(AND(F1011="x",BE1011&gt;0),BE1011,"")</f>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E466:AI512 O66:U111 O116:U161 O166:U211 O216:U261 O266:U311 O316:U361 O366:U411 O416:U461 O466:U511 O516:U561 O566:U611 O616:U661 O666:U711 O716:U761 O766:U811 O816:U861 O866:U911 O916:U961 AE966:AI1011 AF262:AI262 AF312:AI312 AF362:AI362 AF412:AI412 AF562:AI562 AF612:AI612 AF662:AI662 AF712:AI712 AF762:AI762 AF812:AI812 AF862:AI862 AF912:AI912 AF962:AI962 AF462:AI462 AX12:AX1011 AF27:AG61 O966:U1011 W967:X1011 V1011 V967:V1009 O23:X61 AH22:AH61 AE66:AI111 AE116:AI161 AE166:AI211 AE216:AI261 AE266:AI311 AE316:AI361 AE366:AI411 AE416:AI461 AE516:AI561 AE566:AI611 AE616:AI661 AE666:AI711 AE716:AI761 AE766:AI811 AE816:AI861 AE866:AI911 AE916:AI961 AH16:AH20 O16:U20 BC12:BD1011 BE10:BG1011 V5:Y8 AF10:AH11 AY10:BB1011 BC10:BD10 C10:C11 AD12:AD1011 AB12:AB1011 AI14:AI1011 AJ15:AJ1011 AI14:AJ14 AI10:AO13 AE10:AE1011 AA5:AH8 AJ5:AO8 AW10:AW1011 AR12:AR1011 AT12:AT1011 AP12:AP1011 BH10:BI10 BH12:BI1011 AW5:BI8 AK14:AO1011 AA66:AC111 AA116:AC161 AA166:AC211 AA516:AC561 AA966:AC1011 AA23:AC61 AA216:AC262 AA266:AC312 AA316:AC362 AA366:AC412 AA416:AC462 AA916:AC962 AA866:AC912 AA816:AC862 AA766:AC812 AA716:AC762 AA666:AC712 AA616:AC662 AA566:AC612 AA466:AC512 AB16:AC20 E10:AC11 N12:N1011 Y12:Z1011 O22:U22 AB22:AC22">
    <cfRule type="cellIs" dxfId="1012" priority="1169" operator="equal">
      <formula>0</formula>
    </cfRule>
  </conditionalFormatting>
  <conditionalFormatting sqref="AI5:AI9 AI12:AI1011">
    <cfRule type="cellIs" dxfId="1011" priority="1168" operator="lessThan">
      <formula>0</formula>
    </cfRule>
  </conditionalFormatting>
  <conditionalFormatting sqref="AE6:AE8">
    <cfRule type="cellIs" dxfId="1010" priority="1165" operator="equal">
      <formula>0</formula>
    </cfRule>
    <cfRule type="cellIs" dxfId="1009" priority="1166" operator="equal">
      <formula>0</formula>
    </cfRule>
    <cfRule type="cellIs" dxfId="1008" priority="1167" operator="equal">
      <formula>0</formula>
    </cfRule>
  </conditionalFormatting>
  <conditionalFormatting sqref="AE3 F11:AC11 AE10:AE1011 AE5:AE8">
    <cfRule type="cellIs" dxfId="1007" priority="1163" operator="greaterThanOrEqual">
      <formula>0</formula>
    </cfRule>
  </conditionalFormatting>
  <conditionalFormatting sqref="AE1:AE3 F11:AC11 AE5:AE8 AE10:AE64990">
    <cfRule type="cellIs" dxfId="1006" priority="1161" operator="equal">
      <formula>0</formula>
    </cfRule>
    <cfRule type="cellIs" dxfId="1005"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59" operator="lessThan">
      <formula>0</formula>
    </cfRule>
  </conditionalFormatting>
  <conditionalFormatting sqref="AD5:AD8">
    <cfRule type="cellIs" dxfId="1003" priority="1154" operator="lessThan">
      <formula>0</formula>
    </cfRule>
  </conditionalFormatting>
  <conditionalFormatting sqref="AD5:AD8">
    <cfRule type="cellIs" dxfId="1002" priority="1132" stopIfTrue="1" operator="lessThan">
      <formula>0</formula>
    </cfRule>
  </conditionalFormatting>
  <conditionalFormatting sqref="I10:J11">
    <cfRule type="containsText" dxfId="1001" priority="1143" operator="containsText" text="/">
      <formula>NOT(ISERROR(SEARCH("/",I10)))</formula>
    </cfRule>
    <cfRule type="cellIs" dxfId="1000" priority="1144" operator="greaterThan">
      <formula>"1/0/1900"</formula>
    </cfRule>
    <cfRule type="cellIs" dxfId="999" priority="1145" operator="greaterThan">
      <formula>0</formula>
    </cfRule>
  </conditionalFormatting>
  <conditionalFormatting sqref="N12:N1011 I10:J1011">
    <cfRule type="cellIs" dxfId="998" priority="1142" operator="greaterThan">
      <formula>0</formula>
    </cfRule>
  </conditionalFormatting>
  <conditionalFormatting sqref="F11:AC11 AE10:AE1011 AE5:AE8">
    <cfRule type="cellIs" dxfId="997" priority="1131" operator="lessThan">
      <formula>0</formula>
    </cfRule>
    <cfRule type="cellIs" dxfId="996" priority="1138" operator="between">
      <formula>-1</formula>
      <formula>999999999999</formula>
    </cfRule>
    <cfRule type="cellIs" dxfId="995" priority="1139" operator="lessThan">
      <formula>0</formula>
    </cfRule>
    <cfRule type="cellIs" dxfId="994" priority="1140" operator="greaterThan">
      <formula>0</formula>
    </cfRule>
    <cfRule type="cellIs" dxfId="993" priority="1141" operator="equal">
      <formula>0</formula>
    </cfRule>
  </conditionalFormatting>
  <conditionalFormatting sqref="F11:AC11 AE10:AE11">
    <cfRule type="cellIs" dxfId="992" priority="1133" stopIfTrue="1" operator="equal">
      <formula>0</formula>
    </cfRule>
    <cfRule type="cellIs" dxfId="991" priority="1134" operator="notBetween">
      <formula>0</formula>
      <formula>1</formula>
    </cfRule>
    <cfRule type="cellIs" priority="1135" stopIfTrue="1" operator="notBetween">
      <formula>0</formula>
      <formula>1</formula>
    </cfRule>
    <cfRule type="cellIs" dxfId="990" priority="1136" operator="between">
      <formula>-1</formula>
      <formula>9999999</formula>
    </cfRule>
  </conditionalFormatting>
  <conditionalFormatting sqref="F11:AC11 AE10:AE1011 AD5:AE8">
    <cfRule type="cellIs" dxfId="989" priority="1137" operator="notBetween">
      <formula>0</formula>
      <formula>1</formula>
    </cfRule>
    <cfRule type="cellIs" dxfId="988" priority="1147" operator="notBetween">
      <formula>0</formula>
      <formula>1</formula>
    </cfRule>
  </conditionalFormatting>
  <conditionalFormatting sqref="N12:N1011">
    <cfRule type="cellIs" dxfId="987" priority="1128" stopIfTrue="1" operator="greaterThan">
      <formula>0</formula>
    </cfRule>
    <cfRule type="cellIs" dxfId="986" priority="1129" stopIfTrue="1" operator="greaterThan">
      <formula>1</formula>
    </cfRule>
    <cfRule type="cellIs" dxfId="985" priority="1130" stopIfTrue="1" operator="lessThan">
      <formula>1</formula>
    </cfRule>
  </conditionalFormatting>
  <conditionalFormatting sqref="V10:X11">
    <cfRule type="cellIs" dxfId="984" priority="1126" stopIfTrue="1" operator="greaterThan">
      <formula>0</formula>
    </cfRule>
    <cfRule type="cellIs" dxfId="983" priority="1127" stopIfTrue="1" operator="greaterThan">
      <formula>0</formula>
    </cfRule>
  </conditionalFormatting>
  <conditionalFormatting sqref="C10:C11">
    <cfRule type="cellIs" dxfId="982" priority="1121" stopIfTrue="1" operator="equal">
      <formula>0</formula>
    </cfRule>
    <cfRule type="cellIs" dxfId="981" priority="1122" stopIfTrue="1" operator="greaterThan">
      <formula>0</formula>
    </cfRule>
    <cfRule type="notContainsBlanks" dxfId="980" priority="1123" stopIfTrue="1">
      <formula>LEN(TRIM(C10))&gt;0</formula>
    </cfRule>
    <cfRule type="cellIs" dxfId="979" priority="1124" stopIfTrue="1" operator="equal">
      <formula>1</formula>
    </cfRule>
    <cfRule type="cellIs" dxfId="978"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7" priority="1104" operator="greaterThan">
      <formula>0</formula>
    </cfRule>
    <cfRule type="cellIs" dxfId="976" priority="1105" operator="greaterThan">
      <formula>0</formula>
    </cfRule>
    <cfRule type="uniqueValues" dxfId="975" priority="1106"/>
    <cfRule type="uniqueValues" dxfId="974" priority="1107"/>
    <cfRule type="cellIs" dxfId="973" priority="1108" operator="equal">
      <formula>0</formula>
    </cfRule>
    <cfRule type="cellIs" dxfId="972" priority="1109" operator="lessThan">
      <formula>1</formula>
    </cfRule>
    <cfRule type="containsText" dxfId="971" priority="1110" operator="containsText" text="#NUM!">
      <formula>NOT(ISERROR(SEARCH("#NUM!",N10)))</formula>
    </cfRule>
    <cfRule type="cellIs" dxfId="970" priority="1111" operator="equal">
      <formula>0</formula>
    </cfRule>
    <cfRule type="cellIs" dxfId="969" priority="1112" operator="lessThan">
      <formula>0</formula>
    </cfRule>
    <cfRule type="uniqueValues" dxfId="968" priority="1113"/>
    <cfRule type="duplicateValues" dxfId="967" priority="1114"/>
    <cfRule type="cellIs" dxfId="966" priority="1115" operator="equal">
      <formula>0</formula>
    </cfRule>
    <cfRule type="uniqueValues" dxfId="965" priority="1116"/>
    <cfRule type="cellIs" dxfId="964" priority="1117" operator="equal">
      <formula>0</formula>
    </cfRule>
    <cfRule type="cellIs" dxfId="963" priority="1118" operator="between">
      <formula>1</formula>
      <formula>999999999999999</formula>
    </cfRule>
    <cfRule type="containsText" dxfId="962" priority="1119" operator="containsText" text="#NUM!">
      <formula>NOT(ISERROR(SEARCH("#NUM!",N10)))</formula>
    </cfRule>
  </conditionalFormatting>
  <conditionalFormatting sqref="AW10:AW11 BE10:BG11 AY10:BB11 BC10:BD10 BH10:BI10">
    <cfRule type="containsText" dxfId="961" priority="1098" operator="containsText" text="#DIV/0!">
      <formula>NOT(ISERROR(SEARCH("#DIV/0!",AW10)))</formula>
    </cfRule>
    <cfRule type="cellIs" dxfId="960" priority="1099" operator="lessThan">
      <formula>"&lt;0"</formula>
    </cfRule>
    <cfRule type="cellIs" dxfId="959" priority="1100" operator="lessThan">
      <formula>0</formula>
    </cfRule>
    <cfRule type="containsText" dxfId="958" priority="1101" operator="containsText" text="#DIV/0!">
      <formula>NOT(ISERROR(SEARCH("#DIV/0!",AW10)))</formula>
    </cfRule>
    <cfRule type="containsText" dxfId="957" priority="1102" operator="containsText" text="#DIV/0!">
      <formula>NOT(ISERROR(SEARCH("#DIV/0!",AW10)))</formula>
    </cfRule>
    <cfRule type="containsText" dxfId="956" priority="1103" operator="containsText" text="#div/0/!">
      <formula>NOT(ISERROR(SEARCH("#div/0/!",AW10)))</formula>
    </cfRule>
  </conditionalFormatting>
  <conditionalFormatting sqref="AW10:AW11">
    <cfRule type="cellIs" dxfId="955" priority="1082" operator="greaterThan">
      <formula>0</formula>
    </cfRule>
    <cfRule type="cellIs" dxfId="954" priority="1083" operator="greaterThan">
      <formula>0</formula>
    </cfRule>
    <cfRule type="uniqueValues" dxfId="953" priority="1084"/>
    <cfRule type="uniqueValues" dxfId="952" priority="1085"/>
    <cfRule type="cellIs" dxfId="951" priority="1086" operator="equal">
      <formula>0</formula>
    </cfRule>
    <cfRule type="cellIs" dxfId="950" priority="1087" operator="lessThan">
      <formula>1</formula>
    </cfRule>
    <cfRule type="containsText" dxfId="949" priority="1088" operator="containsText" text="#NUM!">
      <formula>NOT(ISERROR(SEARCH("#NUM!",AW10)))</formula>
    </cfRule>
    <cfRule type="cellIs" dxfId="948" priority="1089" operator="equal">
      <formula>0</formula>
    </cfRule>
    <cfRule type="cellIs" dxfId="947" priority="1090" operator="lessThan">
      <formula>0</formula>
    </cfRule>
    <cfRule type="uniqueValues" dxfId="946" priority="1091"/>
    <cfRule type="duplicateValues" dxfId="945" priority="1092"/>
    <cfRule type="cellIs" dxfId="944" priority="1093" operator="equal">
      <formula>0</formula>
    </cfRule>
    <cfRule type="uniqueValues" dxfId="943" priority="1094"/>
    <cfRule type="cellIs" dxfId="942" priority="1095" operator="equal">
      <formula>0</formula>
    </cfRule>
    <cfRule type="cellIs" dxfId="941" priority="1096" operator="between">
      <formula>1</formula>
      <formula>999999999999999</formula>
    </cfRule>
    <cfRule type="containsText" dxfId="940" priority="1097" operator="containsText" text="#NUM!">
      <formula>NOT(ISERROR(SEARCH("#NUM!",AW10)))</formula>
    </cfRule>
  </conditionalFormatting>
  <conditionalFormatting sqref="AY10:AZ11">
    <cfRule type="cellIs" dxfId="939" priority="1066" operator="greaterThan">
      <formula>0</formula>
    </cfRule>
    <cfRule type="cellIs" dxfId="938" priority="1067" operator="greaterThan">
      <formula>0</formula>
    </cfRule>
    <cfRule type="uniqueValues" dxfId="937" priority="1068"/>
    <cfRule type="uniqueValues" dxfId="936" priority="1069"/>
    <cfRule type="cellIs" dxfId="935" priority="1070" operator="equal">
      <formula>0</formula>
    </cfRule>
    <cfRule type="cellIs" dxfId="934" priority="1071" operator="lessThan">
      <formula>1</formula>
    </cfRule>
    <cfRule type="containsText" dxfId="933" priority="1072" operator="containsText" text="#NUM!">
      <formula>NOT(ISERROR(SEARCH("#NUM!",AY10)))</formula>
    </cfRule>
    <cfRule type="cellIs" dxfId="932" priority="1073" operator="equal">
      <formula>0</formula>
    </cfRule>
    <cfRule type="cellIs" dxfId="931" priority="1074" operator="lessThan">
      <formula>0</formula>
    </cfRule>
    <cfRule type="uniqueValues" dxfId="930" priority="1075"/>
    <cfRule type="duplicateValues" dxfId="929" priority="1076"/>
    <cfRule type="cellIs" dxfId="928" priority="1077" operator="equal">
      <formula>0</formula>
    </cfRule>
    <cfRule type="uniqueValues" dxfId="927" priority="1078"/>
    <cfRule type="cellIs" dxfId="926" priority="1079" operator="equal">
      <formula>0</formula>
    </cfRule>
    <cfRule type="cellIs" dxfId="925" priority="1080" operator="between">
      <formula>1</formula>
      <formula>999999999999999</formula>
    </cfRule>
    <cfRule type="containsText" dxfId="924" priority="1081" operator="containsText" text="#NUM!">
      <formula>NOT(ISERROR(SEARCH("#NUM!",AY10)))</formula>
    </cfRule>
  </conditionalFormatting>
  <conditionalFormatting sqref="BA11">
    <cfRule type="cellIs" dxfId="923" priority="1050" operator="greaterThan">
      <formula>0</formula>
    </cfRule>
    <cfRule type="cellIs" dxfId="922" priority="1051" operator="greaterThan">
      <formula>0</formula>
    </cfRule>
    <cfRule type="uniqueValues" dxfId="921" priority="1052"/>
    <cfRule type="uniqueValues" dxfId="920" priority="1053"/>
    <cfRule type="cellIs" dxfId="919" priority="1054" operator="equal">
      <formula>0</formula>
    </cfRule>
    <cfRule type="cellIs" dxfId="918" priority="1055" operator="lessThan">
      <formula>1</formula>
    </cfRule>
    <cfRule type="containsText" dxfId="917" priority="1056" operator="containsText" text="#NUM!">
      <formula>NOT(ISERROR(SEARCH("#NUM!",BA11)))</formula>
    </cfRule>
    <cfRule type="cellIs" dxfId="916" priority="1057" operator="equal">
      <formula>0</formula>
    </cfRule>
    <cfRule type="cellIs" dxfId="915" priority="1058" operator="lessThan">
      <formula>0</formula>
    </cfRule>
    <cfRule type="uniqueValues" dxfId="914" priority="1059"/>
    <cfRule type="duplicateValues" dxfId="913" priority="1060"/>
    <cfRule type="cellIs" dxfId="912" priority="1061" operator="equal">
      <formula>0</formula>
    </cfRule>
    <cfRule type="uniqueValues" dxfId="911" priority="1062"/>
    <cfRule type="cellIs" dxfId="910" priority="1063" operator="equal">
      <formula>0</formula>
    </cfRule>
    <cfRule type="cellIs" dxfId="909" priority="1064" operator="between">
      <formula>1</formula>
      <formula>999999999999999</formula>
    </cfRule>
    <cfRule type="containsText" dxfId="908" priority="1065" operator="containsText" text="#NUM!">
      <formula>NOT(ISERROR(SEARCH("#NUM!",BA11)))</formula>
    </cfRule>
  </conditionalFormatting>
  <conditionalFormatting sqref="BF10:BG11">
    <cfRule type="cellIs" dxfId="907" priority="1034" operator="greaterThan">
      <formula>0</formula>
    </cfRule>
    <cfRule type="cellIs" dxfId="906" priority="1035" operator="greaterThan">
      <formula>0</formula>
    </cfRule>
    <cfRule type="uniqueValues" dxfId="905" priority="1036"/>
    <cfRule type="uniqueValues" dxfId="904" priority="1037"/>
    <cfRule type="cellIs" dxfId="903" priority="1038" operator="equal">
      <formula>0</formula>
    </cfRule>
    <cfRule type="cellIs" dxfId="902" priority="1039" operator="lessThan">
      <formula>1</formula>
    </cfRule>
    <cfRule type="containsText" dxfId="901" priority="1040" operator="containsText" text="#NUM!">
      <formula>NOT(ISERROR(SEARCH("#NUM!",BF10)))</formula>
    </cfRule>
    <cfRule type="cellIs" dxfId="900" priority="1041" operator="equal">
      <formula>0</formula>
    </cfRule>
    <cfRule type="cellIs" dxfId="899" priority="1042" operator="lessThan">
      <formula>0</formula>
    </cfRule>
    <cfRule type="uniqueValues" dxfId="898" priority="1043"/>
    <cfRule type="duplicateValues" dxfId="897" priority="1044"/>
    <cfRule type="cellIs" dxfId="896" priority="1045" operator="equal">
      <formula>0</formula>
    </cfRule>
    <cfRule type="uniqueValues" dxfId="895" priority="1046"/>
    <cfRule type="cellIs" dxfId="894" priority="1047" operator="equal">
      <formula>0</formula>
    </cfRule>
    <cfRule type="cellIs" dxfId="893" priority="1048" operator="between">
      <formula>1</formula>
      <formula>999999999999999</formula>
    </cfRule>
    <cfRule type="containsText" dxfId="892" priority="1049" operator="containsText" text="#NUM!">
      <formula>NOT(ISERROR(SEARCH("#NUM!",BF10)))</formula>
    </cfRule>
  </conditionalFormatting>
  <conditionalFormatting sqref="BA10">
    <cfRule type="cellIs" dxfId="891" priority="873" operator="greaterThan">
      <formula>0</formula>
    </cfRule>
    <cfRule type="cellIs" dxfId="890" priority="986" operator="greaterThan">
      <formula>0</formula>
    </cfRule>
    <cfRule type="cellIs" dxfId="889" priority="987" operator="greaterThan">
      <formula>0</formula>
    </cfRule>
    <cfRule type="uniqueValues" dxfId="888" priority="988"/>
    <cfRule type="uniqueValues" dxfId="887" priority="989"/>
    <cfRule type="cellIs" dxfId="886" priority="990" operator="equal">
      <formula>0</formula>
    </cfRule>
    <cfRule type="cellIs" dxfId="885" priority="991" operator="lessThan">
      <formula>1</formula>
    </cfRule>
    <cfRule type="containsText" dxfId="884" priority="992" operator="containsText" text="#NUM!">
      <formula>NOT(ISERROR(SEARCH("#NUM!",BA10)))</formula>
    </cfRule>
    <cfRule type="cellIs" dxfId="883" priority="993" operator="equal">
      <formula>0</formula>
    </cfRule>
    <cfRule type="cellIs" dxfId="882" priority="994" operator="lessThan">
      <formula>0</formula>
    </cfRule>
    <cfRule type="uniqueValues" dxfId="881" priority="995"/>
    <cfRule type="duplicateValues" dxfId="880" priority="996"/>
    <cfRule type="cellIs" dxfId="879" priority="997" operator="equal">
      <formula>0</formula>
    </cfRule>
    <cfRule type="uniqueValues" dxfId="878" priority="998"/>
    <cfRule type="cellIs" dxfId="877" priority="999" operator="equal">
      <formula>0</formula>
    </cfRule>
    <cfRule type="cellIs" dxfId="876" priority="1000" operator="between">
      <formula>1</formula>
      <formula>999999999999999</formula>
    </cfRule>
    <cfRule type="containsText" dxfId="875" priority="1001" operator="containsText" text="#NUM!">
      <formula>NOT(ISERROR(SEARCH("#NUM!",BA10)))</formula>
    </cfRule>
  </conditionalFormatting>
  <conditionalFormatting sqref="BB10">
    <cfRule type="cellIs" dxfId="874" priority="875" operator="equal">
      <formula>0</formula>
    </cfRule>
    <cfRule type="cellIs" dxfId="873" priority="970" operator="greaterThan">
      <formula>0</formula>
    </cfRule>
    <cfRule type="cellIs" dxfId="872" priority="971" operator="greaterThan">
      <formula>0</formula>
    </cfRule>
    <cfRule type="uniqueValues" dxfId="871" priority="972"/>
    <cfRule type="uniqueValues" dxfId="870" priority="973"/>
    <cfRule type="cellIs" dxfId="869" priority="974" operator="equal">
      <formula>0</formula>
    </cfRule>
    <cfRule type="cellIs" dxfId="868" priority="975" operator="lessThan">
      <formula>1</formula>
    </cfRule>
    <cfRule type="containsText" dxfId="867" priority="976" operator="containsText" text="#NUM!">
      <formula>NOT(ISERROR(SEARCH("#NUM!",BB10)))</formula>
    </cfRule>
    <cfRule type="cellIs" dxfId="866" priority="977" operator="equal">
      <formula>0</formula>
    </cfRule>
    <cfRule type="cellIs" dxfId="865" priority="978" operator="lessThan">
      <formula>0</formula>
    </cfRule>
    <cfRule type="uniqueValues" dxfId="864" priority="979"/>
    <cfRule type="duplicateValues" dxfId="863" priority="980"/>
    <cfRule type="cellIs" dxfId="862" priority="981" operator="equal">
      <formula>0</formula>
    </cfRule>
    <cfRule type="uniqueValues" dxfId="861" priority="982"/>
    <cfRule type="cellIs" dxfId="860" priority="983" operator="equal">
      <formula>0</formula>
    </cfRule>
    <cfRule type="cellIs" dxfId="859" priority="984" operator="between">
      <formula>1</formula>
      <formula>999999999999999</formula>
    </cfRule>
    <cfRule type="containsText" dxfId="858" priority="985" operator="containsText" text="#NUM!">
      <formula>NOT(ISERROR(SEARCH("#NUM!",BB10)))</formula>
    </cfRule>
  </conditionalFormatting>
  <conditionalFormatting sqref="BB11">
    <cfRule type="cellIs" dxfId="857" priority="954" operator="greaterThan">
      <formula>0</formula>
    </cfRule>
    <cfRule type="cellIs" dxfId="856" priority="955" operator="greaterThan">
      <formula>0</formula>
    </cfRule>
    <cfRule type="uniqueValues" dxfId="855" priority="956"/>
    <cfRule type="uniqueValues" dxfId="854" priority="957"/>
    <cfRule type="cellIs" dxfId="853" priority="958" operator="equal">
      <formula>0</formula>
    </cfRule>
    <cfRule type="cellIs" dxfId="852" priority="959" operator="lessThan">
      <formula>1</formula>
    </cfRule>
    <cfRule type="containsText" dxfId="851" priority="960" operator="containsText" text="#NUM!">
      <formula>NOT(ISERROR(SEARCH("#NUM!",BB11)))</formula>
    </cfRule>
    <cfRule type="cellIs" dxfId="850" priority="961" operator="equal">
      <formula>0</formula>
    </cfRule>
    <cfRule type="cellIs" dxfId="849" priority="962" operator="lessThan">
      <formula>0</formula>
    </cfRule>
    <cfRule type="uniqueValues" dxfId="848" priority="963"/>
    <cfRule type="duplicateValues" dxfId="847" priority="964"/>
    <cfRule type="cellIs" dxfId="846" priority="965" operator="equal">
      <formula>0</formula>
    </cfRule>
    <cfRule type="uniqueValues" dxfId="845" priority="966"/>
    <cfRule type="cellIs" dxfId="844" priority="967" operator="equal">
      <formula>0</formula>
    </cfRule>
    <cfRule type="cellIs" dxfId="843" priority="968" operator="between">
      <formula>1</formula>
      <formula>999999999999999</formula>
    </cfRule>
    <cfRule type="containsText" dxfId="842" priority="969" operator="containsText" text="#NUM!">
      <formula>NOT(ISERROR(SEARCH("#NUM!",BB11)))</formula>
    </cfRule>
  </conditionalFormatting>
  <conditionalFormatting sqref="BE10">
    <cfRule type="cellIs" dxfId="841" priority="921" operator="greaterThan">
      <formula>0</formula>
    </cfRule>
    <cfRule type="cellIs" dxfId="840" priority="922" operator="greaterThan">
      <formula>0</formula>
    </cfRule>
    <cfRule type="uniqueValues" dxfId="839" priority="923"/>
    <cfRule type="uniqueValues" dxfId="838" priority="924"/>
    <cfRule type="cellIs" dxfId="837" priority="925" operator="equal">
      <formula>0</formula>
    </cfRule>
    <cfRule type="cellIs" dxfId="836" priority="926" operator="lessThan">
      <formula>1</formula>
    </cfRule>
    <cfRule type="containsText" dxfId="835" priority="927" operator="containsText" text="#NUM!">
      <formula>NOT(ISERROR(SEARCH("#NUM!",BE10)))</formula>
    </cfRule>
    <cfRule type="cellIs" dxfId="834" priority="928" operator="equal">
      <formula>0</formula>
    </cfRule>
    <cfRule type="cellIs" dxfId="833" priority="929" operator="lessThan">
      <formula>0</formula>
    </cfRule>
    <cfRule type="uniqueValues" dxfId="832" priority="930"/>
    <cfRule type="duplicateValues" dxfId="831" priority="931"/>
    <cfRule type="cellIs" dxfId="830" priority="932" operator="equal">
      <formula>0</formula>
    </cfRule>
    <cfRule type="uniqueValues" dxfId="829" priority="933"/>
    <cfRule type="cellIs" dxfId="828" priority="934" operator="equal">
      <formula>0</formula>
    </cfRule>
    <cfRule type="cellIs" dxfId="827" priority="935" operator="between">
      <formula>1</formula>
      <formula>999999999999999</formula>
    </cfRule>
    <cfRule type="containsText" dxfId="826" priority="936" operator="containsText" text="#NUM!">
      <formula>NOT(ISERROR(SEARCH("#NUM!",BE10)))</formula>
    </cfRule>
  </conditionalFormatting>
  <conditionalFormatting sqref="BE11">
    <cfRule type="cellIs" dxfId="825" priority="905" operator="greaterThan">
      <formula>0</formula>
    </cfRule>
    <cfRule type="cellIs" dxfId="824" priority="906" operator="greaterThan">
      <formula>0</formula>
    </cfRule>
    <cfRule type="uniqueValues" dxfId="823" priority="907"/>
    <cfRule type="uniqueValues" dxfId="822" priority="908"/>
    <cfRule type="cellIs" dxfId="821" priority="909" operator="equal">
      <formula>0</formula>
    </cfRule>
    <cfRule type="cellIs" dxfId="820" priority="910" operator="lessThan">
      <formula>1</formula>
    </cfRule>
    <cfRule type="containsText" dxfId="819" priority="911" operator="containsText" text="#NUM!">
      <formula>NOT(ISERROR(SEARCH("#NUM!",BE11)))</formula>
    </cfRule>
    <cfRule type="cellIs" dxfId="818" priority="912" operator="equal">
      <formula>0</formula>
    </cfRule>
    <cfRule type="cellIs" dxfId="817" priority="913" operator="lessThan">
      <formula>0</formula>
    </cfRule>
    <cfRule type="uniqueValues" dxfId="816" priority="914"/>
    <cfRule type="duplicateValues" dxfId="815" priority="915"/>
    <cfRule type="cellIs" dxfId="814" priority="916" operator="equal">
      <formula>0</formula>
    </cfRule>
    <cfRule type="uniqueValues" dxfId="813" priority="917"/>
    <cfRule type="cellIs" dxfId="812" priority="918" operator="equal">
      <formula>0</formula>
    </cfRule>
    <cfRule type="cellIs" dxfId="811" priority="919" operator="between">
      <formula>1</formula>
      <formula>999999999999999</formula>
    </cfRule>
    <cfRule type="containsText" dxfId="810" priority="920" operator="containsText" text="#NUM!">
      <formula>NOT(ISERROR(SEARCH("#NUM!",BE11)))</formula>
    </cfRule>
  </conditionalFormatting>
  <conditionalFormatting sqref="BE11:BG11 N11:AC11 AE11:AO11 AW11:BB11">
    <cfRule type="containsErrors" dxfId="809" priority="904" stopIfTrue="1">
      <formula>ISERROR(N11)</formula>
    </cfRule>
  </conditionalFormatting>
  <conditionalFormatting sqref="AB11:AC11">
    <cfRule type="cellIs" dxfId="808" priority="901" operator="lessThan">
      <formula>0</formula>
    </cfRule>
    <cfRule type="cellIs" dxfId="807" priority="902" operator="lessThan">
      <formula>1</formula>
    </cfRule>
  </conditionalFormatting>
  <conditionalFormatting sqref="E10:AC10 C10 AE10:AO10 AW10:BI10">
    <cfRule type="cellIs" dxfId="806" priority="900" operator="lessThan">
      <formula>1</formula>
    </cfRule>
  </conditionalFormatting>
  <conditionalFormatting sqref="AD12:AD1011">
    <cfRule type="cellIs" dxfId="805" priority="898" operator="greaterThan">
      <formula>0</formula>
    </cfRule>
    <cfRule type="cellIs" dxfId="804" priority="899" operator="between">
      <formula>0</formula>
      <formula>9999999999999990</formula>
    </cfRule>
  </conditionalFormatting>
  <conditionalFormatting sqref="AB12:AC14">
    <cfRule type="expression" dxfId="803" priority="897">
      <formula>$F13="x"</formula>
    </cfRule>
  </conditionalFormatting>
  <conditionalFormatting sqref="AB12:AC14">
    <cfRule type="expression" dxfId="802" priority="896">
      <formula>$F13="x"</formula>
    </cfRule>
  </conditionalFormatting>
  <conditionalFormatting sqref="AB5:AC8 AB16:AC1011">
    <cfRule type="expression" dxfId="801" priority="895">
      <formula>$F5="x"</formula>
    </cfRule>
  </conditionalFormatting>
  <conditionalFormatting sqref="AJ11:AK11 AN11:AO11 E10:AO10 AW10:BI10 X11:Y11">
    <cfRule type="containsErrors" dxfId="800" priority="894">
      <formula>ISERROR(E10)</formula>
    </cfRule>
  </conditionalFormatting>
  <conditionalFormatting sqref="F10:AC10 AE10:AO10 AW10:BI10">
    <cfRule type="cellIs" dxfId="799" priority="893" operator="equal">
      <formula>0</formula>
    </cfRule>
  </conditionalFormatting>
  <conditionalFormatting sqref="E11:AO11 AW11:BI11">
    <cfRule type="containsErrors" dxfId="798" priority="892">
      <formula>ISERROR(E11)</formula>
    </cfRule>
  </conditionalFormatting>
  <conditionalFormatting sqref="AW11:BI11 V10:Y11">
    <cfRule type="cellIs" dxfId="797" priority="887" operator="greaterThanOrEqual">
      <formula>0</formula>
    </cfRule>
  </conditionalFormatting>
  <conditionalFormatting sqref="AE12:AE1011">
    <cfRule type="cellIs" dxfId="796" priority="885" operator="lessThan">
      <formula>0</formula>
    </cfRule>
  </conditionalFormatting>
  <conditionalFormatting sqref="AE10:AF11">
    <cfRule type="cellIs" dxfId="795" priority="884" stopIfTrue="1" operator="greaterThan">
      <formula>0</formula>
    </cfRule>
  </conditionalFormatting>
  <conditionalFormatting sqref="AE11">
    <cfRule type="cellIs" dxfId="794" priority="869" operator="equal">
      <formula>0</formula>
    </cfRule>
    <cfRule type="cellIs" dxfId="793" priority="883" operator="lessThan">
      <formula>1</formula>
    </cfRule>
  </conditionalFormatting>
  <conditionalFormatting sqref="AE11">
    <cfRule type="containsErrors" dxfId="792" priority="1171">
      <formula>ISERROR(AE11)</formula>
    </cfRule>
  </conditionalFormatting>
  <conditionalFormatting sqref="AW10:BI11">
    <cfRule type="cellIs" dxfId="791" priority="874" operator="equal">
      <formula>0</formula>
    </cfRule>
    <cfRule type="cellIs" dxfId="790" priority="876" operator="lessThan">
      <formula>0</formula>
    </cfRule>
  </conditionalFormatting>
  <conditionalFormatting sqref="AM11">
    <cfRule type="containsErrors" dxfId="789" priority="1170">
      <formula>ISERROR(AM11)</formula>
    </cfRule>
  </conditionalFormatting>
  <conditionalFormatting sqref="N11:AC11 AE11:AO11 AW11:BI11">
    <cfRule type="cellIs" dxfId="788" priority="903" operator="lessThan">
      <formula>1</formula>
    </cfRule>
  </conditionalFormatting>
  <conditionalFormatting sqref="AB5:AB8 AB16:AB1011">
    <cfRule type="expression" dxfId="787" priority="868">
      <formula>$F5="x"</formula>
    </cfRule>
  </conditionalFormatting>
  <conditionalFormatting sqref="AB5:AB8">
    <cfRule type="expression" dxfId="786" priority="867">
      <formula>$F5="x"</formula>
    </cfRule>
  </conditionalFormatting>
  <conditionalFormatting sqref="AE5:AE8">
    <cfRule type="cellIs" priority="1164" operator="greaterThan">
      <formula>0</formula>
    </cfRule>
  </conditionalFormatting>
  <conditionalFormatting sqref="AE10">
    <cfRule type="cellIs" dxfId="785" priority="865" operator="greaterThan">
      <formula>0</formula>
    </cfRule>
  </conditionalFormatting>
  <conditionalFormatting sqref="Z11">
    <cfRule type="cellIs" dxfId="784" priority="862" operator="greaterThan">
      <formula>$Z$11</formula>
    </cfRule>
  </conditionalFormatting>
  <conditionalFormatting sqref="Z11:AA11">
    <cfRule type="cellIs" dxfId="783" priority="861" stopIfTrue="1" operator="greaterThan">
      <formula>0</formula>
    </cfRule>
  </conditionalFormatting>
  <conditionalFormatting sqref="BD10">
    <cfRule type="cellIs" dxfId="782" priority="859" stopIfTrue="1" operator="lessThan">
      <formula>0</formula>
    </cfRule>
  </conditionalFormatting>
  <conditionalFormatting sqref="AW10:BI10">
    <cfRule type="cellIs" dxfId="781" priority="860" stopIfTrue="1" operator="greaterThanOrEqual">
      <formula>0</formula>
    </cfRule>
  </conditionalFormatting>
  <conditionalFormatting sqref="AP10 AP5:AP8">
    <cfRule type="cellIs" dxfId="780" priority="744" operator="equal">
      <formula>0</formula>
    </cfRule>
  </conditionalFormatting>
  <conditionalFormatting sqref="AP10">
    <cfRule type="containsText" dxfId="779" priority="738" operator="containsText" text="#DIV/0!">
      <formula>NOT(ISERROR(SEARCH("#DIV/0!",AP10)))</formula>
    </cfRule>
    <cfRule type="cellIs" dxfId="778" priority="739" operator="lessThan">
      <formula>"&lt;0"</formula>
    </cfRule>
    <cfRule type="cellIs" dxfId="777" priority="740" operator="lessThan">
      <formula>0</formula>
    </cfRule>
    <cfRule type="containsText" dxfId="776" priority="741" operator="containsText" text="#DIV/0!">
      <formula>NOT(ISERROR(SEARCH("#DIV/0!",AP10)))</formula>
    </cfRule>
    <cfRule type="containsText" dxfId="775" priority="742" operator="containsText" text="#DIV/0!">
      <formula>NOT(ISERROR(SEARCH("#DIV/0!",AP10)))</formula>
    </cfRule>
    <cfRule type="containsText" dxfId="774" priority="743" operator="containsText" text="#div/0/!">
      <formula>NOT(ISERROR(SEARCH("#div/0/!",AP10)))</formula>
    </cfRule>
  </conditionalFormatting>
  <conditionalFormatting sqref="AP10">
    <cfRule type="cellIs" dxfId="773" priority="736" operator="lessThan">
      <formula>1</formula>
    </cfRule>
  </conditionalFormatting>
  <conditionalFormatting sqref="AP10">
    <cfRule type="containsErrors" dxfId="772" priority="735">
      <formula>ISERROR(AP10)</formula>
    </cfRule>
  </conditionalFormatting>
  <conditionalFormatting sqref="AP10">
    <cfRule type="cellIs" dxfId="771" priority="734" operator="equal">
      <formula>0</formula>
    </cfRule>
  </conditionalFormatting>
  <conditionalFormatting sqref="AP11:AV11">
    <cfRule type="cellIs" dxfId="770" priority="1" stopIfTrue="1" operator="lessThanOrEqual">
      <formula>0</formula>
    </cfRule>
    <cfRule type="containsErrors" dxfId="769" priority="733">
      <formula>ISERROR(AP11)</formula>
    </cfRule>
  </conditionalFormatting>
  <conditionalFormatting sqref="AP11:AV11">
    <cfRule type="cellIs" dxfId="768" priority="732" stopIfTrue="1" operator="greaterThan">
      <formula>0</formula>
    </cfRule>
  </conditionalFormatting>
  <conditionalFormatting sqref="AP10:AP11 AQ11:AV11">
    <cfRule type="cellIs" dxfId="767" priority="730" operator="equal">
      <formula>0</formula>
    </cfRule>
    <cfRule type="cellIs" dxfId="766" priority="731" operator="lessThan">
      <formula>0</formula>
    </cfRule>
  </conditionalFormatting>
  <conditionalFormatting sqref="AP11:AV11">
    <cfRule type="cellIs" dxfId="765" priority="737" stopIfTrue="1" operator="lessThan">
      <formula>1</formula>
    </cfRule>
  </conditionalFormatting>
  <conditionalFormatting sqref="AP10">
    <cfRule type="cellIs" dxfId="764" priority="729" operator="greaterThanOrEqual">
      <formula>0</formula>
    </cfRule>
  </conditionalFormatting>
  <conditionalFormatting sqref="AP10">
    <cfRule type="cellIs" dxfId="763" priority="745" operator="greaterThan">
      <formula>0</formula>
    </cfRule>
    <cfRule type="cellIs" dxfId="762" priority="746" operator="greaterThan">
      <formula>0</formula>
    </cfRule>
    <cfRule type="uniqueValues" dxfId="761" priority="747"/>
    <cfRule type="uniqueValues" dxfId="760" priority="748"/>
    <cfRule type="cellIs" dxfId="759" priority="749" operator="equal">
      <formula>0</formula>
    </cfRule>
    <cfRule type="cellIs" dxfId="758" priority="750" operator="lessThan">
      <formula>1</formula>
    </cfRule>
    <cfRule type="containsText" dxfId="757" priority="751" operator="containsText" text="#NUM!">
      <formula>NOT(ISERROR(SEARCH("#NUM!",AP10)))</formula>
    </cfRule>
    <cfRule type="cellIs" dxfId="756" priority="752" operator="equal">
      <formula>0</formula>
    </cfRule>
    <cfRule type="cellIs" dxfId="755" priority="753" operator="lessThan">
      <formula>0</formula>
    </cfRule>
    <cfRule type="uniqueValues" dxfId="754" priority="754"/>
    <cfRule type="duplicateValues" dxfId="753" priority="755"/>
    <cfRule type="cellIs" dxfId="752" priority="756" operator="equal">
      <formula>0</formula>
    </cfRule>
    <cfRule type="uniqueValues" dxfId="751" priority="757"/>
    <cfRule type="cellIs" dxfId="750" priority="758" operator="equal">
      <formula>0</formula>
    </cfRule>
    <cfRule type="cellIs" dxfId="749" priority="759" operator="between">
      <formula>1</formula>
      <formula>999999999999999</formula>
    </cfRule>
    <cfRule type="containsText" dxfId="748" priority="760" operator="containsText" text="#NUM!">
      <formula>NOT(ISERROR(SEARCH("#NUM!",AP10)))</formula>
    </cfRule>
  </conditionalFormatting>
  <conditionalFormatting sqref="AP10">
    <cfRule type="cellIs" dxfId="747" priority="761" operator="greaterThan">
      <formula>0</formula>
    </cfRule>
    <cfRule type="cellIs" dxfId="746" priority="762" operator="greaterThan">
      <formula>0</formula>
    </cfRule>
    <cfRule type="uniqueValues" dxfId="745" priority="763"/>
    <cfRule type="uniqueValues" dxfId="744" priority="764"/>
    <cfRule type="cellIs" dxfId="743" priority="765" operator="equal">
      <formula>0</formula>
    </cfRule>
    <cfRule type="cellIs" dxfId="742" priority="766" operator="lessThan">
      <formula>1</formula>
    </cfRule>
    <cfRule type="containsText" dxfId="741" priority="767" operator="containsText" text="#NUM!">
      <formula>NOT(ISERROR(SEARCH("#NUM!",AP10)))</formula>
    </cfRule>
    <cfRule type="cellIs" dxfId="740" priority="768" operator="equal">
      <formula>0</formula>
    </cfRule>
    <cfRule type="cellIs" dxfId="739" priority="769" operator="lessThan">
      <formula>0</formula>
    </cfRule>
    <cfRule type="uniqueValues" dxfId="738" priority="770"/>
    <cfRule type="duplicateValues" dxfId="737" priority="771"/>
    <cfRule type="cellIs" dxfId="736" priority="772" operator="equal">
      <formula>0</formula>
    </cfRule>
    <cfRule type="uniqueValues" dxfId="735" priority="773"/>
    <cfRule type="cellIs" dxfId="734" priority="774" operator="equal">
      <formula>0</formula>
    </cfRule>
    <cfRule type="cellIs" dxfId="733" priority="775" operator="between">
      <formula>1</formula>
      <formula>999999999999999</formula>
    </cfRule>
    <cfRule type="containsText" dxfId="732" priority="776" operator="containsText" text="#NUM!">
      <formula>NOT(ISERROR(SEARCH("#NUM!",AP10)))</formula>
    </cfRule>
  </conditionalFormatting>
  <conditionalFormatting sqref="AP10">
    <cfRule type="cellIs" dxfId="731" priority="777" operator="greaterThan">
      <formula>0</formula>
    </cfRule>
    <cfRule type="cellIs" dxfId="730" priority="778" operator="greaterThan">
      <formula>0</formula>
    </cfRule>
    <cfRule type="cellIs" dxfId="729" priority="779" operator="greaterThan">
      <formula>0</formula>
    </cfRule>
    <cfRule type="uniqueValues" dxfId="728" priority="780"/>
    <cfRule type="uniqueValues" dxfId="727" priority="781"/>
    <cfRule type="cellIs" dxfId="726" priority="782" operator="equal">
      <formula>0</formula>
    </cfRule>
    <cfRule type="cellIs" dxfId="725" priority="783" operator="lessThan">
      <formula>1</formula>
    </cfRule>
    <cfRule type="containsText" dxfId="724" priority="784" operator="containsText" text="#NUM!">
      <formula>NOT(ISERROR(SEARCH("#NUM!",AP10)))</formula>
    </cfRule>
    <cfRule type="cellIs" dxfId="723" priority="785" operator="equal">
      <formula>0</formula>
    </cfRule>
    <cfRule type="cellIs" dxfId="722" priority="786" operator="lessThan">
      <formula>0</formula>
    </cfRule>
    <cfRule type="uniqueValues" dxfId="721" priority="787"/>
    <cfRule type="duplicateValues" dxfId="720" priority="788"/>
    <cfRule type="cellIs" dxfId="719" priority="789" operator="equal">
      <formula>0</formula>
    </cfRule>
    <cfRule type="uniqueValues" dxfId="718" priority="790"/>
    <cfRule type="cellIs" dxfId="717" priority="791" operator="equal">
      <formula>0</formula>
    </cfRule>
    <cfRule type="cellIs" dxfId="716" priority="792" operator="between">
      <formula>1</formula>
      <formula>999999999999999</formula>
    </cfRule>
    <cfRule type="containsText" dxfId="715" priority="793" operator="containsText" text="#NUM!">
      <formula>NOT(ISERROR(SEARCH("#NUM!",AP10)))</formula>
    </cfRule>
  </conditionalFormatting>
  <conditionalFormatting sqref="AQ10 AQ5:AQ8">
    <cfRule type="cellIs" dxfId="714" priority="679" operator="equal">
      <formula>0</formula>
    </cfRule>
  </conditionalFormatting>
  <conditionalFormatting sqref="AQ10">
    <cfRule type="containsText" dxfId="713" priority="673" operator="containsText" text="#DIV/0!">
      <formula>NOT(ISERROR(SEARCH("#DIV/0!",AQ10)))</formula>
    </cfRule>
    <cfRule type="cellIs" dxfId="712" priority="674" operator="lessThan">
      <formula>"&lt;0"</formula>
    </cfRule>
    <cfRule type="cellIs" dxfId="711" priority="675" operator="lessThan">
      <formula>0</formula>
    </cfRule>
    <cfRule type="containsText" dxfId="710" priority="676" operator="containsText" text="#DIV/0!">
      <formula>NOT(ISERROR(SEARCH("#DIV/0!",AQ10)))</formula>
    </cfRule>
    <cfRule type="containsText" dxfId="709" priority="677" operator="containsText" text="#DIV/0!">
      <formula>NOT(ISERROR(SEARCH("#DIV/0!",AQ10)))</formula>
    </cfRule>
    <cfRule type="containsText" dxfId="708" priority="678" operator="containsText" text="#div/0/!">
      <formula>NOT(ISERROR(SEARCH("#div/0/!",AQ10)))</formula>
    </cfRule>
  </conditionalFormatting>
  <conditionalFormatting sqref="AQ10">
    <cfRule type="cellIs" dxfId="707" priority="671" operator="lessThan">
      <formula>1</formula>
    </cfRule>
  </conditionalFormatting>
  <conditionalFormatting sqref="AQ10">
    <cfRule type="containsErrors" dxfId="706" priority="670">
      <formula>ISERROR(AQ10)</formula>
    </cfRule>
  </conditionalFormatting>
  <conditionalFormatting sqref="AQ10">
    <cfRule type="cellIs" dxfId="705" priority="669" operator="equal">
      <formula>0</formula>
    </cfRule>
  </conditionalFormatting>
  <conditionalFormatting sqref="AQ10">
    <cfRule type="cellIs" dxfId="704" priority="665" operator="equal">
      <formula>0</formula>
    </cfRule>
    <cfRule type="cellIs" dxfId="703" priority="666" operator="lessThan">
      <formula>0</formula>
    </cfRule>
  </conditionalFormatting>
  <conditionalFormatting sqref="AQ10">
    <cfRule type="cellIs" dxfId="702" priority="664" stopIfTrue="1" operator="greaterThanOrEqual">
      <formula>0</formula>
    </cfRule>
  </conditionalFormatting>
  <conditionalFormatting sqref="AQ10">
    <cfRule type="cellIs" dxfId="701" priority="680" operator="greaterThan">
      <formula>0</formula>
    </cfRule>
    <cfRule type="cellIs" dxfId="700" priority="681" operator="greaterThan">
      <formula>0</formula>
    </cfRule>
    <cfRule type="uniqueValues" dxfId="699" priority="682"/>
    <cfRule type="uniqueValues" dxfId="698" priority="683"/>
    <cfRule type="cellIs" dxfId="697" priority="684" operator="equal">
      <formula>0</formula>
    </cfRule>
    <cfRule type="cellIs" dxfId="696" priority="685" operator="lessThan">
      <formula>1</formula>
    </cfRule>
    <cfRule type="containsText" dxfId="695" priority="686" operator="containsText" text="#NUM!">
      <formula>NOT(ISERROR(SEARCH("#NUM!",AQ10)))</formula>
    </cfRule>
    <cfRule type="cellIs" dxfId="694" priority="687" operator="equal">
      <formula>0</formula>
    </cfRule>
    <cfRule type="cellIs" dxfId="693" priority="688" operator="lessThan">
      <formula>0</formula>
    </cfRule>
    <cfRule type="uniqueValues" dxfId="692" priority="689"/>
    <cfRule type="duplicateValues" dxfId="691" priority="690"/>
    <cfRule type="cellIs" dxfId="690" priority="691" operator="equal">
      <formula>0</formula>
    </cfRule>
    <cfRule type="uniqueValues" dxfId="689" priority="692"/>
    <cfRule type="cellIs" dxfId="688" priority="693" operator="equal">
      <formula>0</formula>
    </cfRule>
    <cfRule type="cellIs" dxfId="687" priority="694" operator="between">
      <formula>1</formula>
      <formula>999999999999999</formula>
    </cfRule>
    <cfRule type="containsText" dxfId="686" priority="695" operator="containsText" text="#NUM!">
      <formula>NOT(ISERROR(SEARCH("#NUM!",AQ10)))</formula>
    </cfRule>
  </conditionalFormatting>
  <conditionalFormatting sqref="AQ10">
    <cfRule type="cellIs" dxfId="685" priority="696" operator="greaterThan">
      <formula>0</formula>
    </cfRule>
    <cfRule type="cellIs" dxfId="684" priority="697" operator="greaterThan">
      <formula>0</formula>
    </cfRule>
    <cfRule type="uniqueValues" dxfId="683" priority="698"/>
    <cfRule type="uniqueValues" dxfId="682" priority="699"/>
    <cfRule type="cellIs" dxfId="681" priority="700" operator="equal">
      <formula>0</formula>
    </cfRule>
    <cfRule type="cellIs" dxfId="680" priority="701" operator="lessThan">
      <formula>1</formula>
    </cfRule>
    <cfRule type="containsText" dxfId="679" priority="702" operator="containsText" text="#NUM!">
      <formula>NOT(ISERROR(SEARCH("#NUM!",AQ10)))</formula>
    </cfRule>
    <cfRule type="cellIs" dxfId="678" priority="703" operator="equal">
      <formula>0</formula>
    </cfRule>
    <cfRule type="cellIs" dxfId="677" priority="704" operator="lessThan">
      <formula>0</formula>
    </cfRule>
    <cfRule type="uniqueValues" dxfId="676" priority="705"/>
    <cfRule type="duplicateValues" dxfId="675" priority="706"/>
    <cfRule type="cellIs" dxfId="674" priority="707" operator="equal">
      <formula>0</formula>
    </cfRule>
    <cfRule type="uniqueValues" dxfId="673" priority="708"/>
    <cfRule type="cellIs" dxfId="672" priority="709" operator="equal">
      <formula>0</formula>
    </cfRule>
    <cfRule type="cellIs" dxfId="671" priority="710" operator="between">
      <formula>1</formula>
      <formula>999999999999999</formula>
    </cfRule>
    <cfRule type="containsText" dxfId="670" priority="711" operator="containsText" text="#NUM!">
      <formula>NOT(ISERROR(SEARCH("#NUM!",AQ10)))</formula>
    </cfRule>
  </conditionalFormatting>
  <conditionalFormatting sqref="AQ10">
    <cfRule type="cellIs" dxfId="669" priority="712" operator="greaterThan">
      <formula>0</formula>
    </cfRule>
    <cfRule type="cellIs" dxfId="668" priority="713" operator="greaterThan">
      <formula>0</formula>
    </cfRule>
    <cfRule type="cellIs" dxfId="667" priority="714" operator="greaterThan">
      <formula>0</formula>
    </cfRule>
    <cfRule type="uniqueValues" dxfId="666" priority="715"/>
    <cfRule type="uniqueValues" dxfId="665" priority="716"/>
    <cfRule type="cellIs" dxfId="664" priority="717" operator="equal">
      <formula>0</formula>
    </cfRule>
    <cfRule type="cellIs" dxfId="663" priority="718" operator="lessThan">
      <formula>1</formula>
    </cfRule>
    <cfRule type="containsText" dxfId="662" priority="719" operator="containsText" text="#NUM!">
      <formula>NOT(ISERROR(SEARCH("#NUM!",AQ10)))</formula>
    </cfRule>
    <cfRule type="cellIs" dxfId="661" priority="720" operator="equal">
      <formula>0</formula>
    </cfRule>
    <cfRule type="cellIs" dxfId="660" priority="721" operator="lessThan">
      <formula>0</formula>
    </cfRule>
    <cfRule type="uniqueValues" dxfId="659" priority="722"/>
    <cfRule type="duplicateValues" dxfId="658" priority="723"/>
    <cfRule type="cellIs" dxfId="657" priority="724" operator="equal">
      <formula>0</formula>
    </cfRule>
    <cfRule type="uniqueValues" dxfId="656" priority="725"/>
    <cfRule type="cellIs" dxfId="655" priority="726" operator="equal">
      <formula>0</formula>
    </cfRule>
    <cfRule type="cellIs" dxfId="654" priority="727" operator="between">
      <formula>1</formula>
      <formula>999999999999999</formula>
    </cfRule>
    <cfRule type="containsText" dxfId="653" priority="728" operator="containsText" text="#NUM!">
      <formula>NOT(ISERROR(SEARCH("#NUM!",AQ10)))</formula>
    </cfRule>
  </conditionalFormatting>
  <conditionalFormatting sqref="AR10 AR5:AR8">
    <cfRule type="cellIs" dxfId="652" priority="549" operator="equal">
      <formula>0</formula>
    </cfRule>
  </conditionalFormatting>
  <conditionalFormatting sqref="AR10">
    <cfRule type="containsText" dxfId="651" priority="543" operator="containsText" text="#DIV/0!">
      <formula>NOT(ISERROR(SEARCH("#DIV/0!",AR10)))</formula>
    </cfRule>
    <cfRule type="cellIs" dxfId="650" priority="544" operator="lessThan">
      <formula>"&lt;0"</formula>
    </cfRule>
    <cfRule type="cellIs" dxfId="649" priority="545" operator="lessThan">
      <formula>0</formula>
    </cfRule>
    <cfRule type="containsText" dxfId="648" priority="546" operator="containsText" text="#DIV/0!">
      <formula>NOT(ISERROR(SEARCH("#DIV/0!",AR10)))</formula>
    </cfRule>
    <cfRule type="containsText" dxfId="647" priority="547" operator="containsText" text="#DIV/0!">
      <formula>NOT(ISERROR(SEARCH("#DIV/0!",AR10)))</formula>
    </cfRule>
    <cfRule type="containsText" dxfId="646" priority="548" operator="containsText" text="#div/0/!">
      <formula>NOT(ISERROR(SEARCH("#div/0/!",AR10)))</formula>
    </cfRule>
  </conditionalFormatting>
  <conditionalFormatting sqref="AR10">
    <cfRule type="cellIs" dxfId="645" priority="541" operator="lessThan">
      <formula>1</formula>
    </cfRule>
  </conditionalFormatting>
  <conditionalFormatting sqref="AR10">
    <cfRule type="containsErrors" dxfId="644" priority="540">
      <formula>ISERROR(AR10)</formula>
    </cfRule>
  </conditionalFormatting>
  <conditionalFormatting sqref="AR10">
    <cfRule type="cellIs" dxfId="643" priority="539" operator="equal">
      <formula>0</formula>
    </cfRule>
  </conditionalFormatting>
  <conditionalFormatting sqref="AR10">
    <cfRule type="cellIs" dxfId="642" priority="535" operator="equal">
      <formula>0</formula>
    </cfRule>
    <cfRule type="cellIs" dxfId="641" priority="536" operator="lessThan">
      <formula>0</formula>
    </cfRule>
  </conditionalFormatting>
  <conditionalFormatting sqref="AR10">
    <cfRule type="cellIs" dxfId="640" priority="534" stopIfTrue="1" operator="greaterThanOrEqual">
      <formula>0</formula>
    </cfRule>
  </conditionalFormatting>
  <conditionalFormatting sqref="AR10">
    <cfRule type="cellIs" dxfId="639" priority="550" operator="greaterThan">
      <formula>0</formula>
    </cfRule>
    <cfRule type="cellIs" dxfId="638" priority="551" operator="greaterThan">
      <formula>0</formula>
    </cfRule>
    <cfRule type="uniqueValues" dxfId="637" priority="552"/>
    <cfRule type="uniqueValues" dxfId="636" priority="553"/>
    <cfRule type="cellIs" dxfId="635" priority="554" operator="equal">
      <formula>0</formula>
    </cfRule>
    <cfRule type="cellIs" dxfId="634" priority="555" operator="lessThan">
      <formula>1</formula>
    </cfRule>
    <cfRule type="containsText" dxfId="633" priority="556" operator="containsText" text="#NUM!">
      <formula>NOT(ISERROR(SEARCH("#NUM!",AR10)))</formula>
    </cfRule>
    <cfRule type="cellIs" dxfId="632" priority="557" operator="equal">
      <formula>0</formula>
    </cfRule>
    <cfRule type="cellIs" dxfId="631" priority="558" operator="lessThan">
      <formula>0</formula>
    </cfRule>
    <cfRule type="uniqueValues" dxfId="630" priority="559"/>
    <cfRule type="duplicateValues" dxfId="629" priority="560"/>
    <cfRule type="cellIs" dxfId="628" priority="561" operator="equal">
      <formula>0</formula>
    </cfRule>
    <cfRule type="uniqueValues" dxfId="627" priority="562"/>
    <cfRule type="cellIs" dxfId="626" priority="563" operator="equal">
      <formula>0</formula>
    </cfRule>
    <cfRule type="cellIs" dxfId="625" priority="564" operator="between">
      <formula>1</formula>
      <formula>999999999999999</formula>
    </cfRule>
    <cfRule type="containsText" dxfId="624" priority="565" operator="containsText" text="#NUM!">
      <formula>NOT(ISERROR(SEARCH("#NUM!",AR10)))</formula>
    </cfRule>
  </conditionalFormatting>
  <conditionalFormatting sqref="AR10">
    <cfRule type="cellIs" dxfId="623" priority="566" operator="greaterThan">
      <formula>0</formula>
    </cfRule>
    <cfRule type="cellIs" dxfId="622" priority="567" operator="greaterThan">
      <formula>0</formula>
    </cfRule>
    <cfRule type="uniqueValues" dxfId="621" priority="568"/>
    <cfRule type="uniqueValues" dxfId="620" priority="569"/>
    <cfRule type="cellIs" dxfId="619" priority="570" operator="equal">
      <formula>0</formula>
    </cfRule>
    <cfRule type="cellIs" dxfId="618" priority="571" operator="lessThan">
      <formula>1</formula>
    </cfRule>
    <cfRule type="containsText" dxfId="617" priority="572" operator="containsText" text="#NUM!">
      <formula>NOT(ISERROR(SEARCH("#NUM!",AR10)))</formula>
    </cfRule>
    <cfRule type="cellIs" dxfId="616" priority="573" operator="equal">
      <formula>0</formula>
    </cfRule>
    <cfRule type="cellIs" dxfId="615" priority="574" operator="lessThan">
      <formula>0</formula>
    </cfRule>
    <cfRule type="uniqueValues" dxfId="614" priority="575"/>
    <cfRule type="duplicateValues" dxfId="613" priority="576"/>
    <cfRule type="cellIs" dxfId="612" priority="577" operator="equal">
      <formula>0</formula>
    </cfRule>
    <cfRule type="uniqueValues" dxfId="611" priority="578"/>
    <cfRule type="cellIs" dxfId="610" priority="579" operator="equal">
      <formula>0</formula>
    </cfRule>
    <cfRule type="cellIs" dxfId="609" priority="580" operator="between">
      <formula>1</formula>
      <formula>999999999999999</formula>
    </cfRule>
    <cfRule type="containsText" dxfId="608" priority="581" operator="containsText" text="#NUM!">
      <formula>NOT(ISERROR(SEARCH("#NUM!",AR10)))</formula>
    </cfRule>
  </conditionalFormatting>
  <conditionalFormatting sqref="AR10">
    <cfRule type="cellIs" dxfId="607" priority="582" operator="greaterThan">
      <formula>0</formula>
    </cfRule>
    <cfRule type="cellIs" dxfId="606" priority="583" operator="greaterThan">
      <formula>0</formula>
    </cfRule>
    <cfRule type="cellIs" dxfId="605" priority="584" operator="greaterThan">
      <formula>0</formula>
    </cfRule>
    <cfRule type="uniqueValues" dxfId="604" priority="585"/>
    <cfRule type="uniqueValues" dxfId="603" priority="586"/>
    <cfRule type="cellIs" dxfId="602" priority="587" operator="equal">
      <formula>0</formula>
    </cfRule>
    <cfRule type="cellIs" dxfId="601" priority="588" operator="lessThan">
      <formula>1</formula>
    </cfRule>
    <cfRule type="containsText" dxfId="600" priority="589" operator="containsText" text="#NUM!">
      <formula>NOT(ISERROR(SEARCH("#NUM!",AR10)))</formula>
    </cfRule>
    <cfRule type="cellIs" dxfId="599" priority="590" operator="equal">
      <formula>0</formula>
    </cfRule>
    <cfRule type="cellIs" dxfId="598" priority="591" operator="lessThan">
      <formula>0</formula>
    </cfRule>
    <cfRule type="uniqueValues" dxfId="597" priority="592"/>
    <cfRule type="duplicateValues" dxfId="596" priority="593"/>
    <cfRule type="cellIs" dxfId="595" priority="594" operator="equal">
      <formula>0</formula>
    </cfRule>
    <cfRule type="uniqueValues" dxfId="594" priority="595"/>
    <cfRule type="cellIs" dxfId="593" priority="596" operator="equal">
      <formula>0</formula>
    </cfRule>
    <cfRule type="cellIs" dxfId="592" priority="597" operator="between">
      <formula>1</formula>
      <formula>999999999999999</formula>
    </cfRule>
    <cfRule type="containsText" dxfId="591" priority="598" operator="containsText" text="#NUM!">
      <formula>NOT(ISERROR(SEARCH("#NUM!",AR10)))</formula>
    </cfRule>
  </conditionalFormatting>
  <conditionalFormatting sqref="AS10 AS5:AS8">
    <cfRule type="cellIs" dxfId="590" priority="419" operator="equal">
      <formula>0</formula>
    </cfRule>
  </conditionalFormatting>
  <conditionalFormatting sqref="AS10">
    <cfRule type="containsText" dxfId="589" priority="413" operator="containsText" text="#DIV/0!">
      <formula>NOT(ISERROR(SEARCH("#DIV/0!",AS10)))</formula>
    </cfRule>
    <cfRule type="cellIs" dxfId="588" priority="414" operator="lessThan">
      <formula>"&lt;0"</formula>
    </cfRule>
    <cfRule type="cellIs" dxfId="587" priority="415" operator="lessThan">
      <formula>0</formula>
    </cfRule>
    <cfRule type="containsText" dxfId="586" priority="416" operator="containsText" text="#DIV/0!">
      <formula>NOT(ISERROR(SEARCH("#DIV/0!",AS10)))</formula>
    </cfRule>
    <cfRule type="containsText" dxfId="585" priority="417" operator="containsText" text="#DIV/0!">
      <formula>NOT(ISERROR(SEARCH("#DIV/0!",AS10)))</formula>
    </cfRule>
    <cfRule type="containsText" dxfId="584" priority="418" operator="containsText" text="#div/0/!">
      <formula>NOT(ISERROR(SEARCH("#div/0/!",AS10)))</formula>
    </cfRule>
  </conditionalFormatting>
  <conditionalFormatting sqref="AS10">
    <cfRule type="cellIs" dxfId="583" priority="411" operator="lessThan">
      <formula>1</formula>
    </cfRule>
  </conditionalFormatting>
  <conditionalFormatting sqref="AS10">
    <cfRule type="containsErrors" dxfId="582" priority="410">
      <formula>ISERROR(AS10)</formula>
    </cfRule>
  </conditionalFormatting>
  <conditionalFormatting sqref="AS10">
    <cfRule type="cellIs" dxfId="581" priority="409" operator="equal">
      <formula>0</formula>
    </cfRule>
  </conditionalFormatting>
  <conditionalFormatting sqref="AS10">
    <cfRule type="cellIs" dxfId="580" priority="405" operator="equal">
      <formula>0</formula>
    </cfRule>
    <cfRule type="cellIs" dxfId="579" priority="406" operator="lessThan">
      <formula>0</formula>
    </cfRule>
  </conditionalFormatting>
  <conditionalFormatting sqref="AS10">
    <cfRule type="cellIs" dxfId="578" priority="404" stopIfTrue="1" operator="greaterThanOrEqual">
      <formula>0</formula>
    </cfRule>
  </conditionalFormatting>
  <conditionalFormatting sqref="AS10">
    <cfRule type="cellIs" dxfId="577" priority="420" operator="greaterThan">
      <formula>0</formula>
    </cfRule>
    <cfRule type="cellIs" dxfId="576" priority="421" operator="greaterThan">
      <formula>0</formula>
    </cfRule>
    <cfRule type="uniqueValues" dxfId="575" priority="422"/>
    <cfRule type="uniqueValues" dxfId="574" priority="423"/>
    <cfRule type="cellIs" dxfId="573" priority="424" operator="equal">
      <formula>0</formula>
    </cfRule>
    <cfRule type="cellIs" dxfId="572" priority="425" operator="lessThan">
      <formula>1</formula>
    </cfRule>
    <cfRule type="containsText" dxfId="571" priority="426" operator="containsText" text="#NUM!">
      <formula>NOT(ISERROR(SEARCH("#NUM!",AS10)))</formula>
    </cfRule>
    <cfRule type="cellIs" dxfId="570" priority="427" operator="equal">
      <formula>0</formula>
    </cfRule>
    <cfRule type="cellIs" dxfId="569" priority="428" operator="lessThan">
      <formula>0</formula>
    </cfRule>
    <cfRule type="uniqueValues" dxfId="568" priority="429"/>
    <cfRule type="duplicateValues" dxfId="567" priority="430"/>
    <cfRule type="cellIs" dxfId="566" priority="431" operator="equal">
      <formula>0</formula>
    </cfRule>
    <cfRule type="uniqueValues" dxfId="565" priority="432"/>
    <cfRule type="cellIs" dxfId="564" priority="433" operator="equal">
      <formula>0</formula>
    </cfRule>
    <cfRule type="cellIs" dxfId="563" priority="434" operator="between">
      <formula>1</formula>
      <formula>999999999999999</formula>
    </cfRule>
    <cfRule type="containsText" dxfId="562" priority="435" operator="containsText" text="#NUM!">
      <formula>NOT(ISERROR(SEARCH("#NUM!",AS10)))</formula>
    </cfRule>
  </conditionalFormatting>
  <conditionalFormatting sqref="AS10">
    <cfRule type="cellIs" dxfId="561" priority="436" operator="greaterThan">
      <formula>0</formula>
    </cfRule>
    <cfRule type="cellIs" dxfId="560" priority="437" operator="greaterThan">
      <formula>0</formula>
    </cfRule>
    <cfRule type="uniqueValues" dxfId="559" priority="438"/>
    <cfRule type="uniqueValues" dxfId="558" priority="439"/>
    <cfRule type="cellIs" dxfId="557" priority="440" operator="equal">
      <formula>0</formula>
    </cfRule>
    <cfRule type="cellIs" dxfId="556" priority="441" operator="lessThan">
      <formula>1</formula>
    </cfRule>
    <cfRule type="containsText" dxfId="555" priority="442" operator="containsText" text="#NUM!">
      <formula>NOT(ISERROR(SEARCH("#NUM!",AS10)))</formula>
    </cfRule>
    <cfRule type="cellIs" dxfId="554" priority="443" operator="equal">
      <formula>0</formula>
    </cfRule>
    <cfRule type="cellIs" dxfId="553" priority="444" operator="lessThan">
      <formula>0</formula>
    </cfRule>
    <cfRule type="uniqueValues" dxfId="552" priority="445"/>
    <cfRule type="duplicateValues" dxfId="551" priority="446"/>
    <cfRule type="cellIs" dxfId="550" priority="447" operator="equal">
      <formula>0</formula>
    </cfRule>
    <cfRule type="uniqueValues" dxfId="549" priority="448"/>
    <cfRule type="cellIs" dxfId="548" priority="449" operator="equal">
      <formula>0</formula>
    </cfRule>
    <cfRule type="cellIs" dxfId="547" priority="450" operator="between">
      <formula>1</formula>
      <formula>999999999999999</formula>
    </cfRule>
    <cfRule type="containsText" dxfId="546" priority="451" operator="containsText" text="#NUM!">
      <formula>NOT(ISERROR(SEARCH("#NUM!",AS10)))</formula>
    </cfRule>
  </conditionalFormatting>
  <conditionalFormatting sqref="AS10">
    <cfRule type="cellIs" dxfId="545" priority="452" operator="greaterThan">
      <formula>0</formula>
    </cfRule>
    <cfRule type="cellIs" dxfId="544" priority="453" operator="greaterThan">
      <formula>0</formula>
    </cfRule>
    <cfRule type="cellIs" dxfId="543" priority="454" operator="greaterThan">
      <formula>0</formula>
    </cfRule>
    <cfRule type="uniqueValues" dxfId="542" priority="455"/>
    <cfRule type="uniqueValues" dxfId="541" priority="456"/>
    <cfRule type="cellIs" dxfId="540" priority="457" operator="equal">
      <formula>0</formula>
    </cfRule>
    <cfRule type="cellIs" dxfId="539" priority="458" operator="lessThan">
      <formula>1</formula>
    </cfRule>
    <cfRule type="containsText" dxfId="538" priority="459" operator="containsText" text="#NUM!">
      <formula>NOT(ISERROR(SEARCH("#NUM!",AS10)))</formula>
    </cfRule>
    <cfRule type="cellIs" dxfId="537" priority="460" operator="equal">
      <formula>0</formula>
    </cfRule>
    <cfRule type="cellIs" dxfId="536" priority="461" operator="lessThan">
      <formula>0</formula>
    </cfRule>
    <cfRule type="uniqueValues" dxfId="535" priority="462"/>
    <cfRule type="duplicateValues" dxfId="534" priority="463"/>
    <cfRule type="cellIs" dxfId="533" priority="464" operator="equal">
      <formula>0</formula>
    </cfRule>
    <cfRule type="uniqueValues" dxfId="532" priority="465"/>
    <cfRule type="cellIs" dxfId="531" priority="466" operator="equal">
      <formula>0</formula>
    </cfRule>
    <cfRule type="cellIs" dxfId="530" priority="467" operator="between">
      <formula>1</formula>
      <formula>999999999999999</formula>
    </cfRule>
    <cfRule type="containsText" dxfId="529" priority="468" operator="containsText" text="#NUM!">
      <formula>NOT(ISERROR(SEARCH("#NUM!",AS10)))</formula>
    </cfRule>
  </conditionalFormatting>
  <conditionalFormatting sqref="AT10 AT5:AT8">
    <cfRule type="cellIs" dxfId="528" priority="289" operator="equal">
      <formula>0</formula>
    </cfRule>
  </conditionalFormatting>
  <conditionalFormatting sqref="AT10">
    <cfRule type="containsText" dxfId="527" priority="283" operator="containsText" text="#DIV/0!">
      <formula>NOT(ISERROR(SEARCH("#DIV/0!",AT10)))</formula>
    </cfRule>
    <cfRule type="cellIs" dxfId="526" priority="284" operator="lessThan">
      <formula>"&lt;0"</formula>
    </cfRule>
    <cfRule type="cellIs" dxfId="525" priority="285" operator="lessThan">
      <formula>0</formula>
    </cfRule>
    <cfRule type="containsText" dxfId="524" priority="286" operator="containsText" text="#DIV/0!">
      <formula>NOT(ISERROR(SEARCH("#DIV/0!",AT10)))</formula>
    </cfRule>
    <cfRule type="containsText" dxfId="523" priority="287" operator="containsText" text="#DIV/0!">
      <formula>NOT(ISERROR(SEARCH("#DIV/0!",AT10)))</formula>
    </cfRule>
    <cfRule type="containsText" dxfId="522" priority="288" operator="containsText" text="#div/0/!">
      <formula>NOT(ISERROR(SEARCH("#div/0/!",AT10)))</formula>
    </cfRule>
  </conditionalFormatting>
  <conditionalFormatting sqref="AT10">
    <cfRule type="cellIs" dxfId="521" priority="281" operator="lessThan">
      <formula>1</formula>
    </cfRule>
  </conditionalFormatting>
  <conditionalFormatting sqref="AT10">
    <cfRule type="containsErrors" dxfId="520" priority="280">
      <formula>ISERROR(AT10)</formula>
    </cfRule>
  </conditionalFormatting>
  <conditionalFormatting sqref="AT10">
    <cfRule type="cellIs" dxfId="519" priority="279" operator="equal">
      <formula>0</formula>
    </cfRule>
  </conditionalFormatting>
  <conditionalFormatting sqref="AT10">
    <cfRule type="cellIs" dxfId="518" priority="275" operator="equal">
      <formula>0</formula>
    </cfRule>
    <cfRule type="cellIs" dxfId="517" priority="276" operator="lessThan">
      <formula>0</formula>
    </cfRule>
  </conditionalFormatting>
  <conditionalFormatting sqref="AT10">
    <cfRule type="cellIs" dxfId="516" priority="274" stopIfTrue="1" operator="greaterThanOrEqual">
      <formula>0</formula>
    </cfRule>
  </conditionalFormatting>
  <conditionalFormatting sqref="AT10">
    <cfRule type="cellIs" dxfId="515" priority="290" operator="greaterThan">
      <formula>0</formula>
    </cfRule>
    <cfRule type="cellIs" dxfId="514" priority="291" operator="greaterThan">
      <formula>0</formula>
    </cfRule>
    <cfRule type="uniqueValues" dxfId="513" priority="292"/>
    <cfRule type="uniqueValues" dxfId="512" priority="293"/>
    <cfRule type="cellIs" dxfId="511" priority="294" operator="equal">
      <formula>0</formula>
    </cfRule>
    <cfRule type="cellIs" dxfId="510" priority="295" operator="lessThan">
      <formula>1</formula>
    </cfRule>
    <cfRule type="containsText" dxfId="509" priority="296" operator="containsText" text="#NUM!">
      <formula>NOT(ISERROR(SEARCH("#NUM!",AT10)))</formula>
    </cfRule>
    <cfRule type="cellIs" dxfId="508" priority="297" operator="equal">
      <formula>0</formula>
    </cfRule>
    <cfRule type="cellIs" dxfId="507" priority="298" operator="lessThan">
      <formula>0</formula>
    </cfRule>
    <cfRule type="uniqueValues" dxfId="506" priority="299"/>
    <cfRule type="duplicateValues" dxfId="505" priority="300"/>
    <cfRule type="cellIs" dxfId="504" priority="301" operator="equal">
      <formula>0</formula>
    </cfRule>
    <cfRule type="uniqueValues" dxfId="503" priority="302"/>
    <cfRule type="cellIs" dxfId="502" priority="303" operator="equal">
      <formula>0</formula>
    </cfRule>
    <cfRule type="cellIs" dxfId="501" priority="304" operator="between">
      <formula>1</formula>
      <formula>999999999999999</formula>
    </cfRule>
    <cfRule type="containsText" dxfId="500" priority="305" operator="containsText" text="#NUM!">
      <formula>NOT(ISERROR(SEARCH("#NUM!",AT10)))</formula>
    </cfRule>
  </conditionalFormatting>
  <conditionalFormatting sqref="AT10">
    <cfRule type="cellIs" dxfId="499" priority="306" operator="greaterThan">
      <formula>0</formula>
    </cfRule>
    <cfRule type="cellIs" dxfId="498" priority="307" operator="greaterThan">
      <formula>0</formula>
    </cfRule>
    <cfRule type="uniqueValues" dxfId="497" priority="308"/>
    <cfRule type="uniqueValues" dxfId="496" priority="309"/>
    <cfRule type="cellIs" dxfId="495" priority="310" operator="equal">
      <formula>0</formula>
    </cfRule>
    <cfRule type="cellIs" dxfId="494" priority="311" operator="lessThan">
      <formula>1</formula>
    </cfRule>
    <cfRule type="containsText" dxfId="493" priority="312" operator="containsText" text="#NUM!">
      <formula>NOT(ISERROR(SEARCH("#NUM!",AT10)))</formula>
    </cfRule>
    <cfRule type="cellIs" dxfId="492" priority="313" operator="equal">
      <formula>0</formula>
    </cfRule>
    <cfRule type="cellIs" dxfId="491" priority="314" operator="lessThan">
      <formula>0</formula>
    </cfRule>
    <cfRule type="uniqueValues" dxfId="490" priority="315"/>
    <cfRule type="duplicateValues" dxfId="489" priority="316"/>
    <cfRule type="cellIs" dxfId="488" priority="317" operator="equal">
      <formula>0</formula>
    </cfRule>
    <cfRule type="uniqueValues" dxfId="487" priority="318"/>
    <cfRule type="cellIs" dxfId="486" priority="319" operator="equal">
      <formula>0</formula>
    </cfRule>
    <cfRule type="cellIs" dxfId="485" priority="320" operator="between">
      <formula>1</formula>
      <formula>999999999999999</formula>
    </cfRule>
    <cfRule type="containsText" dxfId="484" priority="321" operator="containsText" text="#NUM!">
      <formula>NOT(ISERROR(SEARCH("#NUM!",AT10)))</formula>
    </cfRule>
  </conditionalFormatting>
  <conditionalFormatting sqref="AT10">
    <cfRule type="cellIs" dxfId="483" priority="322" operator="greaterThan">
      <formula>0</formula>
    </cfRule>
    <cfRule type="cellIs" dxfId="482" priority="323" operator="greaterThan">
      <formula>0</formula>
    </cfRule>
    <cfRule type="cellIs" dxfId="481" priority="324" operator="greaterThan">
      <formula>0</formula>
    </cfRule>
    <cfRule type="uniqueValues" dxfId="480" priority="325"/>
    <cfRule type="uniqueValues" dxfId="479" priority="326"/>
    <cfRule type="cellIs" dxfId="478" priority="327" operator="equal">
      <formula>0</formula>
    </cfRule>
    <cfRule type="cellIs" dxfId="477" priority="328" operator="lessThan">
      <formula>1</formula>
    </cfRule>
    <cfRule type="containsText" dxfId="476" priority="329" operator="containsText" text="#NUM!">
      <formula>NOT(ISERROR(SEARCH("#NUM!",AT10)))</formula>
    </cfRule>
    <cfRule type="cellIs" dxfId="475" priority="330" operator="equal">
      <formula>0</formula>
    </cfRule>
    <cfRule type="cellIs" dxfId="474" priority="331" operator="lessThan">
      <formula>0</formula>
    </cfRule>
    <cfRule type="uniqueValues" dxfId="473" priority="332"/>
    <cfRule type="duplicateValues" dxfId="472" priority="333"/>
    <cfRule type="cellIs" dxfId="471" priority="334" operator="equal">
      <formula>0</formula>
    </cfRule>
    <cfRule type="uniqueValues" dxfId="470" priority="335"/>
    <cfRule type="cellIs" dxfId="469" priority="336" operator="equal">
      <formula>0</formula>
    </cfRule>
    <cfRule type="cellIs" dxfId="468" priority="337" operator="between">
      <formula>1</formula>
      <formula>999999999999999</formula>
    </cfRule>
    <cfRule type="containsText" dxfId="467" priority="338" operator="containsText" text="#NUM!">
      <formula>NOT(ISERROR(SEARCH("#NUM!",AT10)))</formula>
    </cfRule>
  </conditionalFormatting>
  <conditionalFormatting sqref="AV10">
    <cfRule type="cellIs" dxfId="466" priority="10" operator="equal">
      <formula>0</formula>
    </cfRule>
    <cfRule type="cellIs" dxfId="465" priority="11" operator="lessThan">
      <formula>0</formula>
    </cfRule>
  </conditionalFormatting>
  <conditionalFormatting sqref="AU10">
    <cfRule type="cellIs" dxfId="464" priority="156" operator="equal">
      <formula>0</formula>
    </cfRule>
  </conditionalFormatting>
  <conditionalFormatting sqref="AU10">
    <cfRule type="containsText" dxfId="463" priority="150" operator="containsText" text="#DIV/0!">
      <formula>NOT(ISERROR(SEARCH("#DIV/0!",AU10)))</formula>
    </cfRule>
    <cfRule type="cellIs" dxfId="462" priority="151" operator="lessThan">
      <formula>"&lt;0"</formula>
    </cfRule>
    <cfRule type="cellIs" dxfId="461" priority="152" operator="lessThan">
      <formula>0</formula>
    </cfRule>
    <cfRule type="containsText" dxfId="460" priority="153" operator="containsText" text="#DIV/0!">
      <formula>NOT(ISERROR(SEARCH("#DIV/0!",AU10)))</formula>
    </cfRule>
    <cfRule type="containsText" dxfId="459" priority="154" operator="containsText" text="#DIV/0!">
      <formula>NOT(ISERROR(SEARCH("#DIV/0!",AU10)))</formula>
    </cfRule>
    <cfRule type="containsText" dxfId="458" priority="155" operator="containsText" text="#div/0/!">
      <formula>NOT(ISERROR(SEARCH("#div/0/!",AU10)))</formula>
    </cfRule>
  </conditionalFormatting>
  <conditionalFormatting sqref="AU10">
    <cfRule type="cellIs" dxfId="457" priority="149" operator="lessThan">
      <formula>1</formula>
    </cfRule>
  </conditionalFormatting>
  <conditionalFormatting sqref="AU10">
    <cfRule type="containsErrors" dxfId="456" priority="148">
      <formula>ISERROR(AU10)</formula>
    </cfRule>
  </conditionalFormatting>
  <conditionalFormatting sqref="AU10">
    <cfRule type="cellIs" dxfId="455" priority="147" operator="equal">
      <formula>0</formula>
    </cfRule>
  </conditionalFormatting>
  <conditionalFormatting sqref="AU10">
    <cfRule type="cellIs" dxfId="454" priority="145" operator="equal">
      <formula>0</formula>
    </cfRule>
    <cfRule type="cellIs" dxfId="453" priority="146" operator="lessThan">
      <formula>0</formula>
    </cfRule>
  </conditionalFormatting>
  <conditionalFormatting sqref="AU10">
    <cfRule type="cellIs" dxfId="452" priority="144" stopIfTrue="1" operator="greaterThanOrEqual">
      <formula>0</formula>
    </cfRule>
  </conditionalFormatting>
  <conditionalFormatting sqref="AU5:AU8">
    <cfRule type="cellIs" dxfId="451" priority="143" operator="equal">
      <formula>0</formula>
    </cfRule>
  </conditionalFormatting>
  <conditionalFormatting sqref="AU10">
    <cfRule type="cellIs" dxfId="450" priority="157" operator="greaterThan">
      <formula>0</formula>
    </cfRule>
    <cfRule type="cellIs" dxfId="449" priority="158" operator="greaterThan">
      <formula>0</formula>
    </cfRule>
    <cfRule type="uniqueValues" dxfId="448" priority="159"/>
    <cfRule type="uniqueValues" dxfId="447" priority="160"/>
    <cfRule type="cellIs" dxfId="446" priority="161" operator="equal">
      <formula>0</formula>
    </cfRule>
    <cfRule type="cellIs" dxfId="445" priority="162" operator="lessThan">
      <formula>1</formula>
    </cfRule>
    <cfRule type="containsText" dxfId="444" priority="163" operator="containsText" text="#NUM!">
      <formula>NOT(ISERROR(SEARCH("#NUM!",AU10)))</formula>
    </cfRule>
    <cfRule type="cellIs" dxfId="443" priority="164" operator="equal">
      <formula>0</formula>
    </cfRule>
    <cfRule type="cellIs" dxfId="442" priority="165" operator="lessThan">
      <formula>0</formula>
    </cfRule>
    <cfRule type="uniqueValues" dxfId="441" priority="166"/>
    <cfRule type="duplicateValues" dxfId="440" priority="167"/>
    <cfRule type="cellIs" dxfId="439" priority="168" operator="equal">
      <formula>0</formula>
    </cfRule>
    <cfRule type="uniqueValues" dxfId="438" priority="169"/>
    <cfRule type="cellIs" dxfId="437" priority="170" operator="equal">
      <formula>0</formula>
    </cfRule>
    <cfRule type="cellIs" dxfId="436" priority="171" operator="between">
      <formula>1</formula>
      <formula>999999999999999</formula>
    </cfRule>
    <cfRule type="containsText" dxfId="435" priority="172" operator="containsText" text="#NUM!">
      <formula>NOT(ISERROR(SEARCH("#NUM!",AU10)))</formula>
    </cfRule>
  </conditionalFormatting>
  <conditionalFormatting sqref="AU10">
    <cfRule type="cellIs" dxfId="434" priority="173" operator="greaterThan">
      <formula>0</formula>
    </cfRule>
    <cfRule type="cellIs" dxfId="433" priority="174" operator="greaterThan">
      <formula>0</formula>
    </cfRule>
    <cfRule type="uniqueValues" dxfId="432" priority="175"/>
    <cfRule type="uniqueValues" dxfId="431" priority="176"/>
    <cfRule type="cellIs" dxfId="430" priority="177" operator="equal">
      <formula>0</formula>
    </cfRule>
    <cfRule type="cellIs" dxfId="429" priority="178" operator="lessThan">
      <formula>1</formula>
    </cfRule>
    <cfRule type="containsText" dxfId="428" priority="179" operator="containsText" text="#NUM!">
      <formula>NOT(ISERROR(SEARCH("#NUM!",AU10)))</formula>
    </cfRule>
    <cfRule type="cellIs" dxfId="427" priority="180" operator="equal">
      <formula>0</formula>
    </cfRule>
    <cfRule type="cellIs" dxfId="426" priority="181" operator="lessThan">
      <formula>0</formula>
    </cfRule>
    <cfRule type="uniqueValues" dxfId="425" priority="182"/>
    <cfRule type="duplicateValues" dxfId="424" priority="183"/>
    <cfRule type="cellIs" dxfId="423" priority="184" operator="equal">
      <formula>0</formula>
    </cfRule>
    <cfRule type="uniqueValues" dxfId="422" priority="185"/>
    <cfRule type="cellIs" dxfId="421" priority="186" operator="equal">
      <formula>0</formula>
    </cfRule>
    <cfRule type="cellIs" dxfId="420" priority="187" operator="between">
      <formula>1</formula>
      <formula>999999999999999</formula>
    </cfRule>
    <cfRule type="containsText" dxfId="419" priority="188" operator="containsText" text="#NUM!">
      <formula>NOT(ISERROR(SEARCH("#NUM!",AU10)))</formula>
    </cfRule>
  </conditionalFormatting>
  <conditionalFormatting sqref="AU10">
    <cfRule type="cellIs" dxfId="418" priority="189" operator="greaterThan">
      <formula>0</formula>
    </cfRule>
    <cfRule type="cellIs" dxfId="417" priority="190" operator="greaterThan">
      <formula>0</formula>
    </cfRule>
    <cfRule type="cellIs" dxfId="416" priority="191" operator="greaterThan">
      <formula>0</formula>
    </cfRule>
    <cfRule type="uniqueValues" dxfId="415" priority="192"/>
    <cfRule type="uniqueValues" dxfId="414" priority="193"/>
    <cfRule type="cellIs" dxfId="413" priority="194" operator="equal">
      <formula>0</formula>
    </cfRule>
    <cfRule type="cellIs" dxfId="412" priority="195" operator="lessThan">
      <formula>1</formula>
    </cfRule>
    <cfRule type="containsText" dxfId="411" priority="196" operator="containsText" text="#NUM!">
      <formula>NOT(ISERROR(SEARCH("#NUM!",AU10)))</formula>
    </cfRule>
    <cfRule type="cellIs" dxfId="410" priority="197" operator="equal">
      <formula>0</formula>
    </cfRule>
    <cfRule type="cellIs" dxfId="409" priority="198" operator="lessThan">
      <formula>0</formula>
    </cfRule>
    <cfRule type="uniqueValues" dxfId="408" priority="199"/>
    <cfRule type="duplicateValues" dxfId="407" priority="200"/>
    <cfRule type="cellIs" dxfId="406" priority="201" operator="equal">
      <formula>0</formula>
    </cfRule>
    <cfRule type="uniqueValues" dxfId="405" priority="202"/>
    <cfRule type="cellIs" dxfId="404" priority="203" operator="equal">
      <formula>0</formula>
    </cfRule>
    <cfRule type="cellIs" dxfId="403" priority="204" operator="between">
      <formula>1</formula>
      <formula>999999999999999</formula>
    </cfRule>
    <cfRule type="containsText" dxfId="402" priority="205" operator="containsText" text="#NUM!">
      <formula>NOT(ISERROR(SEARCH("#NUM!",AU10)))</formula>
    </cfRule>
  </conditionalFormatting>
  <conditionalFormatting sqref="AV5:AV8 AV10">
    <cfRule type="cellIs" dxfId="401" priority="23" operator="equal">
      <formula>0</formula>
    </cfRule>
  </conditionalFormatting>
  <conditionalFormatting sqref="AV10">
    <cfRule type="containsText" dxfId="400" priority="17" operator="containsText" text="#DIV/0!">
      <formula>NOT(ISERROR(SEARCH("#DIV/0!",AV10)))</formula>
    </cfRule>
    <cfRule type="cellIs" dxfId="399" priority="18" operator="lessThan">
      <formula>"&lt;0"</formula>
    </cfRule>
    <cfRule type="cellIs" dxfId="398" priority="19" operator="lessThan">
      <formula>0</formula>
    </cfRule>
    <cfRule type="containsText" dxfId="397" priority="20" operator="containsText" text="#DIV/0!">
      <formula>NOT(ISERROR(SEARCH("#DIV/0!",AV10)))</formula>
    </cfRule>
    <cfRule type="containsText" dxfId="396" priority="21" operator="containsText" text="#DIV/0!">
      <formula>NOT(ISERROR(SEARCH("#DIV/0!",AV10)))</formula>
    </cfRule>
    <cfRule type="containsText" dxfId="395" priority="22" operator="containsText" text="#div/0/!">
      <formula>NOT(ISERROR(SEARCH("#div/0/!",AV10)))</formula>
    </cfRule>
  </conditionalFormatting>
  <conditionalFormatting sqref="AV10">
    <cfRule type="cellIs" dxfId="394" priority="15" operator="lessThan">
      <formula>1</formula>
    </cfRule>
  </conditionalFormatting>
  <conditionalFormatting sqref="AV10">
    <cfRule type="containsErrors" dxfId="393" priority="14">
      <formula>ISERROR(AV10)</formula>
    </cfRule>
  </conditionalFormatting>
  <conditionalFormatting sqref="AV10">
    <cfRule type="cellIs" dxfId="392" priority="13" operator="equal">
      <formula>0</formula>
    </cfRule>
  </conditionalFormatting>
  <conditionalFormatting sqref="AP10:AV10">
    <cfRule type="cellIs" dxfId="391" priority="8" stopIfTrue="1" operator="greaterThanOrEqual">
      <formula>0</formula>
    </cfRule>
  </conditionalFormatting>
  <conditionalFormatting sqref="AV10">
    <cfRule type="cellIs" dxfId="390" priority="24" operator="greaterThan">
      <formula>0</formula>
    </cfRule>
    <cfRule type="cellIs" dxfId="389" priority="25" operator="greaterThan">
      <formula>0</formula>
    </cfRule>
    <cfRule type="uniqueValues" dxfId="388" priority="26"/>
    <cfRule type="uniqueValues" dxfId="387" priority="27"/>
    <cfRule type="cellIs" dxfId="386" priority="28" operator="equal">
      <formula>0</formula>
    </cfRule>
    <cfRule type="cellIs" dxfId="385" priority="29" operator="lessThan">
      <formula>1</formula>
    </cfRule>
    <cfRule type="containsText" dxfId="384" priority="30" operator="containsText" text="#NUM!">
      <formula>NOT(ISERROR(SEARCH("#NUM!",AV10)))</formula>
    </cfRule>
    <cfRule type="cellIs" dxfId="383" priority="31" operator="equal">
      <formula>0</formula>
    </cfRule>
    <cfRule type="cellIs" dxfId="382" priority="32" operator="lessThan">
      <formula>0</formula>
    </cfRule>
    <cfRule type="uniqueValues" dxfId="381" priority="33"/>
    <cfRule type="duplicateValues" dxfId="380" priority="34"/>
    <cfRule type="cellIs" dxfId="379" priority="35" operator="equal">
      <formula>0</formula>
    </cfRule>
    <cfRule type="uniqueValues" dxfId="378" priority="36"/>
    <cfRule type="cellIs" dxfId="377" priority="37" operator="equal">
      <formula>0</formula>
    </cfRule>
    <cfRule type="cellIs" dxfId="376" priority="38" operator="between">
      <formula>1</formula>
      <formula>999999999999999</formula>
    </cfRule>
    <cfRule type="containsText" dxfId="375" priority="39" operator="containsText" text="#NUM!">
      <formula>NOT(ISERROR(SEARCH("#NUM!",AV10)))</formula>
    </cfRule>
  </conditionalFormatting>
  <conditionalFormatting sqref="AV10">
    <cfRule type="cellIs" dxfId="374" priority="40" operator="greaterThan">
      <formula>0</formula>
    </cfRule>
    <cfRule type="cellIs" dxfId="373" priority="41" operator="greaterThan">
      <formula>0</formula>
    </cfRule>
    <cfRule type="uniqueValues" dxfId="372" priority="42"/>
    <cfRule type="uniqueValues" dxfId="371" priority="43"/>
    <cfRule type="cellIs" dxfId="370" priority="44" operator="equal">
      <formula>0</formula>
    </cfRule>
    <cfRule type="cellIs" dxfId="369" priority="45" operator="lessThan">
      <formula>1</formula>
    </cfRule>
    <cfRule type="containsText" dxfId="368" priority="46" operator="containsText" text="#NUM!">
      <formula>NOT(ISERROR(SEARCH("#NUM!",AV10)))</formula>
    </cfRule>
    <cfRule type="cellIs" dxfId="367" priority="47" operator="equal">
      <formula>0</formula>
    </cfRule>
    <cfRule type="cellIs" dxfId="366" priority="48" operator="lessThan">
      <formula>0</formula>
    </cfRule>
    <cfRule type="uniqueValues" dxfId="365" priority="49"/>
    <cfRule type="duplicateValues" dxfId="364" priority="50"/>
    <cfRule type="cellIs" dxfId="363" priority="51" operator="equal">
      <formula>0</formula>
    </cfRule>
    <cfRule type="uniqueValues" dxfId="362" priority="52"/>
    <cfRule type="cellIs" dxfId="361" priority="53" operator="equal">
      <formula>0</formula>
    </cfRule>
    <cfRule type="cellIs" dxfId="360" priority="54" operator="between">
      <formula>1</formula>
      <formula>999999999999999</formula>
    </cfRule>
    <cfRule type="containsText" dxfId="359" priority="55" operator="containsText" text="#NUM!">
      <formula>NOT(ISERROR(SEARCH("#NUM!",AV10)))</formula>
    </cfRule>
  </conditionalFormatting>
  <conditionalFormatting sqref="AV10">
    <cfRule type="cellIs" dxfId="358" priority="56" operator="greaterThan">
      <formula>0</formula>
    </cfRule>
    <cfRule type="cellIs" dxfId="357" priority="57" operator="greaterThan">
      <formula>0</formula>
    </cfRule>
    <cfRule type="cellIs" dxfId="356" priority="58" operator="greaterThan">
      <formula>0</formula>
    </cfRule>
    <cfRule type="uniqueValues" dxfId="355" priority="59"/>
    <cfRule type="uniqueValues" dxfId="354" priority="60"/>
    <cfRule type="cellIs" dxfId="353" priority="61" operator="equal">
      <formula>0</formula>
    </cfRule>
    <cfRule type="cellIs" dxfId="352" priority="62" operator="lessThan">
      <formula>1</formula>
    </cfRule>
    <cfRule type="containsText" dxfId="351" priority="63" operator="containsText" text="#NUM!">
      <formula>NOT(ISERROR(SEARCH("#NUM!",AV10)))</formula>
    </cfRule>
    <cfRule type="cellIs" dxfId="350" priority="64" operator="equal">
      <formula>0</formula>
    </cfRule>
    <cfRule type="cellIs" dxfId="349" priority="65" operator="lessThan">
      <formula>0</formula>
    </cfRule>
    <cfRule type="uniqueValues" dxfId="348" priority="66"/>
    <cfRule type="duplicateValues" dxfId="347" priority="67"/>
    <cfRule type="cellIs" dxfId="346" priority="68" operator="equal">
      <formula>0</formula>
    </cfRule>
    <cfRule type="uniqueValues" dxfId="345" priority="69"/>
    <cfRule type="cellIs" dxfId="344" priority="70" operator="equal">
      <formula>0</formula>
    </cfRule>
    <cfRule type="cellIs" dxfId="343" priority="71" operator="between">
      <formula>1</formula>
      <formula>999999999999999</formula>
    </cfRule>
    <cfRule type="containsText" dxfId="342" priority="72" operator="containsText" text="#NUM!">
      <formula>NOT(ISERROR(SEARCH("#NUM!",AV10)))</formula>
    </cfRule>
  </conditionalFormatting>
  <conditionalFormatting sqref="AU12:AU1011">
    <cfRule type="cellIs" dxfId="341" priority="3" operator="equal">
      <formula>0</formula>
    </cfRule>
  </conditionalFormatting>
  <conditionalFormatting sqref="AQ12:AQ1011">
    <cfRule type="cellIs" dxfId="340" priority="7" operator="equal">
      <formula>0</formula>
    </cfRule>
  </conditionalFormatting>
  <conditionalFormatting sqref="AS12:AS1011">
    <cfRule type="cellIs" dxfId="339" priority="5" operator="equal">
      <formula>0</formula>
    </cfRule>
  </conditionalFormatting>
  <conditionalFormatting sqref="AV12:AV1011">
    <cfRule type="cellIs" dxfId="338" priority="2" operator="equal">
      <formula>0</formula>
    </cfRule>
  </conditionalFormatting>
  <conditionalFormatting sqref="BB10:BB11 BE10:BE11 BC10:BD10 BF10:BI10">
    <cfRule type="cellIs" dxfId="337" priority="1616" operator="greaterThan">
      <formula>0</formula>
    </cfRule>
    <cfRule type="cellIs" dxfId="336" priority="1617" operator="greaterThan">
      <formula>0</formula>
    </cfRule>
    <cfRule type="uniqueValues" dxfId="335" priority="1618"/>
    <cfRule type="uniqueValues" dxfId="334" priority="1619"/>
    <cfRule type="cellIs" dxfId="333" priority="1620" operator="equal">
      <formula>0</formula>
    </cfRule>
    <cfRule type="cellIs" dxfId="332" priority="1621" operator="lessThan">
      <formula>1</formula>
    </cfRule>
    <cfRule type="containsText" dxfId="331" priority="1622" operator="containsText" text="#NUM!">
      <formula>NOT(ISERROR(SEARCH("#NUM!",BB10)))</formula>
    </cfRule>
    <cfRule type="cellIs" dxfId="330" priority="1623" operator="equal">
      <formula>0</formula>
    </cfRule>
    <cfRule type="cellIs" dxfId="329" priority="1624" operator="lessThan">
      <formula>0</formula>
    </cfRule>
    <cfRule type="uniqueValues" dxfId="328" priority="1625"/>
    <cfRule type="duplicateValues" dxfId="327" priority="1626"/>
    <cfRule type="cellIs" dxfId="326" priority="1627" operator="equal">
      <formula>0</formula>
    </cfRule>
    <cfRule type="uniqueValues" dxfId="325" priority="1628"/>
    <cfRule type="cellIs" dxfId="324" priority="1629" operator="equal">
      <formula>0</formula>
    </cfRule>
    <cfRule type="cellIs" dxfId="323" priority="1630" operator="between">
      <formula>1</formula>
      <formula>999999999999999</formula>
    </cfRule>
    <cfRule type="containsText" dxfId="322" priority="1631" operator="containsText" text="#NUM!">
      <formula>NOT(ISERROR(SEARCH("#NUM!",BB10)))</formula>
    </cfRule>
  </conditionalFormatting>
  <conditionalFormatting sqref="BA11 BB10:BB11 BE10:BG11 BC10:BD10 BH10:BI10">
    <cfRule type="cellIs" dxfId="321" priority="1680" operator="greaterThan">
      <formula>0</formula>
    </cfRule>
    <cfRule type="cellIs" dxfId="320" priority="1681" operator="greaterThan">
      <formula>0</formula>
    </cfRule>
    <cfRule type="uniqueValues" dxfId="319" priority="1682"/>
    <cfRule type="uniqueValues" dxfId="318" priority="1683"/>
    <cfRule type="cellIs" dxfId="317" priority="1684" operator="equal">
      <formula>0</formula>
    </cfRule>
    <cfRule type="cellIs" dxfId="316" priority="1685" operator="lessThan">
      <formula>1</formula>
    </cfRule>
    <cfRule type="containsText" dxfId="315" priority="1686" operator="containsText" text="#NUM!">
      <formula>NOT(ISERROR(SEARCH("#NUM!",BA10)))</formula>
    </cfRule>
    <cfRule type="cellIs" dxfId="314" priority="1687" operator="equal">
      <formula>0</formula>
    </cfRule>
    <cfRule type="cellIs" dxfId="313" priority="1688" operator="lessThan">
      <formula>0</formula>
    </cfRule>
    <cfRule type="uniqueValues" dxfId="312" priority="1689"/>
    <cfRule type="duplicateValues" dxfId="311" priority="1690"/>
    <cfRule type="cellIs" dxfId="310" priority="1691" operator="equal">
      <formula>0</formula>
    </cfRule>
    <cfRule type="uniqueValues" dxfId="309" priority="1692"/>
    <cfRule type="cellIs" dxfId="308" priority="1693" operator="equal">
      <formula>0</formula>
    </cfRule>
    <cfRule type="cellIs" dxfId="307" priority="1694" operator="between">
      <formula>1</formula>
      <formula>999999999999999</formula>
    </cfRule>
    <cfRule type="containsText" dxfId="306" priority="1695" operator="containsText" text="#NUM!">
      <formula>NOT(ISERROR(SEARCH("#NUM!",BA10)))</formula>
    </cfRule>
  </conditionalFormatting>
  <conditionalFormatting sqref="BC10:BI10">
    <cfRule type="cellIs" dxfId="305" priority="1760" operator="greaterThan">
      <formula>0</formula>
    </cfRule>
    <cfRule type="cellIs" dxfId="304" priority="1761" operator="greaterThan">
      <formula>0</formula>
    </cfRule>
    <cfRule type="cellIs" dxfId="303" priority="1762" operator="greaterThan">
      <formula>0</formula>
    </cfRule>
    <cfRule type="uniqueValues" dxfId="302" priority="1763"/>
    <cfRule type="uniqueValues" dxfId="301" priority="1764"/>
    <cfRule type="cellIs" dxfId="300" priority="1765" operator="equal">
      <formula>0</formula>
    </cfRule>
    <cfRule type="cellIs" dxfId="299" priority="1766" operator="lessThan">
      <formula>1</formula>
    </cfRule>
    <cfRule type="containsText" dxfId="298" priority="1767" operator="containsText" text="#NUM!">
      <formula>NOT(ISERROR(SEARCH("#NUM!",BC10)))</formula>
    </cfRule>
    <cfRule type="cellIs" dxfId="297" priority="1768" operator="equal">
      <formula>0</formula>
    </cfRule>
    <cfRule type="cellIs" dxfId="296" priority="1769" operator="lessThan">
      <formula>0</formula>
    </cfRule>
    <cfRule type="uniqueValues" dxfId="295" priority="1770"/>
    <cfRule type="duplicateValues" dxfId="294" priority="1771"/>
    <cfRule type="cellIs" dxfId="293" priority="1772" operator="equal">
      <formula>0</formula>
    </cfRule>
    <cfRule type="uniqueValues" dxfId="292" priority="1773"/>
    <cfRule type="cellIs" dxfId="291" priority="1774" operator="equal">
      <formula>0</formula>
    </cfRule>
    <cfRule type="cellIs" dxfId="290" priority="1775" operator="between">
      <formula>1</formula>
      <formula>999999999999999</formula>
    </cfRule>
    <cfRule type="containsText" dxfId="289" priority="1776" operator="containsText" text="#NUM!">
      <formula>NOT(ISERROR(SEARCH("#NUM!",BC10)))</formula>
    </cfRule>
  </conditionalFormatting>
  <conditionalFormatting sqref="AB15:AC15">
    <cfRule type="expression" dxfId="288" priority="1792">
      <formula>$F12="x"</formula>
    </cfRule>
  </conditionalFormatting>
  <conditionalFormatting sqref="AB15:AC15">
    <cfRule type="expression" dxfId="287" priority="1796">
      <formula>$F12="x"</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AC1"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Kathleen K. Paschoal</cp:lastModifiedBy>
  <cp:lastPrinted>2016-05-31T18:15:39Z</cp:lastPrinted>
  <dcterms:created xsi:type="dcterms:W3CDTF">2013-04-08T20:12:31Z</dcterms:created>
  <dcterms:modified xsi:type="dcterms:W3CDTF">2021-05-07T05:11:45Z</dcterms:modified>
</cp:coreProperties>
</file>