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I:\CAS\OIP FORM &amp; ETC\OIP Logs\2020\"/>
    </mc:Choice>
  </mc:AlternateContent>
  <bookViews>
    <workbookView xWindow="2790" yWindow="0" windowWidth="15330" windowHeight="381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G13" i="3" l="1"/>
  <c r="BA13" i="3"/>
  <c r="BC13" i="3" s="1"/>
  <c r="BE13" i="3"/>
  <c r="AK13" i="3"/>
  <c r="AJ13" i="3"/>
  <c r="AE13" i="3"/>
  <c r="AB13" i="3"/>
  <c r="Y13" i="3"/>
  <c r="Z13" i="3"/>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2" i="3"/>
  <c r="BA5" i="3"/>
  <c r="BB5" i="3" s="1"/>
  <c r="BA6" i="3"/>
  <c r="BB6" i="3" s="1"/>
  <c r="BA7" i="3"/>
  <c r="BB7" i="3" s="1"/>
  <c r="BA8" i="3"/>
  <c r="BA12" i="3"/>
  <c r="BB12"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J15"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<sst xmlns="http://schemas.openxmlformats.org/spreadsheetml/2006/main" count="7314" uniqueCount="3469">
  <si>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</si>
  <si>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</si>
  <si>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</si>
  <si>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</si>
  <si>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</si>
  <si>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</si>
  <si>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</si>
  <si>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</si>
  <si>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</si>
  <si>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</si>
  <si>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</si>
  <si>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</si>
  <si>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</si>
  <si>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</si>
  <si>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</si>
  <si>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</si>
  <si>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</si>
  <si>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</si>
  <si>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</si>
  <si>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</si>
  <si>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</si>
  <si>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</si>
  <si>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</si>
  <si>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</si>
  <si>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</si>
  <si>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</si>
  <si>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</si>
  <si>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</si>
  <si>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</si>
  <si>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</si>
  <si>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</si>
  <si>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</si>
  <si>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</si>
  <si>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</si>
  <si>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</si>
  <si>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</si>
  <si>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</si>
  <si>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</si>
  <si>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</si>
  <si>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</si>
  <si>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</si>
  <si>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</si>
  <si>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</si>
  <si>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</si>
  <si>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</si>
  <si>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</si>
  <si>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</si>
  <si>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</si>
  <si>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</si>
  <si>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</si>
  <si>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</si>
  <si>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</si>
  <si>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</si>
  <si>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</si>
  <si>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</si>
  <si>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</si>
  <si>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</si>
  <si>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</si>
  <si>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</si>
  <si>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</si>
  <si>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</si>
  <si>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</si>
  <si>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</si>
  <si>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</si>
  <si>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</si>
  <si>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</si>
  <si>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</si>
  <si>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</si>
  <si>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</si>
  <si>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</si>
  <si>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</si>
  <si>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</si>
  <si>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</si>
  <si>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</si>
  <si>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</si>
  <si>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</si>
  <si>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</si>
  <si>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</si>
  <si>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</si>
  <si>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</si>
  <si>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</si>
  <si>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</si>
  <si>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</si>
  <si>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</si>
  <si>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</si>
  <si>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</si>
  <si>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</si>
  <si>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</si>
  <si>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</si>
  <si>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</si>
  <si>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</si>
  <si>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</si>
  <si>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</si>
  <si>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</si>
  <si>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</si>
  <si>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</si>
  <si>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</si>
  <si>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</si>
  <si>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</si>
  <si>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</si>
  <si>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</si>
  <si>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</si>
  <si>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</si>
  <si>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</si>
  <si>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</si>
  <si>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</si>
  <si>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</si>
  <si>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</si>
  <si>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</si>
  <si>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</si>
  <si>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</si>
  <si>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</si>
  <si>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</si>
  <si>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</si>
  <si>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</si>
  <si>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</si>
  <si>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</si>
  <si>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</si>
  <si>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</si>
  <si>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</si>
  <si>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</si>
  <si>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</si>
  <si>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</si>
  <si>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</si>
  <si>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</si>
  <si>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</si>
  <si>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</si>
  <si>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</si>
  <si>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</si>
  <si>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</si>
  <si>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</si>
  <si>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</si>
  <si>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</si>
  <si>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</si>
  <si>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</si>
  <si>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</si>
  <si>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</si>
  <si>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</si>
  <si>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</si>
  <si>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</si>
  <si>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</si>
  <si>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</si>
  <si>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</si>
  <si>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</si>
  <si>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</si>
  <si>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</si>
  <si>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</si>
  <si>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</si>
  <si>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</si>
  <si>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</si>
  <si>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</si>
  <si>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</si>
  <si>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</si>
  <si>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</si>
  <si>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</si>
  <si>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</si>
  <si>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</si>
  <si>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</si>
  <si>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</si>
  <si>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</si>
  <si>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</si>
  <si>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</si>
  <si>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</si>
  <si>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</si>
  <si>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</si>
  <si>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</si>
  <si>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</si>
  <si>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</si>
  <si>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</si>
  <si>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</si>
  <si>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</si>
  <si>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</si>
  <si>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</si>
  <si>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</si>
  <si>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</si>
  <si>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</si>
  <si>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</si>
  <si>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</si>
  <si>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</si>
  <si>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</si>
  <si>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</si>
  <si>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</si>
  <si>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</si>
  <si>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</si>
  <si>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</si>
  <si>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</si>
  <si>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</si>
  <si>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</si>
  <si>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</si>
  <si>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</si>
  <si>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</si>
  <si>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</si>
  <si>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</si>
  <si>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</si>
  <si>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</si>
  <si>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</si>
  <si>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</si>
  <si>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</si>
  <si>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</si>
  <si>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</si>
  <si>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</si>
  <si>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</si>
  <si>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</si>
  <si>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</si>
  <si>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</si>
  <si>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</si>
  <si>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</si>
  <si>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</si>
  <si>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</si>
  <si>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</si>
  <si>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</si>
  <si>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</si>
  <si>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</si>
  <si>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</si>
  <si>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</si>
  <si>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</si>
  <si>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</si>
  <si>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</si>
  <si>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</si>
  <si>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</si>
  <si>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</si>
  <si>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</si>
  <si>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</si>
  <si>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</si>
  <si>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</si>
  <si>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</si>
  <si>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</si>
  <si>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</si>
  <si>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</si>
  <si>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</si>
  <si>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</si>
  <si>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</si>
  <si>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</si>
  <si>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</si>
  <si>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</si>
  <si>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</si>
  <si>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</si>
  <si>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</si>
  <si>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</si>
  <si>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</si>
  <si>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</si>
  <si>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</si>
  <si>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</si>
  <si>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</si>
  <si>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</si>
  <si>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</si>
  <si>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</si>
  <si>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</si>
  <si>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</si>
  <si>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</si>
  <si>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</si>
  <si>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</si>
  <si>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</si>
  <si>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</si>
  <si>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</si>
  <si>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</si>
  <si>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</si>
  <si>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</si>
  <si>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</si>
  <si>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</si>
  <si>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</si>
  <si>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</si>
  <si>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</si>
  <si>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</si>
  <si>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</si>
  <si>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</si>
  <si>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</si>
  <si>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</si>
  <si>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</si>
  <si>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</si>
  <si>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</si>
  <si>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</si>
  <si>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</si>
  <si>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</si>
  <si>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</si>
  <si>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</si>
  <si>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</si>
  <si>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</si>
  <si>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</si>
  <si>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</si>
  <si>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</si>
  <si>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</si>
  <si>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</si>
  <si>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</si>
  <si>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</si>
  <si>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</si>
  <si>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</si>
  <si>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</si>
  <si>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</si>
  <si>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</si>
  <si>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</si>
  <si>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</si>
  <si>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</si>
  <si>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</si>
  <si>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</si>
  <si>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</si>
  <si>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</si>
  <si>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</si>
  <si>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</si>
  <si>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</si>
  <si>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</si>
  <si>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</si>
  <si>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</si>
  <si>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</si>
  <si>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</si>
  <si>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</si>
  <si>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</si>
  <si>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</si>
  <si>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</si>
  <si>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</si>
  <si>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</si>
  <si>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</si>
  <si>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</si>
  <si>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</si>
  <si>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</si>
  <si>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</si>
  <si>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</si>
  <si>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</si>
  <si>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</si>
  <si>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</si>
  <si>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</si>
  <si>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</si>
  <si>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</si>
  <si>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</si>
  <si>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</si>
  <si>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</si>
  <si>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</si>
  <si>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</si>
  <si>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</si>
  <si>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</si>
  <si>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</si>
  <si>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</si>
  <si>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</si>
  <si>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</si>
  <si>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</si>
  <si>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</si>
  <si>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</si>
  <si>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</si>
  <si>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</si>
  <si>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</si>
  <si>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</si>
  <si>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</si>
  <si>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</si>
  <si>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</si>
  <si>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</si>
  <si>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</si>
  <si>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</si>
  <si>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</si>
  <si>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</si>
  <si>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</si>
  <si>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</si>
  <si>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</si>
  <si>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</si>
  <si>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</si>
  <si>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</si>
  <si>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</si>
  <si>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</si>
  <si>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</si>
  <si>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</si>
  <si>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</si>
  <si>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</si>
  <si>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</si>
  <si>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</si>
  <si>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</si>
  <si>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</si>
  <si>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</si>
  <si>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</si>
  <si>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</si>
  <si>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</si>
  <si>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</si>
  <si>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</si>
  <si>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</si>
  <si>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</si>
  <si>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</si>
  <si>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</si>
  <si>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</si>
  <si>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</si>
  <si>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</si>
  <si>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</si>
  <si>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</si>
  <si>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</si>
  <si>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</si>
  <si>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</si>
  <si>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</si>
  <si>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</si>
  <si>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</si>
  <si>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</si>
  <si>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</si>
  <si>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</si>
  <si>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</si>
  <si>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</si>
  <si>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</si>
  <si>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</si>
  <si>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</si>
  <si>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</si>
  <si>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</si>
  <si>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</si>
  <si>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</si>
  <si>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</si>
  <si>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</si>
  <si>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</si>
  <si>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</si>
  <si>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</si>
  <si>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</si>
  <si>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</si>
  <si>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</si>
  <si>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</si>
  <si>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</si>
  <si>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</si>
  <si>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</si>
  <si>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</si>
  <si>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</si>
  <si>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</si>
  <si>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</si>
  <si>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</si>
  <si>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</si>
  <si>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</si>
  <si>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</si>
  <si>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</si>
  <si>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</si>
  <si>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</si>
  <si>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</si>
  <si>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</si>
  <si>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</si>
  <si>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</si>
  <si>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</si>
  <si>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</si>
  <si>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</si>
  <si>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</si>
  <si>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</si>
  <si>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</si>
  <si>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</si>
  <si>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</si>
  <si>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</si>
  <si>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</si>
  <si>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</si>
  <si>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</si>
  <si>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</si>
  <si>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</si>
  <si>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</si>
  <si>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</si>
  <si>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</si>
  <si>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</si>
  <si>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</si>
  <si>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</si>
  <si>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</si>
  <si>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</si>
  <si>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</si>
  <si>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</si>
  <si>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</si>
  <si>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</si>
  <si>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</si>
  <si>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</si>
  <si>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</si>
  <si>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</si>
  <si>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</si>
  <si>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</si>
  <si>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</si>
  <si>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</si>
  <si>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</si>
  <si>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</si>
  <si>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</si>
  <si>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</si>
  <si>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</si>
  <si>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</si>
  <si>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</si>
  <si>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</si>
  <si>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</si>
  <si>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</si>
  <si>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</si>
  <si>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</si>
  <si>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</si>
  <si>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</si>
  <si>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</si>
  <si>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</si>
  <si>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</si>
  <si>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</si>
  <si>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</si>
  <si>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</si>
  <si>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</si>
  <si>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</si>
  <si>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</si>
  <si>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</si>
  <si>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</si>
  <si>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</si>
  <si>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</si>
  <si>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</si>
  <si>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</si>
  <si>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</si>
  <si>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</si>
  <si>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</si>
  <si>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</si>
  <si>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</si>
  <si>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</si>
  <si>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</si>
  <si>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</si>
  <si>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</si>
  <si>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</si>
  <si>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</si>
  <si>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</si>
  <si>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</si>
  <si>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</si>
  <si>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</si>
  <si>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</si>
  <si>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</si>
  <si>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</si>
  <si>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</si>
  <si>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</si>
  <si>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</si>
  <si>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</si>
  <si>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</si>
  <si>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</si>
  <si>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</si>
  <si>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</si>
  <si>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</si>
  <si>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</si>
  <si>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</si>
  <si>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</si>
  <si>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</si>
  <si>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</si>
  <si>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</si>
  <si>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</si>
  <si>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</si>
  <si>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</si>
  <si>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</si>
  <si>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</si>
  <si>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</si>
  <si>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</si>
  <si>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</si>
  <si>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</si>
  <si>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</si>
  <si>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</si>
  <si>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</si>
  <si>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</si>
  <si>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</si>
  <si>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</si>
  <si>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</si>
  <si>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</si>
  <si>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</si>
  <si>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</si>
  <si>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</si>
  <si>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</si>
  <si>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</si>
  <si>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</si>
  <si>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</si>
  <si>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</si>
  <si>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</si>
  <si>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</si>
  <si>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</si>
  <si>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</si>
  <si>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</si>
  <si>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</si>
  <si>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</si>
  <si>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</si>
  <si>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</si>
  <si>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</si>
  <si>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</si>
  <si>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</si>
  <si>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</si>
  <si>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</si>
  <si>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</si>
  <si>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</si>
  <si>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</si>
  <si>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</si>
  <si>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</si>
  <si>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</si>
  <si>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</si>
  <si>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</si>
  <si>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</si>
  <si>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</si>
  <si>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</si>
  <si>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</si>
  <si>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</si>
  <si>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</si>
  <si>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</si>
  <si>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</si>
  <si>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</si>
  <si>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</si>
  <si>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</si>
  <si>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</si>
  <si>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</si>
  <si>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</si>
  <si>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</si>
  <si>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</si>
  <si>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</si>
  <si>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</si>
  <si>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</si>
  <si>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</si>
  <si>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</si>
  <si>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</si>
  <si>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</si>
  <si>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</si>
  <si>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</si>
  <si>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</si>
  <si>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</si>
  <si>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</si>
  <si>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</si>
  <si>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</si>
  <si>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</si>
  <si>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</si>
  <si>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</si>
  <si>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</si>
  <si>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</si>
  <si>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</si>
  <si>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</si>
  <si>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</si>
  <si>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</si>
  <si>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</si>
  <si>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</si>
  <si>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</si>
  <si>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</si>
  <si>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</si>
  <si>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</si>
  <si>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</si>
  <si>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</si>
  <si>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</si>
  <si>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</si>
  <si>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</si>
  <si>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</si>
  <si>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</si>
  <si>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</si>
  <si>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</si>
  <si>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</si>
  <si>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</si>
  <si>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</si>
  <si>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</si>
  <si>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</si>
  <si>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</si>
  <si>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</si>
  <si>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</si>
  <si>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</si>
  <si>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</si>
  <si>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</si>
  <si>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</si>
  <si>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</si>
  <si>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</si>
  <si>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</si>
  <si>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</si>
  <si>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</si>
  <si>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</si>
  <si>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</si>
  <si>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</si>
  <si>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</si>
  <si>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</si>
  <si>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</si>
  <si>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</si>
  <si>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</si>
  <si>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</si>
  <si>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</si>
  <si>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</si>
  <si>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</si>
  <si>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</si>
  <si>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</si>
  <si>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</si>
  <si>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</si>
  <si>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</si>
  <si>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</si>
  <si>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</si>
  <si>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</si>
  <si>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</si>
  <si>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</si>
  <si>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</si>
  <si>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</si>
  <si>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</si>
  <si>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</si>
  <si>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</si>
  <si>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</si>
  <si>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</si>
  <si>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</si>
  <si>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</si>
  <si>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</si>
  <si>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</si>
  <si>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</si>
  <si>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</si>
  <si>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</si>
  <si>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</si>
  <si>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</si>
  <si>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</si>
  <si>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</si>
  <si>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</si>
  <si>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</si>
  <si>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</si>
  <si>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</si>
  <si>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</si>
  <si>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</si>
  <si>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</si>
  <si>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</si>
  <si>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</si>
  <si>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</si>
  <si>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</si>
  <si>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</si>
  <si>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</si>
  <si>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</si>
  <si>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</si>
  <si>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</si>
  <si>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</si>
  <si>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</si>
  <si>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</si>
  <si>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</si>
  <si>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</si>
  <si>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</si>
  <si>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</si>
  <si>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</si>
  <si>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</si>
  <si>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</si>
  <si>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</si>
  <si>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</si>
  <si>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</si>
  <si>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</si>
  <si>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</si>
  <si>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</si>
  <si>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</si>
  <si>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</si>
  <si>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</si>
  <si>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</si>
  <si>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</si>
  <si>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</si>
  <si>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</si>
  <si>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</si>
  <si>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</si>
  <si>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</si>
  <si>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</si>
  <si>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</si>
  <si>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</si>
  <si>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</si>
  <si>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</si>
  <si>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</si>
  <si>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</si>
  <si>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</si>
  <si>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</si>
  <si>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</si>
  <si>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</si>
  <si>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</si>
  <si>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</si>
  <si>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</si>
  <si>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</si>
  <si>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</si>
  <si>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</si>
  <si>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</si>
  <si>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</si>
  <si>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</si>
  <si>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</si>
  <si>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</si>
  <si>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</si>
  <si>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</si>
  <si>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</si>
  <si>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</si>
  <si>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</si>
  <si>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</si>
  <si>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</si>
  <si>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</si>
  <si>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</si>
  <si>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</si>
  <si>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</si>
  <si>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</si>
  <si>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</si>
  <si>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</si>
  <si>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</si>
  <si>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</si>
  <si>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</si>
  <si>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</si>
  <si>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</si>
  <si>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</si>
  <si>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</si>
  <si>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</si>
  <si>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</si>
  <si>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</si>
  <si>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</si>
  <si>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</si>
  <si>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</si>
  <si>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</si>
  <si>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</si>
  <si>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</si>
  <si>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</si>
  <si>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</si>
  <si>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</si>
  <si>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</si>
  <si>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</si>
  <si>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</si>
  <si>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</si>
  <si>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</si>
  <si>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</si>
  <si>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</si>
  <si>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</si>
  <si>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</si>
  <si>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</si>
  <si>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</si>
  <si>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</si>
  <si>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</si>
  <si>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</si>
  <si>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</si>
  <si>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</si>
  <si>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</si>
  <si>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</si>
  <si>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</si>
  <si>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</si>
  <si>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</si>
  <si>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</si>
  <si>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</si>
  <si>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</si>
  <si>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</si>
  <si>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</si>
  <si>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</si>
  <si>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</si>
  <si>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</si>
  <si>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</si>
  <si>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</si>
  <si>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</si>
  <si>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</si>
  <si>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</si>
  <si>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</si>
  <si>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</si>
  <si>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</si>
  <si>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</si>
  <si>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</si>
  <si>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</si>
  <si>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</si>
  <si>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</si>
  <si>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</si>
  <si>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</si>
  <si>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</si>
  <si>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</si>
  <si>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</si>
  <si>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</si>
  <si>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</si>
  <si>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</si>
  <si>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</si>
  <si>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</si>
  <si>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</si>
  <si>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</si>
  <si>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</si>
  <si>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</si>
  <si>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</si>
  <si>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</si>
  <si>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</si>
  <si>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</si>
  <si>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</si>
  <si>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</si>
  <si>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</si>
  <si>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</si>
  <si>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</si>
  <si>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</si>
  <si>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</si>
  <si>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</si>
  <si>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</si>
  <si>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</si>
  <si>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</si>
  <si>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</si>
  <si>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</si>
  <si>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</si>
  <si>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</si>
  <si>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</si>
  <si>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</si>
  <si>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</si>
  <si>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</si>
  <si>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</si>
  <si>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</si>
  <si>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</si>
  <si>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</si>
  <si>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</si>
  <si>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</si>
  <si>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</si>
  <si>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</si>
  <si>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</si>
  <si>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</si>
  <si>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</si>
  <si>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</si>
  <si>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</si>
  <si>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</si>
  <si>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</si>
  <si>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</si>
  <si>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</si>
  <si>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</si>
  <si>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</si>
  <si>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</si>
  <si>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</si>
  <si>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</si>
  <si>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</si>
  <si>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</si>
  <si>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</si>
  <si>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</si>
  <si>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</si>
  <si>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</si>
  <si>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</si>
  <si>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</si>
  <si>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</si>
  <si>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</si>
  <si>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</si>
  <si>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</si>
  <si>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</si>
  <si>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</si>
  <si>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</si>
  <si>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</si>
  <si>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</si>
  <si>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</si>
  <si>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</si>
  <si>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</si>
  <si>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</si>
  <si>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</si>
  <si>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</si>
  <si>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</si>
  <si>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</si>
  <si>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</si>
  <si>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</si>
  <si>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</si>
  <si>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</si>
  <si>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</si>
  <si>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</si>
  <si>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</si>
  <si>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</si>
  <si>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</si>
  <si>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</si>
  <si>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</si>
  <si>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</si>
  <si>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</si>
  <si>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</si>
  <si>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</si>
  <si>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</si>
  <si>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</si>
  <si>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</si>
  <si>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</si>
  <si>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</si>
  <si>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</si>
  <si>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</si>
  <si>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</si>
  <si>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</si>
  <si>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</si>
  <si>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</si>
  <si>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</si>
  <si>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</si>
  <si>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</si>
  <si>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</si>
  <si>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</si>
  <si>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</si>
  <si>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</si>
  <si>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</si>
  <si>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</si>
  <si>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</si>
  <si>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</si>
  <si>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</si>
  <si>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</si>
  <si>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</si>
  <si>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</si>
  <si>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</si>
  <si>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</si>
  <si>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</si>
  <si>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</si>
  <si>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</si>
  <si>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</si>
  <si>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</si>
  <si>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</si>
  <si>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</si>
  <si>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</si>
  <si>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</si>
  <si>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</si>
  <si>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</si>
  <si>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</si>
  <si>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</si>
  <si>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</si>
  <si>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</si>
  <si>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</si>
  <si>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</si>
  <si>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</si>
  <si>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</si>
  <si>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</si>
  <si>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</si>
  <si>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</si>
  <si>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</si>
  <si>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</si>
  <si>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</si>
  <si>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</si>
  <si>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</si>
  <si>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</si>
  <si>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</si>
  <si>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</si>
  <si>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</si>
  <si>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</si>
  <si>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</si>
  <si>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</si>
  <si>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</si>
  <si>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</si>
  <si>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</si>
  <si>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</si>
  <si>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</si>
  <si>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</si>
  <si>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</si>
  <si>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</si>
  <si>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</si>
  <si>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</si>
  <si>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</si>
  <si>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</si>
  <si>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</si>
  <si>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</si>
  <si>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</si>
  <si>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</si>
  <si>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</si>
  <si>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</si>
  <si>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</si>
  <si>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</si>
  <si>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</si>
  <si>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</si>
  <si>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</si>
  <si>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</si>
  <si>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</si>
  <si>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</si>
  <si>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</si>
  <si>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</si>
  <si>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</si>
  <si>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</si>
  <si>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</si>
  <si>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</si>
  <si>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</si>
  <si>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</si>
  <si>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</si>
  <si>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</si>
  <si>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</si>
  <si>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</si>
  <si>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</si>
  <si>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</si>
  <si>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</si>
  <si>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</si>
  <si>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</si>
  <si>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</si>
  <si>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</si>
  <si>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</si>
  <si>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</si>
  <si>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</si>
  <si>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</si>
  <si>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</si>
  <si>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</si>
  <si>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</si>
  <si>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</si>
  <si>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</si>
  <si>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</si>
  <si>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</si>
  <si>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</si>
  <si>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</si>
  <si>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</si>
  <si>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</si>
  <si>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</si>
  <si>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</si>
  <si>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</si>
  <si>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</si>
  <si>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</si>
  <si>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</si>
  <si>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</si>
  <si>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</si>
  <si>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</si>
  <si>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</si>
  <si>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</si>
  <si>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</si>
  <si>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</si>
  <si>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</si>
  <si>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</si>
  <si>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</si>
  <si>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</si>
  <si>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</si>
  <si>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</si>
  <si>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</si>
  <si>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</si>
  <si>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</si>
  <si>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</si>
  <si>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</si>
  <si>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</si>
  <si>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</si>
  <si>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</si>
  <si>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</si>
  <si>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</si>
  <si>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</si>
  <si>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</si>
  <si>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</si>
  <si>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</si>
  <si>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</si>
  <si>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</si>
  <si>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</si>
  <si>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</si>
  <si>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</si>
  <si>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</si>
  <si>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</si>
  <si>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</si>
  <si>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</si>
  <si>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</si>
  <si>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</si>
  <si>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</si>
  <si>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</si>
  <si>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</si>
  <si>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</si>
  <si>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</si>
  <si>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</si>
  <si>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</si>
  <si>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</si>
  <si>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</si>
  <si>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</si>
  <si>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</si>
  <si>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</si>
  <si>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</si>
  <si>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</si>
  <si>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</si>
  <si>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</si>
  <si>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</si>
  <si>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</si>
  <si>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</si>
  <si>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</si>
  <si>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</si>
  <si>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</si>
  <si>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</si>
  <si>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</si>
  <si>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</si>
  <si>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</si>
  <si>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</si>
  <si>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</si>
  <si>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</si>
  <si>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</si>
  <si>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</si>
  <si>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</si>
  <si>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</si>
  <si>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</si>
  <si>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</si>
  <si>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</si>
  <si>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</si>
  <si>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</si>
  <si>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</si>
  <si>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</si>
  <si>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</si>
  <si>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</si>
  <si>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</si>
  <si>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</si>
  <si>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</si>
  <si>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</si>
  <si>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</si>
  <si>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</si>
  <si>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</si>
  <si>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</si>
  <si>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</si>
  <si>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</si>
  <si>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</si>
  <si>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</si>
  <si>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</si>
  <si>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</si>
  <si>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</si>
  <si>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</si>
  <si>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</si>
  <si>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</si>
  <si>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</si>
  <si>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</si>
  <si>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</si>
  <si>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</si>
  <si>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</si>
  <si>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</si>
  <si>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</si>
  <si>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</si>
  <si>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</si>
  <si>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</si>
  <si>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</si>
  <si>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</si>
  <si>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</si>
  <si>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</si>
  <si>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</si>
  <si>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</si>
  <si>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</si>
  <si>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</si>
  <si>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</si>
  <si>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</si>
  <si>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</si>
  <si>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</si>
  <si>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</si>
  <si>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</si>
  <si>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</si>
  <si>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</si>
  <si>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</si>
  <si>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</si>
  <si>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</si>
  <si>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</si>
  <si>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</si>
  <si>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</si>
  <si>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</si>
  <si>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</si>
  <si>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</si>
  <si>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</si>
  <si>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</si>
  <si>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</si>
  <si>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</si>
  <si>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</si>
  <si>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</si>
  <si>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</si>
  <si>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</si>
  <si>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</si>
  <si>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</si>
  <si>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</si>
  <si>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</si>
  <si>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</si>
  <si>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</si>
  <si>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</si>
  <si>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</si>
  <si>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</si>
  <si>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</si>
  <si>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</si>
  <si>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</si>
  <si>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</si>
  <si>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</si>
  <si>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</si>
  <si>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</si>
  <si>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</si>
  <si>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</si>
  <si>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</si>
  <si>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</si>
  <si>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</si>
  <si>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</si>
  <si>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</si>
  <si>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</si>
  <si>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</si>
  <si>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</si>
  <si>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</si>
  <si>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</si>
  <si>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</si>
  <si>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</si>
  <si>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</si>
  <si>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</si>
  <si>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</si>
  <si>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</si>
  <si>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</si>
  <si>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</si>
  <si>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</si>
  <si>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</si>
  <si>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</si>
  <si>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</si>
  <si>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</si>
  <si>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</si>
  <si>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</si>
  <si>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</si>
  <si>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</si>
  <si>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</si>
  <si>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</si>
  <si>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</si>
  <si>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</si>
  <si>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</si>
  <si>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</si>
  <si>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</si>
  <si>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</si>
  <si>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</si>
  <si>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</si>
  <si>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</si>
  <si>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</si>
  <si>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</si>
  <si>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</si>
  <si>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</si>
  <si>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</si>
  <si>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</si>
  <si>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</si>
  <si>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</si>
  <si>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</si>
  <si>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</si>
  <si>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</si>
  <si>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</si>
  <si>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</si>
  <si>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</si>
  <si>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</si>
  <si>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</si>
  <si>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</si>
  <si>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</si>
  <si>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</si>
  <si>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</si>
  <si>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</si>
  <si>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</si>
  <si>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</si>
  <si>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</si>
  <si>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</si>
  <si>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</si>
  <si>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</si>
  <si>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</si>
  <si>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</si>
  <si>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</si>
  <si>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</si>
  <si>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</si>
  <si>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</si>
  <si>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</si>
  <si>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</si>
  <si>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</si>
  <si>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</si>
  <si>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</si>
  <si>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</si>
  <si>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</si>
  <si>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</si>
  <si>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</si>
  <si>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</si>
  <si>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</si>
  <si>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</si>
  <si>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</si>
  <si>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</si>
  <si>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</si>
  <si>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</si>
  <si>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</si>
  <si>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</si>
  <si>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</si>
  <si>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</si>
  <si>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</si>
  <si>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</si>
  <si>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</si>
  <si>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</si>
  <si>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</si>
  <si>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</si>
  <si>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</si>
  <si>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</si>
  <si>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</si>
  <si>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</si>
  <si>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</si>
  <si>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</si>
  <si>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</si>
  <si>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</si>
  <si>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</si>
  <si>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</si>
  <si>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</si>
  <si>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</si>
  <si>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</si>
  <si>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</si>
  <si>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</si>
  <si>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</si>
  <si>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</si>
  <si>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</si>
  <si>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</si>
  <si>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</si>
  <si>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</si>
  <si>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</si>
  <si>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</si>
  <si>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</si>
  <si>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</si>
  <si>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</si>
  <si>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</si>
  <si>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</si>
  <si>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</si>
  <si>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</si>
  <si>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</si>
  <si>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</si>
  <si>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</si>
  <si>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</si>
  <si>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</si>
  <si>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</si>
  <si>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</si>
  <si>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</si>
  <si>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</si>
  <si>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</si>
  <si>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</si>
  <si>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</si>
  <si>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</si>
  <si>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</si>
  <si>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</si>
  <si>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</si>
  <si>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</si>
  <si>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</si>
  <si>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</si>
  <si>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</si>
  <si>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</si>
  <si>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</si>
  <si>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</si>
  <si>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</si>
  <si>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</si>
  <si>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</si>
  <si>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</si>
  <si>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</si>
  <si>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</si>
  <si>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</si>
  <si>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</si>
  <si>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</si>
  <si>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</si>
  <si>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</si>
  <si>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</si>
  <si>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</si>
  <si>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</si>
  <si>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</si>
  <si>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</si>
  <si>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</si>
  <si>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</si>
  <si>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</si>
  <si>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</si>
  <si>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</si>
  <si>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</si>
  <si>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</si>
  <si>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</si>
  <si>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</si>
  <si>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</si>
  <si>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</si>
  <si>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</si>
  <si>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</si>
  <si>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</si>
  <si>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</si>
  <si>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</si>
  <si>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</si>
  <si>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</si>
  <si>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</si>
  <si>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</si>
  <si>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</si>
  <si>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</si>
  <si>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</si>
  <si>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</si>
  <si>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</si>
  <si>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</si>
  <si>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</si>
  <si>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</si>
  <si>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</si>
  <si>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</si>
  <si>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</si>
  <si>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</si>
  <si>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</si>
  <si>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</si>
  <si>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</si>
  <si>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</si>
  <si>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</si>
  <si>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</si>
  <si>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</si>
  <si>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</si>
  <si>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</si>
  <si>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</si>
  <si>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</si>
  <si>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</si>
  <si>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</si>
  <si>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</si>
  <si>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</si>
  <si>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</si>
  <si>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</si>
  <si>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</si>
  <si>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</si>
  <si>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</si>
  <si>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</si>
  <si>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</si>
  <si>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</si>
  <si>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</si>
  <si>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</si>
  <si>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</si>
  <si>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</si>
  <si>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</si>
  <si>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</si>
  <si>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</si>
  <si>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</si>
  <si>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</si>
  <si>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</si>
  <si>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</si>
  <si>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</si>
  <si>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</si>
  <si>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</si>
  <si>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</si>
  <si>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</si>
  <si>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</si>
  <si>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</si>
  <si>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</si>
  <si>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</si>
  <si>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</si>
  <si>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</si>
  <si>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</si>
  <si>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</si>
  <si>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</si>
  <si>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</si>
  <si>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</si>
  <si>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</si>
  <si>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</si>
  <si>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</si>
  <si>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</si>
  <si>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</si>
  <si>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</si>
  <si>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</si>
  <si>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</si>
  <si>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</si>
  <si>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</si>
  <si>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</si>
  <si>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</si>
  <si>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</si>
  <si>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</si>
  <si>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</si>
  <si>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</si>
  <si>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</si>
  <si>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</si>
  <si>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</si>
  <si>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</si>
  <si>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</si>
  <si>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</si>
  <si>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</si>
  <si>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</si>
  <si>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</si>
  <si>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</si>
  <si>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</si>
  <si>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</si>
  <si>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</si>
  <si>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</si>
  <si>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</si>
  <si>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</si>
  <si>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</si>
  <si>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</si>
  <si>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</si>
  <si>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</si>
  <si>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</si>
  <si>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</si>
  <si>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</si>
  <si>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</si>
  <si>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</si>
  <si>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</si>
  <si>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</si>
  <si>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</si>
  <si>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</si>
  <si>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</si>
  <si>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</si>
  <si>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</si>
  <si>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</si>
  <si>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</si>
  <si>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</si>
  <si>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</si>
  <si>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</si>
  <si>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</si>
  <si>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</si>
  <si>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</si>
  <si>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</si>
  <si>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</si>
  <si>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</si>
  <si>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</si>
  <si>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</si>
  <si>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</si>
  <si>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</si>
  <si>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</si>
  <si>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</si>
  <si>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</si>
  <si>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</si>
  <si>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</si>
  <si>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</si>
  <si>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</si>
  <si>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</si>
  <si>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</si>
  <si>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</si>
  <si>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</si>
  <si>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</si>
  <si>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</si>
  <si>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</si>
  <si>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</si>
  <si>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</si>
  <si>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</si>
  <si>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</si>
  <si>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</si>
  <si>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</si>
  <si>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</si>
  <si>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</si>
  <si>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</si>
  <si>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</si>
  <si>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</si>
  <si>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</si>
  <si>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</si>
  <si>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</si>
  <si>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</si>
  <si>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</si>
  <si>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</si>
  <si>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</si>
  <si>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</si>
  <si>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</si>
  <si>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</si>
  <si>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</si>
  <si>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</si>
  <si>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</si>
  <si>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</si>
  <si>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</si>
  <si>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</si>
  <si>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</si>
  <si>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</si>
  <si>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</si>
  <si>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</si>
  <si>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</si>
  <si>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</si>
  <si>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</si>
  <si>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</si>
  <si>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</si>
  <si>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</si>
  <si>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</si>
  <si>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</si>
  <si>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</si>
  <si>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</si>
  <si>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</si>
  <si>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</si>
  <si>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</si>
  <si>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</si>
  <si>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</si>
  <si>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</si>
  <si>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</si>
  <si>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</si>
  <si>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</si>
  <si>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</si>
  <si>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</si>
  <si>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</si>
  <si>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</si>
  <si>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</si>
  <si>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</si>
  <si>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</si>
  <si>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</si>
  <si>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</si>
  <si>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</si>
  <si>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</si>
  <si>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</si>
  <si>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</si>
  <si>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</si>
  <si>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</si>
  <si>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</si>
  <si>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</si>
  <si>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</si>
  <si>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</si>
  <si>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</si>
  <si>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</si>
  <si>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</si>
  <si>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</si>
  <si>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</si>
  <si>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</si>
  <si>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</si>
  <si>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</si>
  <si>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</si>
  <si>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</si>
  <si>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</si>
  <si>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</si>
  <si>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</si>
  <si>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</si>
  <si>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</si>
  <si>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</si>
  <si>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</si>
  <si>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</si>
  <si>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</si>
  <si>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</si>
  <si>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</si>
  <si>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</si>
  <si>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</si>
  <si>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</si>
  <si>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</si>
  <si>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</si>
  <si>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</si>
  <si>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</si>
  <si>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</si>
  <si>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</si>
  <si>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</si>
  <si>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</si>
  <si>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</si>
  <si>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</si>
  <si>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</si>
  <si>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</si>
  <si>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</si>
  <si>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</si>
  <si>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</si>
  <si>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</si>
  <si>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</si>
  <si>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</si>
  <si>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</si>
  <si>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</si>
  <si>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</si>
  <si>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</si>
  <si>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</si>
  <si>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</si>
  <si>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</si>
  <si>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</si>
  <si>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</si>
  <si>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</si>
  <si>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</si>
  <si>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</si>
  <si>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</si>
  <si>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</si>
  <si>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</si>
  <si>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</si>
  <si>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</si>
  <si>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</si>
  <si>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</si>
  <si>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</si>
  <si>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</si>
  <si>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</si>
  <si>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</si>
  <si>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</si>
  <si>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</si>
  <si>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</si>
  <si>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</si>
  <si>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</si>
  <si>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</si>
  <si>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</si>
  <si>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</si>
  <si>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</si>
  <si>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</si>
  <si>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</si>
  <si>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</si>
  <si>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</si>
  <si>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</si>
  <si>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</si>
  <si>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</si>
  <si>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</si>
  <si>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</si>
  <si>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</si>
  <si>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</si>
  <si>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</si>
  <si>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</si>
  <si>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</si>
  <si>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</si>
  <si>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</si>
  <si>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</si>
  <si>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</si>
  <si>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</si>
  <si>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</si>
  <si>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</si>
  <si>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</si>
  <si>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</si>
  <si>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</si>
  <si>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</si>
  <si>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</si>
  <si>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</si>
  <si>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</si>
  <si>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</si>
  <si>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</si>
  <si>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</si>
  <si>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</si>
  <si>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</si>
  <si>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</si>
  <si>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</si>
  <si>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</si>
  <si>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</si>
  <si>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</si>
  <si>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</si>
  <si>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</si>
  <si>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</si>
  <si>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</si>
  <si>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</si>
  <si>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</si>
  <si>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</si>
  <si>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</si>
  <si>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</si>
  <si>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</si>
  <si>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</si>
  <si>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</si>
  <si>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</si>
  <si>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</si>
  <si>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</si>
  <si>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</si>
  <si>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</si>
  <si>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</si>
  <si>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</si>
  <si>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</si>
  <si>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</si>
  <si>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</si>
  <si>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</si>
  <si>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</si>
  <si>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</si>
  <si>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</si>
  <si>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</si>
  <si>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</si>
  <si>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</si>
  <si>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</si>
  <si>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</si>
  <si>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</si>
  <si>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</si>
  <si>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</si>
  <si>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</si>
  <si>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</si>
  <si>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</si>
  <si>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</si>
  <si>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</si>
  <si>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</si>
  <si>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</si>
  <si>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</si>
  <si>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</si>
  <si>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</si>
  <si>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</si>
  <si>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</si>
  <si>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</si>
  <si>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</si>
  <si>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</si>
  <si>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</si>
  <si>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</si>
  <si>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</si>
  <si>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</si>
  <si>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</si>
  <si>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</si>
  <si>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</si>
  <si>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</si>
  <si>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</si>
  <si>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</si>
  <si>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</si>
  <si>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</si>
  <si>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</si>
  <si>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</si>
  <si>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</si>
  <si>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</si>
  <si>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</si>
  <si>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</si>
  <si>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</si>
  <si>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</si>
  <si>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</si>
  <si>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</si>
  <si>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</si>
  <si>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</si>
  <si>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</si>
  <si>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</si>
  <si>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</si>
  <si>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</si>
  <si>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</si>
  <si>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</si>
  <si>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</si>
  <si>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</si>
  <si>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</si>
  <si>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</si>
  <si>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</si>
  <si>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</si>
  <si>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</si>
  <si>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</si>
  <si>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</si>
  <si>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</si>
  <si>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</si>
  <si>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</si>
  <si>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</si>
  <si>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</si>
  <si>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</si>
  <si>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</si>
  <si>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</si>
  <si>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</si>
  <si>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</si>
  <si>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</si>
  <si>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</si>
  <si>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</si>
  <si>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</si>
  <si>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</si>
  <si>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</si>
  <si>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</si>
  <si>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</si>
  <si>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</si>
  <si>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</si>
  <si>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</si>
  <si>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</si>
  <si>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</si>
  <si>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</si>
  <si>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</si>
  <si>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</si>
  <si>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</si>
  <si>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</si>
  <si>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</si>
  <si>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</si>
  <si>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</si>
  <si>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</si>
  <si>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</si>
  <si>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</si>
  <si>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</si>
  <si>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</si>
  <si>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</si>
  <si>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</si>
  <si>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</si>
  <si>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</si>
  <si>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</si>
  <si>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</si>
  <si>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</si>
  <si>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</si>
  <si>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</si>
  <si>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</si>
  <si>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</si>
  <si>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</si>
  <si>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</si>
  <si>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</si>
  <si>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</si>
  <si>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</si>
  <si>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</si>
  <si>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</si>
  <si>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</si>
  <si>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</si>
  <si>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</si>
  <si>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</si>
  <si>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</si>
  <si>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</si>
  <si>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</si>
  <si>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</si>
  <si>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</si>
  <si>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</si>
  <si>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</si>
  <si>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</si>
  <si>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</si>
  <si>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</si>
  <si>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</si>
  <si>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</si>
  <si>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</si>
  <si>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</si>
  <si>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</si>
  <si>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</si>
  <si>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</si>
  <si>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</si>
  <si>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</si>
  <si>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</si>
  <si>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</si>
  <si>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</si>
  <si>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</si>
  <si>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</si>
  <si>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</si>
  <si>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</si>
  <si>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</si>
  <si>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</si>
  <si>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</si>
  <si>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</si>
  <si>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</si>
  <si>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</si>
  <si>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</si>
  <si>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</si>
  <si>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</si>
  <si>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</si>
  <si>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</si>
  <si>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</si>
  <si>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</si>
  <si>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</si>
  <si>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</si>
  <si>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</si>
  <si>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</si>
  <si>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</si>
  <si>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</si>
  <si>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</si>
  <si>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</si>
  <si>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</si>
  <si>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</si>
  <si>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</si>
  <si>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</si>
  <si>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</si>
  <si>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</si>
  <si>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</si>
  <si>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</si>
  <si>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</si>
  <si>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</si>
  <si>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</si>
  <si>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</si>
  <si>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</si>
  <si>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</si>
  <si>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</si>
  <si>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</si>
  <si>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</si>
  <si>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</si>
  <si>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</si>
  <si>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</si>
  <si>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</si>
  <si>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</si>
  <si>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</si>
  <si>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</si>
  <si>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</si>
  <si>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</si>
  <si>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</si>
  <si>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</si>
  <si>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</si>
  <si>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</si>
  <si>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</si>
  <si>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</si>
  <si>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</si>
  <si>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</si>
  <si>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</si>
  <si>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</si>
  <si>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</si>
  <si>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</si>
  <si>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</si>
  <si>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</si>
  <si>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</si>
  <si>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</si>
  <si>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</si>
  <si>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</si>
  <si>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</si>
  <si>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</si>
  <si>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</si>
  <si>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</si>
  <si>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</si>
  <si>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</si>
  <si>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</si>
  <si>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</si>
  <si>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</si>
  <si>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</si>
  <si>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</si>
  <si>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</si>
  <si>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</si>
  <si>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</si>
  <si>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</si>
  <si>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</si>
  <si>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</si>
  <si>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</si>
  <si>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</si>
  <si>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</si>
  <si>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</si>
  <si>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</si>
  <si>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</si>
  <si>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</si>
  <si>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</si>
  <si>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</si>
  <si>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</si>
  <si>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</si>
  <si>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</si>
  <si>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</si>
  <si>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</si>
  <si>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</si>
  <si>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</si>
  <si>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</si>
  <si>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</si>
  <si>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</si>
  <si>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</si>
  <si>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</si>
  <si>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</si>
  <si>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</si>
  <si>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</si>
  <si>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</si>
  <si>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</si>
  <si>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</si>
  <si>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</si>
  <si>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</si>
  <si>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</si>
  <si>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</si>
  <si>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</si>
  <si>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</si>
  <si>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</si>
  <si>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</si>
  <si>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</si>
  <si>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</si>
  <si>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</si>
  <si>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</si>
  <si>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</si>
  <si>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</si>
  <si>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</si>
  <si>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</si>
  <si>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</si>
  <si>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</si>
  <si>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</si>
  <si>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</si>
  <si>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</si>
  <si>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</si>
  <si>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</si>
  <si>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</si>
  <si>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</si>
  <si>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</si>
  <si>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</si>
  <si>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</si>
  <si>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</si>
  <si>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</si>
  <si>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</si>
  <si>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</si>
  <si>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</si>
  <si>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</si>
  <si>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</si>
  <si>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</si>
  <si>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</si>
  <si>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</si>
  <si>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</si>
  <si>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</si>
  <si>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</si>
  <si>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</si>
  <si>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</si>
  <si>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</si>
  <si>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</si>
  <si>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</si>
  <si>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</si>
  <si>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</si>
  <si>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</si>
  <si>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</si>
  <si>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</si>
  <si>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</si>
  <si>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</si>
  <si>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</si>
  <si>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</si>
  <si>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</si>
  <si>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</si>
  <si>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</si>
  <si>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</si>
  <si>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</si>
  <si>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</si>
  <si>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</si>
  <si>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</si>
  <si>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</si>
  <si>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</si>
  <si>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</si>
  <si>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</si>
  <si>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</si>
  <si>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</si>
  <si>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</si>
  <si>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</si>
  <si>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</si>
  <si>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</si>
  <si>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</si>
  <si>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</si>
  <si>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</si>
  <si>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</si>
  <si>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</si>
  <si>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</si>
  <si>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</si>
  <si>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</si>
  <si>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</si>
  <si>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</si>
  <si>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</si>
  <si>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</si>
  <si>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</si>
  <si>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</si>
  <si>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</si>
  <si>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</si>
  <si>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</si>
  <si>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</si>
  <si>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</si>
  <si>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</si>
  <si>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</si>
  <si>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</si>
  <si>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</si>
  <si>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</si>
  <si>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</si>
  <si>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</si>
  <si>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</si>
  <si>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</si>
  <si>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</si>
  <si>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</si>
  <si>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</si>
  <si>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</si>
  <si>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</si>
  <si>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</si>
  <si>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</si>
  <si>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</si>
  <si>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</si>
  <si>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</si>
  <si>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</si>
  <si>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</si>
  <si>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</si>
  <si>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</si>
  <si>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</si>
  <si>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</si>
  <si>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</si>
  <si>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</si>
  <si>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</si>
  <si>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</si>
  <si>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</si>
  <si>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</si>
  <si>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</si>
  <si>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</si>
  <si>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</si>
  <si>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</si>
  <si>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</si>
  <si>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</si>
  <si>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</si>
  <si>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</si>
  <si>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</si>
  <si>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</si>
  <si>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</si>
  <si>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</si>
  <si>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</si>
  <si>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</si>
  <si>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</si>
  <si>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</si>
  <si>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</si>
  <si>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</si>
  <si>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</si>
  <si>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</si>
  <si>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</si>
  <si>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</si>
  <si>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</si>
  <si>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</si>
  <si>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</si>
  <si>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</si>
  <si>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</si>
  <si>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</si>
  <si>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</si>
  <si>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</si>
  <si>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</si>
  <si>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</si>
  <si>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</si>
  <si>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</si>
  <si>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</si>
  <si>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</si>
  <si>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</si>
  <si>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</si>
  <si>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</si>
  <si>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</si>
  <si>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</si>
  <si>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</si>
  <si>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</si>
  <si>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</si>
  <si>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</si>
  <si>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</si>
  <si>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</si>
  <si>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</si>
  <si>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</si>
  <si>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</si>
  <si>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</si>
  <si>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</si>
  <si>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</si>
  <si>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</si>
  <si>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</si>
  <si>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</si>
  <si>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</si>
  <si>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</si>
  <si>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</si>
  <si>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</si>
  <si>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</si>
  <si>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</si>
  <si>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</si>
  <si>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</si>
  <si>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</si>
  <si>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</si>
  <si>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</si>
  <si>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</si>
  <si>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</si>
  <si>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</si>
  <si>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</si>
  <si>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</si>
  <si>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</si>
  <si>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</si>
  <si>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</si>
  <si>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</si>
  <si>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</si>
  <si>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</si>
  <si>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</si>
  <si>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</si>
  <si>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</si>
  <si>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</si>
  <si>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</si>
  <si>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</si>
  <si>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</si>
  <si>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</si>
  <si>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</si>
  <si>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</si>
  <si>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</si>
  <si>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</si>
  <si>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</si>
  <si>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</si>
  <si>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</si>
  <si>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</si>
  <si>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</si>
  <si>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</si>
  <si>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</si>
  <si>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</si>
  <si>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</si>
  <si>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</si>
  <si>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</si>
  <si>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</si>
  <si>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</si>
  <si>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</si>
  <si>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</si>
  <si>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</si>
  <si>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</si>
  <si>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</si>
  <si>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</si>
  <si>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</si>
  <si>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</si>
  <si>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</si>
  <si>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</si>
  <si>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</si>
  <si>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</si>
  <si>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</si>
  <si>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</si>
  <si>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</si>
  <si>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</si>
  <si>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</si>
  <si>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</si>
  <si>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</si>
  <si>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</si>
  <si>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</si>
  <si>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</si>
  <si>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</si>
  <si>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</si>
  <si>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</si>
  <si>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</si>
  <si>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</si>
  <si>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</si>
  <si>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</si>
  <si>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</si>
  <si>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</si>
  <si>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</si>
  <si>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</si>
  <si>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</si>
  <si>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</si>
  <si>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</si>
  <si>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</si>
  <si>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</si>
  <si>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</si>
  <si>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</si>
  <si>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</si>
  <si>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</si>
  <si>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</si>
  <si>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</si>
  <si>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</si>
  <si>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</si>
  <si>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</si>
  <si>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</si>
  <si>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</si>
  <si>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</si>
  <si>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</si>
  <si>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</si>
  <si>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</si>
  <si>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</si>
  <si>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</si>
  <si>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</si>
  <si>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</si>
  <si>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</si>
  <si>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</si>
  <si>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</si>
  <si>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</si>
  <si>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</si>
  <si>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</si>
  <si>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</si>
  <si>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</si>
  <si>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</si>
  <si>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</si>
  <si>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</si>
  <si>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</si>
  <si>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</si>
  <si>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</si>
  <si>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</si>
  <si>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</si>
  <si>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</si>
  <si>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</si>
  <si>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</si>
  <si>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</si>
  <si>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</si>
  <si>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</si>
  <si>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</si>
  <si>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</si>
  <si>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</si>
  <si>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</si>
  <si>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</si>
  <si>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</si>
  <si>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</si>
  <si>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</si>
  <si>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</si>
  <si>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</si>
  <si>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</si>
  <si>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</si>
  <si>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</si>
  <si>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</si>
  <si>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</si>
  <si>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</si>
  <si>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</si>
  <si>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</si>
  <si>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</si>
  <si>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</si>
  <si>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</si>
  <si>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</si>
  <si>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</si>
  <si>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</si>
  <si>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</si>
  <si>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</si>
  <si>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</si>
  <si>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</si>
  <si>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</si>
  <si>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</si>
  <si>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</si>
  <si>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</si>
  <si>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</si>
  <si>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</si>
  <si>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</si>
  <si>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</si>
  <si>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</si>
  <si>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</si>
  <si>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</si>
  <si>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</si>
  <si>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</si>
  <si>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</si>
  <si>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</si>
  <si>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</si>
  <si>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</si>
  <si>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</si>
  <si>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</si>
  <si>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</si>
  <si>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</si>
  <si>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</si>
  <si>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</si>
  <si>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</si>
  <si>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</si>
  <si>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</si>
  <si>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</si>
  <si>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</si>
  <si>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</si>
  <si>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</si>
  <si>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</si>
  <si>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</si>
  <si>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</si>
  <si>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</si>
  <si>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</si>
  <si>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</si>
  <si>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</si>
  <si>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</si>
  <si>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</si>
  <si>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</si>
  <si>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</si>
  <si>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</si>
  <si>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</si>
  <si>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</si>
  <si>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</si>
  <si>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</si>
  <si>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</si>
  <si>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</si>
  <si>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</si>
  <si>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</si>
  <si>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</si>
  <si>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</si>
  <si>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</si>
  <si>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</si>
  <si>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</si>
  <si>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</si>
  <si>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</si>
  <si>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</si>
  <si>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</si>
  <si>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</si>
  <si>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</si>
  <si>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</si>
  <si>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</si>
  <si>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</si>
  <si>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</si>
  <si>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</si>
  <si>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</si>
  <si>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</si>
  <si>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</si>
  <si>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</si>
  <si>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</si>
  <si>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</si>
  <si>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</si>
  <si>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</si>
  <si>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</si>
  <si>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</si>
  <si>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</si>
  <si>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</si>
  <si>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</si>
  <si>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</si>
  <si>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</si>
  <si>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</si>
  <si>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</si>
  <si>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</si>
  <si>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</si>
  <si>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</si>
  <si>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</si>
  <si>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</si>
  <si>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</si>
  <si>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</si>
  <si>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</si>
  <si>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</si>
  <si>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</si>
  <si>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</si>
  <si>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</si>
  <si>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</si>
  <si>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</si>
  <si>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</si>
  <si>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</si>
  <si>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</si>
  <si>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</si>
  <si>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</si>
  <si>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</si>
  <si>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</si>
  <si>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</si>
  <si>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</si>
  <si>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</si>
  <si>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</si>
  <si>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</si>
  <si>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</si>
  <si>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</si>
  <si>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</si>
  <si>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</si>
  <si>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</si>
  <si>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</si>
  <si>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</si>
  <si>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</si>
  <si>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</si>
  <si>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</si>
  <si>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</si>
  <si>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</si>
  <si>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</si>
  <si>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</si>
  <si>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</si>
  <si>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</si>
  <si>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</si>
  <si>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</si>
  <si>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</si>
  <si>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</si>
  <si>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</si>
  <si>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</si>
  <si>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</si>
  <si>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</si>
  <si>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</si>
  <si>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</si>
  <si>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</si>
  <si>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</si>
  <si>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</si>
  <si>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</si>
  <si>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</si>
  <si>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</si>
  <si>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</si>
  <si>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</si>
  <si>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</si>
  <si>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</si>
  <si>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</si>
  <si>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</si>
  <si>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</si>
  <si>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</si>
  <si>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</si>
  <si>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</si>
  <si>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</si>
  <si>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</si>
  <si>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</si>
  <si>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</si>
  <si>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</si>
  <si>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</si>
  <si>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</si>
  <si>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</si>
  <si>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</si>
  <si>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</si>
  <si>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</si>
  <si>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</si>
  <si>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</si>
  <si>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</si>
  <si>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</si>
  <si>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</si>
  <si>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</si>
  <si>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</si>
  <si>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</si>
  <si>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</si>
  <si>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</si>
  <si>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</si>
  <si>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</si>
  <si>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</si>
  <si>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</si>
  <si>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</si>
  <si>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</si>
  <si>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</si>
  <si>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</si>
  <si>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</si>
  <si>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</si>
  <si>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</si>
  <si>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</si>
  <si>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</si>
  <si>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</si>
  <si>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</si>
  <si>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</si>
  <si>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</si>
  <si>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</si>
  <si>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</si>
  <si>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</si>
  <si>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</si>
  <si>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</si>
  <si>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</si>
  <si>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</si>
  <si>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</si>
  <si>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</si>
  <si>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</si>
  <si>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</si>
  <si>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</si>
  <si>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</si>
  <si>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</si>
  <si>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</si>
  <si>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</si>
  <si>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</si>
  <si>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</si>
  <si>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</si>
  <si>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</si>
  <si>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</si>
  <si>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</si>
  <si>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</si>
  <si>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</si>
  <si>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</si>
  <si>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</si>
  <si>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</si>
  <si>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</si>
  <si>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</si>
  <si>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</si>
  <si>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</si>
  <si>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</si>
  <si>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</si>
  <si>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</si>
  <si>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</si>
  <si>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</si>
  <si>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</si>
  <si>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</si>
  <si>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</si>
  <si>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</si>
  <si>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</si>
  <si>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</si>
  <si>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</si>
  <si>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</si>
  <si>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</si>
  <si>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</si>
  <si>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</si>
  <si>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</si>
  <si>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</si>
  <si>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</si>
  <si>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</si>
  <si>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</si>
  <si>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</si>
  <si>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</si>
  <si>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</si>
  <si>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</si>
  <si>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</si>
  <si>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</si>
  <si>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</si>
  <si>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</si>
  <si>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</si>
  <si>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</si>
  <si>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</si>
  <si>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</si>
  <si>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</si>
  <si>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</si>
  <si>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</si>
  <si>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</si>
  <si>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</si>
  <si>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</si>
  <si>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</si>
  <si>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</si>
  <si>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</si>
  <si>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</si>
  <si>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</si>
  <si>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</si>
  <si>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</si>
  <si>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</si>
  <si>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</si>
  <si>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</si>
  <si>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</si>
  <si>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</si>
  <si>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</si>
  <si>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</si>
  <si>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</si>
  <si>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</si>
  <si>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</si>
  <si>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</si>
  <si>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</si>
  <si>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</si>
  <si>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</si>
  <si>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</si>
  <si>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</si>
  <si>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</si>
  <si>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</si>
  <si>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</si>
  <si>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</si>
  <si>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</si>
  <si>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</si>
  <si>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</si>
  <si>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</si>
  <si>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</si>
  <si>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</si>
  <si>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</si>
  <si>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</si>
  <si>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</si>
  <si>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</si>
  <si>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</si>
  <si>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</si>
  <si>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</si>
  <si>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</si>
  <si>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</si>
  <si>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</si>
  <si>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</si>
  <si>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</si>
  <si>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</si>
  <si>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</si>
  <si>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</si>
  <si>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</si>
  <si>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</si>
  <si>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</si>
  <si>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</si>
  <si>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</si>
  <si>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</si>
  <si>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</si>
  <si>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</si>
  <si>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</si>
  <si>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</si>
  <si>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</si>
  <si>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</si>
  <si>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</si>
  <si>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</si>
  <si>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</si>
  <si>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</si>
  <si>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</si>
  <si>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</si>
  <si>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</si>
  <si>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</si>
  <si>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</si>
  <si>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</si>
  <si>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</si>
  <si>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</si>
  <si>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</si>
  <si>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</si>
  <si>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</si>
  <si>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</si>
  <si>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</si>
  <si>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</si>
  <si>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</si>
  <si>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</si>
  <si>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</si>
  <si>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</si>
  <si>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</si>
  <si>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</si>
  <si>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</si>
  <si>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</si>
  <si>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</si>
  <si>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</si>
  <si>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</si>
  <si>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</si>
  <si>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</si>
  <si>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</si>
  <si>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</si>
  <si>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</si>
  <si>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</si>
  <si>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</si>
  <si>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</si>
  <si>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</si>
  <si>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</si>
  <si>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</si>
  <si>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</si>
  <si>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</si>
  <si>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</si>
  <si>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</si>
  <si>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</si>
  <si>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</si>
  <si>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</si>
  <si>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</si>
  <si>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</si>
  <si>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</si>
  <si>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</si>
  <si>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</si>
  <si>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</si>
  <si>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</si>
  <si>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</si>
  <si>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</si>
  <si>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</si>
  <si>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</si>
  <si>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</si>
  <si>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</si>
  <si>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</si>
  <si>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</si>
  <si>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</si>
  <si>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</si>
  <si>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</si>
  <si>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</si>
  <si>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</si>
  <si>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</si>
  <si>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</si>
  <si>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</si>
  <si>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</si>
  <si>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</si>
  <si>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</si>
  <si>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</si>
  <si>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</si>
  <si>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</si>
  <si>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</si>
  <si>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</si>
  <si>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</si>
  <si>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</si>
  <si>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</si>
  <si>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</si>
  <si>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</si>
  <si>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</si>
  <si>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</si>
  <si>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</si>
  <si>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</si>
  <si>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</si>
  <si>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</si>
  <si>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</si>
  <si>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</si>
  <si>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</si>
  <si>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</si>
  <si>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</si>
  <si>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</si>
  <si>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</si>
  <si>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</si>
  <si>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</si>
  <si>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</si>
  <si>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</si>
  <si>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</si>
  <si>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</si>
  <si>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</si>
  <si>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</si>
  <si>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</si>
  <si>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</si>
  <si>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</si>
  <si>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</si>
  <si>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</si>
  <si>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</si>
  <si>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</si>
  <si>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</si>
  <si>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</si>
  <si>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</si>
  <si>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</si>
  <si>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</si>
  <si>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</si>
  <si>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</si>
  <si>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</si>
  <si>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</si>
  <si>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</si>
  <si>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</si>
  <si>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</si>
  <si>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</si>
  <si>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</si>
  <si>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</si>
  <si>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</si>
  <si>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</si>
  <si>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</si>
  <si>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</si>
  <si>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</si>
  <si>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</si>
  <si>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</si>
  <si>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</si>
  <si>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</si>
  <si>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</si>
  <si>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</si>
  <si>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</si>
  <si>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</si>
  <si>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</si>
  <si>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</si>
  <si>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</si>
  <si>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</si>
  <si>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</si>
  <si>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</si>
  <si>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</si>
  <si>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</si>
  <si>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</si>
  <si>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</si>
  <si>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</si>
  <si>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</si>
  <si>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</si>
  <si>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</si>
  <si>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</si>
  <si>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</si>
  <si>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</si>
  <si>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</si>
  <si>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</si>
  <si>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</si>
  <si>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</si>
  <si>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</si>
  <si>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</si>
  <si>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</si>
  <si>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</si>
  <si>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</si>
  <si>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</si>
  <si>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</si>
  <si>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</si>
  <si>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</si>
  <si>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</si>
  <si>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</si>
  <si>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</si>
  <si>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</si>
  <si>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</si>
  <si>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</si>
  <si>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</si>
  <si>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</si>
  <si>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</si>
  <si>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</si>
  <si>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</si>
  <si>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</si>
  <si>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</si>
  <si>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</si>
  <si>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</si>
  <si>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</si>
  <si>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</si>
  <si>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</si>
  <si>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</si>
  <si>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</si>
  <si>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</si>
  <si>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</si>
  <si>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</si>
  <si>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</si>
  <si>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</si>
  <si>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</si>
  <si>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</si>
  <si>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</si>
  <si>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</si>
  <si>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</si>
  <si>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</si>
  <si>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</si>
  <si>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</si>
  <si>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</si>
  <si>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</si>
  <si>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</si>
  <si>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</si>
  <si>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</si>
  <si>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</si>
  <si>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</si>
  <si>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</si>
  <si>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</si>
  <si>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</si>
  <si>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</si>
  <si>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</si>
  <si>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</si>
  <si>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</si>
  <si>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</si>
  <si>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</si>
  <si>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</si>
  <si>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</si>
  <si>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</si>
  <si>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</si>
  <si>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</si>
  <si>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</si>
  <si>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</si>
  <si>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</si>
  <si>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</si>
  <si>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</si>
  <si>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</si>
  <si>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</si>
  <si>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</si>
  <si>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</si>
  <si>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</si>
  <si>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</si>
  <si>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</si>
  <si>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</si>
  <si>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</si>
  <si>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</si>
  <si>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</si>
  <si>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</si>
  <si>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</si>
  <si>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</si>
  <si>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</si>
  <si>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</si>
  <si>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</si>
  <si>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</si>
  <si>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</si>
  <si>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</si>
  <si>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</si>
  <si>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</si>
  <si>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</si>
  <si>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</si>
  <si>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</si>
  <si>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</si>
  <si>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</si>
  <si>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</si>
  <si>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</si>
  <si>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</si>
  <si>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</si>
  <si>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</si>
  <si>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</si>
  <si>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</si>
  <si>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</si>
  <si>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</si>
  <si>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</si>
  <si>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</si>
  <si>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</si>
  <si>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</si>
  <si>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</si>
  <si>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</si>
  <si>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</si>
  <si>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</si>
  <si>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</si>
  <si>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</si>
  <si>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</si>
  <si>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</si>
  <si>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</si>
  <si>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</si>
  <si>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</si>
  <si>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</si>
  <si>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</si>
  <si>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</si>
  <si>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</si>
  <si>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</si>
  <si>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</si>
  <si>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</si>
  <si>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</si>
  <si>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</si>
  <si>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</si>
  <si>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</si>
  <si>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</si>
  <si>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</si>
  <si>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</si>
  <si>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</si>
  <si>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</si>
  <si>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</si>
  <si>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</si>
  <si>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</si>
  <si>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</si>
  <si>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</si>
  <si>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</si>
  <si>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</si>
  <si>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</si>
  <si>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</si>
  <si>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</si>
  <si>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</si>
  <si>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</si>
  <si>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</si>
  <si>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</si>
  <si>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</si>
  <si>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</si>
  <si>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</si>
  <si>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</si>
  <si>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</si>
  <si>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</si>
  <si>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</si>
  <si>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</si>
  <si>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</si>
  <si>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</si>
  <si>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</si>
  <si>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</si>
  <si>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</si>
  <si>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</si>
  <si>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</si>
  <si>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</si>
  <si>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</si>
  <si>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</si>
  <si>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</si>
  <si>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</si>
  <si>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</si>
  <si>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</si>
  <si>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</si>
  <si>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</si>
  <si>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</si>
  <si>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</si>
  <si>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</si>
  <si>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</si>
  <si>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</si>
  <si>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</si>
  <si>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</si>
  <si>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</si>
  <si>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</si>
  <si>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</si>
  <si>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</si>
  <si>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</si>
  <si>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</si>
  <si>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</si>
  <si>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</si>
  <si>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</si>
  <si>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</si>
  <si>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</si>
  <si>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</si>
  <si>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</si>
  <si>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</si>
  <si>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</si>
  <si>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</si>
  <si>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</si>
  <si>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</si>
  <si>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</si>
  <si>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</si>
  <si>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</si>
  <si>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</si>
  <si>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</si>
  <si>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</si>
  <si>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</si>
  <si>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</si>
  <si>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</si>
  <si>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</si>
  <si>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</si>
  <si>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</si>
  <si>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</si>
  <si>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</si>
  <si>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</si>
  <si>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</si>
  <si>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</si>
  <si>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</si>
  <si>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</si>
  <si>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</si>
  <si>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</si>
  <si>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</si>
  <si>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</si>
  <si>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</si>
  <si>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</si>
  <si>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</si>
  <si>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</si>
  <si>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</si>
  <si>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</si>
  <si>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</si>
  <si>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</si>
  <si>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</si>
  <si>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</si>
  <si>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</si>
  <si>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</si>
  <si>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</si>
  <si>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</si>
  <si>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</si>
  <si>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</si>
  <si>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</si>
  <si>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</si>
  <si>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</si>
  <si>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</si>
  <si>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</si>
  <si>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</si>
  <si>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</si>
  <si>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</si>
  <si>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</si>
  <si>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</si>
  <si>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</si>
  <si>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</si>
  <si>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</si>
  <si>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</si>
  <si>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</si>
  <si>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</si>
  <si>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</si>
  <si>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</si>
  <si>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</si>
  <si>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</si>
  <si>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</si>
  <si>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</si>
  <si>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</si>
  <si>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</si>
  <si>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</si>
  <si>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</si>
  <si>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</si>
  <si>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</si>
  <si>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</si>
  <si>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</si>
  <si>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</si>
  <si>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</si>
  <si>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</si>
  <si>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</si>
  <si>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</si>
  <si>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</si>
  <si>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</si>
  <si>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</si>
  <si>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</si>
  <si>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</si>
  <si>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</si>
  <si>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</si>
  <si>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</si>
  <si>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</si>
  <si>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</si>
  <si>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</si>
  <si>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</si>
  <si>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</si>
  <si>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</si>
  <si>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</si>
  <si>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</si>
  <si>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</si>
  <si>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</si>
  <si>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</si>
  <si>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</si>
  <si>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</si>
  <si>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</si>
  <si>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</si>
  <si>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</si>
  <si>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</si>
  <si>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</si>
  <si>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</si>
  <si>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</si>
  <si>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</si>
  <si>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</si>
  <si>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</si>
  <si>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</si>
  <si>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</si>
  <si>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</si>
  <si>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</si>
  <si>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</si>
  <si>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</si>
  <si>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</si>
  <si>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</si>
  <si>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</si>
  <si>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</si>
  <si>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</si>
  <si>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</si>
  <si>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</si>
  <si>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</si>
  <si>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</si>
  <si>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</si>
  <si>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</si>
  <si>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</si>
  <si>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</si>
  <si>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</si>
  <si>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</si>
  <si>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</si>
  <si>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</si>
  <si>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</si>
  <si>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</si>
  <si>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</si>
  <si>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</si>
  <si>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</si>
  <si>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</si>
  <si>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</si>
  <si>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</si>
  <si>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</si>
  <si>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</si>
  <si>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</si>
  <si>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</si>
  <si>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</si>
  <si>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</si>
  <si>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</si>
  <si>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</si>
  <si>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</si>
  <si>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</si>
  <si>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</si>
  <si>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</si>
  <si>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</si>
  <si>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</si>
  <si>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</si>
  <si>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</si>
  <si>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</si>
  <si>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</si>
  <si>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</si>
  <si>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</si>
  <si>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</si>
  <si>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</si>
  <si>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</si>
  <si>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</si>
  <si>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</si>
  <si>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</si>
  <si>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</si>
  <si>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</si>
  <si>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</si>
  <si>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</si>
  <si>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</si>
  <si>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</si>
  <si>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</si>
  <si>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</si>
  <si>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</si>
  <si>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</si>
  <si>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</si>
  <si>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</si>
  <si>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</si>
  <si>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</si>
  <si>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</si>
  <si>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</si>
  <si>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</si>
  <si>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</si>
  <si>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</si>
  <si>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</si>
  <si>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</si>
  <si>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</si>
  <si>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</si>
  <si>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</si>
  <si>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</si>
  <si>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</si>
  <si>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</si>
  <si>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</si>
  <si>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</si>
  <si>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</si>
  <si>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</si>
  <si>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</si>
  <si>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</si>
  <si>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</si>
  <si>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</si>
  <si>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</si>
  <si>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</si>
  <si>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</si>
  <si>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</si>
  <si>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</si>
  <si>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</si>
  <si>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</si>
  <si>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</si>
  <si>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</si>
  <si>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</si>
  <si>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</si>
  <si>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</si>
  <si>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</si>
  <si>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</si>
  <si>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</si>
  <si>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</si>
  <si>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</si>
  <si>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</si>
  <si>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</si>
  <si>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</si>
  <si>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</si>
  <si>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</si>
  <si>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</si>
  <si>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</si>
  <si>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</si>
  <si>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</si>
  <si>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</si>
  <si>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</si>
  <si>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</si>
  <si>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</si>
  <si>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</si>
  <si>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</si>
  <si>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</si>
  <si>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</si>
  <si>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</si>
  <si>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</si>
  <si>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</si>
  <si>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</si>
  <si>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</si>
  <si>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</si>
  <si>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</si>
  <si>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</si>
  <si>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</si>
  <si>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</si>
  <si>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</si>
  <si>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</si>
  <si>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</si>
  <si>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</si>
  <si>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</si>
  <si>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</si>
  <si>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</si>
  <si>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</si>
  <si>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</si>
  <si>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</si>
  <si>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</si>
  <si>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</si>
  <si>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</si>
  <si>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</si>
  <si>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</si>
  <si>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</si>
  <si>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</si>
  <si>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</si>
  <si>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</si>
  <si>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</si>
  <si>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</si>
  <si>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</si>
  <si>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</si>
  <si>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</si>
  <si>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</si>
  <si>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</si>
  <si>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</si>
  <si>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</si>
  <si>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</si>
  <si>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</si>
  <si>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</si>
  <si>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</si>
  <si>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</si>
  <si>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</si>
  <si>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</si>
  <si>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</si>
  <si>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</si>
  <si>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</si>
  <si>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</si>
  <si>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</si>
  <si>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</si>
  <si>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</si>
  <si>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</si>
  <si>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</si>
  <si>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</si>
  <si>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</si>
  <si>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</si>
  <si>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</si>
  <si>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</si>
  <si>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</si>
  <si>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</si>
  <si>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</si>
  <si>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</si>
  <si>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</si>
  <si>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</si>
  <si>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</si>
  <si>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</si>
  <si>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</si>
  <si>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</si>
  <si>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</si>
  <si>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</si>
  <si>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</si>
  <si>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</si>
  <si>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</si>
  <si>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</si>
  <si>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</si>
  <si>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</si>
  <si>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</si>
  <si>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</si>
  <si>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</si>
  <si>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</si>
  <si>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</si>
  <si>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</si>
  <si>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</si>
  <si>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</si>
  <si>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</si>
  <si>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</si>
  <si>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</si>
  <si>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</si>
  <si>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</si>
  <si>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</si>
  <si>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</si>
  <si>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</si>
  <si>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</si>
  <si>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</si>
  <si>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</si>
  <si>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</si>
  <si>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</si>
  <si>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</si>
  <si>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</si>
  <si>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</si>
  <si>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</si>
  <si>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</si>
  <si>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</si>
  <si>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</si>
  <si>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</si>
  <si>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</si>
  <si>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</si>
  <si>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</si>
  <si>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</si>
  <si>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</si>
  <si>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</si>
  <si>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</si>
  <si>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</si>
  <si>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</si>
  <si>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</si>
  <si>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</si>
  <si>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</si>
  <si>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</si>
  <si>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</si>
  <si>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</si>
  <si>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</si>
  <si>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</si>
  <si>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</si>
  <si>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</si>
  <si>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</si>
  <si>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</si>
  <si>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</si>
  <si>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</si>
  <si>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</si>
  <si>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</si>
  <si>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</si>
  <si>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</si>
  <si>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</si>
  <si>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</si>
  <si>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</si>
  <si>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</si>
  <si>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</si>
  <si>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</si>
  <si>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</si>
  <si>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</si>
  <si>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</si>
  <si>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</si>
  <si>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</si>
  <si>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</si>
  <si>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</si>
  <si>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</si>
  <si>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</si>
  <si>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</si>
  <si>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</si>
  <si>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</si>
  <si>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</si>
  <si>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</si>
  <si>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</si>
  <si>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</si>
  <si>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</si>
  <si>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</si>
  <si>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</si>
  <si>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</si>
  <si>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</si>
  <si>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</si>
  <si>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</si>
  <si>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</si>
  <si>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</si>
  <si>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</si>
  <si>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</si>
  <si>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</si>
  <si>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</si>
  <si>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</si>
  <si>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</si>
  <si>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</si>
  <si>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</si>
  <si>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</si>
  <si>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</si>
  <si>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</si>
  <si>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</si>
  <si>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</si>
  <si>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</si>
  <si>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</si>
  <si>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</si>
  <si>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</si>
  <si>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</si>
  <si>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</si>
  <si>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</si>
  <si>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</si>
  <si>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</si>
  <si>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</si>
  <si>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</si>
  <si>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</si>
  <si>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</si>
  <si>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</si>
  <si>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</si>
  <si>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</si>
  <si>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</si>
  <si>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</si>
  <si>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</si>
  <si>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</si>
  <si>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</si>
  <si>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</si>
  <si>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</si>
  <si>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</si>
  <si>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</si>
  <si>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</si>
  <si>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</si>
  <si>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</si>
  <si>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</si>
  <si>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</si>
  <si>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</si>
  <si>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</si>
  <si>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</si>
  <si>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</si>
  <si>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</si>
  <si>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</si>
  <si>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</si>
  <si>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</si>
  <si>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</si>
  <si>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</si>
  <si>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</si>
  <si>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</si>
  <si>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</si>
  <si>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</si>
  <si>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</si>
  <si>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</si>
  <si>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</si>
  <si>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</si>
  <si>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</si>
  <si>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</si>
  <si>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</si>
  <si>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</si>
  <si>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</si>
  <si>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</si>
  <si>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</si>
  <si>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</si>
  <si>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</si>
  <si>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*Christina Jedra - Civil Beat Reporter</t>
  </si>
  <si>
    <t>KA</t>
  </si>
  <si>
    <t>Natalie Iwasa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</si>
</sst>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3">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style="thick">
        <color indexed="64"/>
      </top>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4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24" borderId="34" xfId="0" applyFont="1" applyFill="1" applyBorder="1" applyAlignment="1" applyProtection="1">
      <alignment horizontal="center" vertical="center" wrapText="1"/>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67" fontId="27" fillId="17" borderId="55" xfId="0" applyNumberFormat="1" applyFont="1" applyFill="1" applyBorder="1" applyAlignment="1" applyProtection="1">
      <alignment horizontal="right" vertical="justify"/>
    </xf>
    <xf numFmtId="0" fontId="27" fillId="0" borderId="82" xfId="0" applyFont="1" applyFill="1" applyBorder="1" applyAlignment="1" applyProtection="1">
      <alignment horizontal="left" vertical="center" wrapText="1"/>
      <protection locked="0"/>
    </xf>
    <xf numFmtId="0" fontId="27" fillId="0" borderId="4" xfId="0" applyFont="1" applyFill="1" applyBorder="1" applyAlignment="1" applyProtection="1">
      <alignment horizontal="left" vertical="center" wrapText="1"/>
      <protection locked="0"/>
    </xf>
  </cellXfs>
  <cellStyles count="3">
    <cellStyle name="40% - Accent2" xfId="1" builtinId="35"/>
    <cellStyle name="Hyperlink" xfId="2" builtinId="8"/>
    <cellStyle name="Normal" xfId="0" builtinId="0"/>
  </cellStyles>
  <dxfs count="1035">
    <dxf>
      <font>
        <color theme="0"/>
      </font>
    </dxf>
    <dxf>
      <font>
        <color theme="0"/>
      </font>
    </dxf>
    <dxf>
      <font>
        <color theme="0"/>
      </font>
    </dxf>
    <dxf>
      <font>
        <color theme="0"/>
      </font>
    </dxf>
    <dxf>
      <font>
        <color theme="0"/>
      </font>
    </dxf>
    <dxf>
      <font>
        <color theme="0"/>
      </font>
    </dxf>
    <dxf>
      <font>
        <color rgb="FFFF0000"/>
      </font>
      <numFmt numFmtId="12" formatCode="&quot;$&quot;#,##0.00_);[Red]\(&quot;$&quot;#,##0.00\)"/>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theme="0"/>
      </font>
    </dxf>
    <dxf>
      <fill>
        <patternFill>
          <bgColor theme="7" tint="0.59996337778862885"/>
        </patternFill>
      </fill>
    </dxf>
    <dxf>
      <font>
        <color theme="0"/>
      </font>
    </dxf>
    <dxf>
      <font>
        <color theme="0"/>
      </font>
    </dxf>
    <dxf>
      <font>
        <color theme="0"/>
      </font>
    </dxf>
    <dxf>
      <font>
        <color theme="1"/>
      </font>
    </dxf>
    <dxf>
      <font>
        <color theme="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75" zoomScaleNormal="75" zoomScaleSheetLayoutView="30" zoomScalePageLayoutView="50" workbookViewId="0">
      <selection activeCell="A12" sqref="A12"/>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5.1406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3216</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c r="B4" s="367"/>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CC_HONOLULU_CITY_COUNCIL</v>
      </c>
      <c r="B10" s="636">
        <f>B3</f>
        <v>0</v>
      </c>
      <c r="C10" s="557">
        <f>COUNTA(D12:D1011)</f>
        <v>2</v>
      </c>
      <c r="D10" s="558">
        <f>COUNTIF(D12:D1011,"*~**")</f>
        <v>1</v>
      </c>
      <c r="E10" s="559"/>
      <c r="F10" s="560">
        <f>COUNTIF(F12:F1011,"x")</f>
        <v>0</v>
      </c>
      <c r="G10" s="561">
        <f>COUNTA(G12:G1011)-(COUNTA(G12:G1011)-COUNT(G12:G1011))</f>
        <v>2</v>
      </c>
      <c r="H10" s="561">
        <f>COUNTA(H12:H1011)-(COUNTA(H12:H1011)-COUNT(H12:H1011))</f>
        <v>2</v>
      </c>
      <c r="I10" s="562">
        <f>COUNTIF(I12:I1011,"x")</f>
        <v>2</v>
      </c>
      <c r="J10" s="563">
        <f>COUNTIF(J12:J1011,"x")</f>
        <v>0</v>
      </c>
      <c r="K10" s="564">
        <f>COUNTIF(K12:K1011,"x")</f>
        <v>0</v>
      </c>
      <c r="L10" s="565">
        <f>COUNTIF(L12:L1011,"x")</f>
        <v>0</v>
      </c>
      <c r="M10" s="564">
        <f>COUNTA(M12:M1011)</f>
        <v>2</v>
      </c>
      <c r="N10" s="566">
        <f>SUM(AW12:AW1011)</f>
        <v>7</v>
      </c>
      <c r="O10" s="567">
        <f t="shared" ref="O10:U10" si="10">COUNTIF(O12:O1011,"x")</f>
        <v>2</v>
      </c>
      <c r="P10" s="567">
        <f t="shared" si="10"/>
        <v>0</v>
      </c>
      <c r="Q10" s="567">
        <f t="shared" si="10"/>
        <v>0</v>
      </c>
      <c r="R10" s="567">
        <f t="shared" si="10"/>
        <v>0</v>
      </c>
      <c r="S10" s="567">
        <f>COUNTIF(S12:S1011,"x")</f>
        <v>0</v>
      </c>
      <c r="T10" s="567">
        <f t="shared" si="10"/>
        <v>0</v>
      </c>
      <c r="U10" s="568">
        <f t="shared" si="10"/>
        <v>0</v>
      </c>
      <c r="V10" s="569">
        <f>SUM(V12:V1011)</f>
        <v>0.5</v>
      </c>
      <c r="W10" s="570">
        <f t="shared" ref="W10:AA10" si="11">SUM(W12:W1011)</f>
        <v>2.5</v>
      </c>
      <c r="X10" s="571">
        <f t="shared" si="11"/>
        <v>0</v>
      </c>
      <c r="Y10" s="571">
        <f>SUM(Y12:Y1011)</f>
        <v>3</v>
      </c>
      <c r="Z10" s="572">
        <f t="shared" si="11"/>
        <v>55</v>
      </c>
      <c r="AA10" s="573">
        <f t="shared" si="11"/>
        <v>0</v>
      </c>
      <c r="AB10" s="574">
        <f>COUNTIFS(AB12:AB1011,-30,Z12:Z1011,"&gt;0")</f>
        <v>2</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55</v>
      </c>
      <c r="AK10" s="578">
        <f t="shared" si="12"/>
        <v>55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7</v>
      </c>
      <c r="AX10" s="581">
        <f t="shared" si="12"/>
        <v>0</v>
      </c>
      <c r="AY10" s="581">
        <f t="shared" si="12"/>
        <v>7</v>
      </c>
      <c r="AZ10" s="582">
        <f t="shared" si="12"/>
        <v>0</v>
      </c>
      <c r="BA10" s="583">
        <f t="shared" si="12"/>
        <v>0.5</v>
      </c>
      <c r="BB10" s="584">
        <f>SUMIF(BB12:BB1011,"&gt;0")</f>
        <v>0</v>
      </c>
      <c r="BC10" s="584">
        <f t="shared" si="12"/>
        <v>0.5</v>
      </c>
      <c r="BD10" s="585">
        <f t="shared" si="12"/>
        <v>0</v>
      </c>
      <c r="BE10" s="586">
        <f t="shared" si="12"/>
        <v>2.5</v>
      </c>
      <c r="BF10" s="584">
        <f t="shared" si="12"/>
        <v>0</v>
      </c>
      <c r="BG10" s="584">
        <f t="shared" si="12"/>
        <v>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3.5</v>
      </c>
      <c r="O11" s="228"/>
      <c r="P11" s="228"/>
      <c r="Q11" s="228"/>
      <c r="R11" s="228"/>
      <c r="S11" s="228"/>
      <c r="T11" s="228"/>
      <c r="U11" s="229"/>
      <c r="V11" s="387">
        <f t="shared" ref="V11:AA11" si="14">AVERAGEIF(V12:V1011,"&lt;&gt;0")</f>
        <v>0.25</v>
      </c>
      <c r="W11" s="387">
        <f t="shared" si="14"/>
        <v>1.25</v>
      </c>
      <c r="X11" s="387" t="e">
        <f t="shared" si="14"/>
        <v>#DIV/0!</v>
      </c>
      <c r="Y11" s="387">
        <f t="shared" si="14"/>
        <v>1.5</v>
      </c>
      <c r="Z11" s="381">
        <f>AVERAGEIF(Z12:Z1011,"&lt;&gt;0")</f>
        <v>27.5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27.5</v>
      </c>
      <c r="AK11" s="234">
        <f t="shared" si="15"/>
        <v>27.5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3.5</v>
      </c>
      <c r="AX11" s="235" t="e">
        <f t="shared" si="15"/>
        <v>#DIV/0!</v>
      </c>
      <c r="AY11" s="235">
        <f t="shared" si="15"/>
        <v>3.5</v>
      </c>
      <c r="AZ11" s="390" t="e">
        <f t="shared" si="15"/>
        <v>#DIV/0!</v>
      </c>
      <c r="BA11" s="389">
        <f t="shared" si="15"/>
        <v>0.25</v>
      </c>
      <c r="BB11" s="235" t="e">
        <f t="shared" si="15"/>
        <v>#DIV/0!</v>
      </c>
      <c r="BC11" s="235">
        <f t="shared" si="15"/>
        <v>0.25</v>
      </c>
      <c r="BD11" s="390" t="e">
        <f t="shared" si="15"/>
        <v>#DIV/0!</v>
      </c>
      <c r="BE11" s="389">
        <f t="shared" si="15"/>
        <v>1.25</v>
      </c>
      <c r="BF11" s="235" t="e">
        <f t="shared" si="15"/>
        <v>#DIV/0!</v>
      </c>
      <c r="BG11" s="391">
        <f t="shared" si="15"/>
        <v>1.25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thickBot="1" x14ac:dyDescent="0.35">
      <c r="A12" s="219"/>
      <c r="B12" s="220"/>
      <c r="C12" s="211">
        <v>1</v>
      </c>
      <c r="D12" s="723" t="s">
        <v>3468</v>
      </c>
      <c r="E12" s="180" t="s">
        <v>3467</v>
      </c>
      <c r="F12" s="34"/>
      <c r="G12" s="131">
        <v>44001</v>
      </c>
      <c r="H12" s="136">
        <v>44001</v>
      </c>
      <c r="I12" s="140" t="s">
        <v>27</v>
      </c>
      <c r="J12" s="78"/>
      <c r="K12" s="144"/>
      <c r="L12" s="119"/>
      <c r="M12" s="394">
        <v>44007</v>
      </c>
      <c r="N12" s="158">
        <v>4</v>
      </c>
      <c r="O12" s="311" t="s">
        <v>27</v>
      </c>
      <c r="P12" s="311"/>
      <c r="Q12" s="311"/>
      <c r="R12" s="311"/>
      <c r="S12" s="311"/>
      <c r="T12" s="311"/>
      <c r="U12" s="312"/>
      <c r="V12" s="181">
        <v>0.25</v>
      </c>
      <c r="W12" s="313">
        <v>1.25</v>
      </c>
      <c r="X12" s="313"/>
      <c r="Y12" s="160">
        <f t="shared" ref="Y12:Y75" si="17">V12+W12+X12</f>
        <v>1.5</v>
      </c>
      <c r="Z12" s="159">
        <f t="shared" ref="Z12:Z76" si="18">IF((F12="x"),0,((V12*10)+(W12*20)))</f>
        <v>27.5</v>
      </c>
      <c r="AA12" s="326"/>
      <c r="AB12" s="399">
        <f>IF(AND(Z12&gt;=0,F12="x"),0,IF(AND(Z12&gt;0,AC12="x"),0,IF(Z12&gt;0,0-30,0)))</f>
        <v>-30</v>
      </c>
      <c r="AC12" s="369"/>
      <c r="AD12" s="226" t="str">
        <f t="shared" ref="AD12:AD75" si="19">IF(F12="x",(0-((V12*10)+(W12*20))),"")</f>
        <v/>
      </c>
      <c r="AE12" s="368">
        <f>IF(AND(Z12&gt;0,F12="x"),0,IF(AND(Z12&gt;0,AC12="x"),Z12-60,IF(AND(Z12&gt;0,AB12=-30),Z12+AB12,0)))</f>
        <v>-2.5</v>
      </c>
      <c r="AF12" s="331"/>
      <c r="AG12" s="332"/>
      <c r="AH12" s="331"/>
      <c r="AI12" s="161">
        <f t="shared" ref="AI12:AI76" si="20">IF(AE12&lt;=0,AG12,AE12+AG12)</f>
        <v>0</v>
      </c>
      <c r="AJ12" s="162">
        <f t="shared" ref="AJ12:AJ75" si="21">(X12*20)+Z12+AA12+AF12</f>
        <v>27.5</v>
      </c>
      <c r="AK12" s="163">
        <f>AJ12-AH12</f>
        <v>27.5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4</v>
      </c>
      <c r="AX12" s="165" t="str">
        <f t="shared" ref="AX12:AX75" si="23">IF(AND(K12="x",AW12&gt;0),AW12,"")</f>
        <v/>
      </c>
      <c r="AY12" s="192">
        <f t="shared" ref="AY12:AY75" si="24">IF(OR(K12="x",F12="x",AW12&lt;=0),"",AW12)</f>
        <v>4</v>
      </c>
      <c r="AZ12" s="182" t="str">
        <f t="shared" ref="AZ12:AZ75" si="25">IF(AND(F12="x",AW12&gt;0),AW12,"")</f>
        <v/>
      </c>
      <c r="BA12" s="178">
        <f t="shared" ref="BA12:BA75" si="26">IF(V12&gt;0,V12,"")</f>
        <v>0.25</v>
      </c>
      <c r="BB12" s="179" t="str">
        <f t="shared" ref="BB12:BB75" si="27">IF(AND(K12="x",BA12&gt;0),BA12,"")</f>
        <v/>
      </c>
      <c r="BC12" s="722">
        <f>IF(OR(K12="x",F12="x",BA12&lt;=0),"",BA12)</f>
        <v>0.25</v>
      </c>
      <c r="BD12" s="198" t="str">
        <f t="shared" ref="BD12:BD75" si="28">IF(AND(F12="x",BA12&gt;0),BA12,"")</f>
        <v/>
      </c>
      <c r="BE12" s="200">
        <f t="shared" ref="BE12:BE75" si="29">IF(W12&gt;0,W12,"")</f>
        <v>1.25</v>
      </c>
      <c r="BF12" s="179" t="str">
        <f t="shared" ref="BF12:BF75" si="30">IF(AND(K12="x",BE12&gt;0),BE12,"")</f>
        <v/>
      </c>
      <c r="BG12" s="722">
        <f t="shared" ref="BG12:BG75" si="31">IF(OR(K12="x",F12="x",BE12&lt;=0),"",BE12)</f>
        <v>1.25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Top="1" x14ac:dyDescent="0.4">
      <c r="A13" s="526"/>
      <c r="B13" s="220"/>
      <c r="C13" s="212">
        <v>2</v>
      </c>
      <c r="D13" s="724" t="s">
        <v>3466</v>
      </c>
      <c r="E13" s="180" t="s">
        <v>3467</v>
      </c>
      <c r="F13" s="34"/>
      <c r="G13" s="131">
        <v>44032</v>
      </c>
      <c r="H13" s="136">
        <v>44032</v>
      </c>
      <c r="I13" s="140" t="s">
        <v>27</v>
      </c>
      <c r="J13" s="78"/>
      <c r="K13" s="144"/>
      <c r="L13" s="119"/>
      <c r="M13" s="394">
        <v>44035</v>
      </c>
      <c r="N13" s="158">
        <v>3</v>
      </c>
      <c r="O13" s="311" t="s">
        <v>27</v>
      </c>
      <c r="P13" s="311"/>
      <c r="Q13" s="311"/>
      <c r="R13" s="311"/>
      <c r="S13" s="311"/>
      <c r="T13" s="312"/>
      <c r="U13" s="314"/>
      <c r="V13" s="167">
        <v>0.25</v>
      </c>
      <c r="W13" s="313">
        <v>1.25</v>
      </c>
      <c r="X13" s="313"/>
      <c r="Y13" s="160">
        <f t="shared" si="17"/>
        <v>1.5</v>
      </c>
      <c r="Z13" s="159">
        <f t="shared" si="18"/>
        <v>27.5</v>
      </c>
      <c r="AA13" s="326"/>
      <c r="AB13" s="399">
        <f>IF(AND(Z13&gt;=0,F13="x"),0,IF(AND(Z13&gt;0,AC13="x"),0,IF(Z13&gt;0,0-30,0)))</f>
        <v>-30</v>
      </c>
      <c r="AC13" s="370"/>
      <c r="AD13" s="226"/>
      <c r="AE13" s="368">
        <f>IF(AND(Z13&gt;0,F13="x"),0,IF(AND(Z13&gt;0,AC13="x"),Z13-60,IF(AND(Z13&gt;0,AB13=-30),Z13+AB13,0)))</f>
        <v>-2.5</v>
      </c>
      <c r="AF13" s="331"/>
      <c r="AG13" s="333"/>
      <c r="AH13" s="334"/>
      <c r="AI13" s="161">
        <v>0</v>
      </c>
      <c r="AJ13" s="162">
        <f t="shared" si="21"/>
        <v>27.5</v>
      </c>
      <c r="AK13" s="163">
        <f>AJ13-AH13</f>
        <v>27.5</v>
      </c>
      <c r="AL13" s="164">
        <v>0</v>
      </c>
      <c r="AM13" s="164">
        <v>0</v>
      </c>
      <c r="AN13" s="164">
        <v>0</v>
      </c>
      <c r="AO13" s="164">
        <v>0</v>
      </c>
      <c r="AP13" s="609"/>
      <c r="AQ13" s="613"/>
      <c r="AR13" s="613"/>
      <c r="AS13" s="613"/>
      <c r="AT13" s="613"/>
      <c r="AU13" s="613"/>
      <c r="AV13" s="614"/>
      <c r="AW13" s="196">
        <v>3</v>
      </c>
      <c r="AX13" s="165"/>
      <c r="AY13" s="193">
        <v>3</v>
      </c>
      <c r="AZ13" s="183"/>
      <c r="BA13" s="201">
        <f t="shared" si="26"/>
        <v>0.25</v>
      </c>
      <c r="BB13" s="174"/>
      <c r="BC13" s="186">
        <f>IF(OR(K13="x",F13="x",BA13&lt;=0),"",BA13)</f>
        <v>0.25</v>
      </c>
      <c r="BD13" s="174"/>
      <c r="BE13" s="201">
        <f t="shared" si="29"/>
        <v>1.25</v>
      </c>
      <c r="BF13" s="174"/>
      <c r="BG13" s="186">
        <f t="shared" si="31"/>
        <v>1.25</v>
      </c>
      <c r="BH13" s="175"/>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ref="N14:N76" si="33">IF((NETWORKDAYS(G14,M14)&gt;0),(NETWORKDAYS(G14,M14)),"")</f>
        <v/>
      </c>
      <c r="O14" s="311"/>
      <c r="P14" s="311"/>
      <c r="Q14" s="311"/>
      <c r="R14" s="311"/>
      <c r="S14" s="311"/>
      <c r="T14" s="312"/>
      <c r="U14" s="314"/>
      <c r="V14" s="167"/>
      <c r="W14" s="313"/>
      <c r="X14" s="313"/>
      <c r="Y14" s="160">
        <f t="shared" si="17"/>
        <v>0</v>
      </c>
      <c r="Z14" s="159">
        <f t="shared" si="18"/>
        <v>0</v>
      </c>
      <c r="AA14" s="326"/>
      <c r="AB14" s="400">
        <f t="shared" ref="AB14:AB77" si="34">IF(AND(Z14&gt;=0,F14="x"),0,IF(AND(Z14&gt;0,AC14="x"),0,IF(Z14&gt;0,0-30,0)))</f>
        <v>0</v>
      </c>
      <c r="AC14" s="370"/>
      <c r="AD14" s="226" t="str">
        <f t="shared" si="19"/>
        <v/>
      </c>
      <c r="AE14" s="368">
        <f t="shared" ref="AE14:AE76" si="35">IF(AND(Z14&gt;0,F14="x"),0,IF(AND(Z14&gt;0,AC14="x"),Z14-60,IF(AND(Z14&gt;0,AB14=-30),Z14+AB14,0)))</f>
        <v>0</v>
      </c>
      <c r="AF14" s="331"/>
      <c r="AG14" s="333"/>
      <c r="AH14" s="334"/>
      <c r="AI14" s="161">
        <f t="shared" si="20"/>
        <v>0</v>
      </c>
      <c r="AJ14" s="162">
        <f t="shared" si="21"/>
        <v>0</v>
      </c>
      <c r="AK14" s="163">
        <f t="shared" ref="AK14:AK76" si="36">AJ14-AH14</f>
        <v>0</v>
      </c>
      <c r="AL14" s="164">
        <f t="shared" ref="AL14:AL76" si="37">IF(K14="x",AH14,0)</f>
        <v>0</v>
      </c>
      <c r="AM14" s="164">
        <f t="shared" ref="AM14:AM76" si="38">IF(K14="x",AI14,0)</f>
        <v>0</v>
      </c>
      <c r="AN14" s="164">
        <f t="shared" ref="AN14:AN76" si="39">IF(K14="x",AJ14,0)</f>
        <v>0</v>
      </c>
      <c r="AO14" s="164">
        <f t="shared" ref="AO14:AO76" si="40">IF(K14="x",AK14,0)</f>
        <v>0</v>
      </c>
      <c r="AP14" s="609" t="str">
        <f t="shared" ref="AP14:AP77" si="41">IF(AND(AH14&gt;0,AH14&lt;5),AH14," ")</f>
        <v xml:space="preserve"> </v>
      </c>
      <c r="AQ14" s="613" t="str">
        <f t="shared" ref="AQ14:AQ76" si="42">IF(AND(AH14&gt;4.99,AH14&lt;50),AH14," ")</f>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34"/>
        <v>0</v>
      </c>
      <c r="AC15" s="370"/>
      <c r="AD15" s="226" t="str">
        <f t="shared" si="19"/>
        <v/>
      </c>
      <c r="AE15" s="368">
        <f t="shared" si="35"/>
        <v>0</v>
      </c>
      <c r="AF15" s="331"/>
      <c r="AG15" s="333"/>
      <c r="AH15" s="334"/>
      <c r="AI15" s="161">
        <f t="shared" si="20"/>
        <v>0</v>
      </c>
      <c r="AJ15" s="162">
        <f t="shared" si="21"/>
        <v>0</v>
      </c>
      <c r="AK15" s="163">
        <f t="shared" si="36"/>
        <v>0</v>
      </c>
      <c r="AL15" s="164">
        <f t="shared" si="37"/>
        <v>0</v>
      </c>
      <c r="AM15" s="164">
        <f t="shared" si="38"/>
        <v>0</v>
      </c>
      <c r="AN15" s="164">
        <f t="shared" si="39"/>
        <v>0</v>
      </c>
      <c r="AO15" s="164">
        <f t="shared" si="40"/>
        <v>0</v>
      </c>
      <c r="AP15" s="610" t="str">
        <f t="shared" si="41"/>
        <v xml:space="preserve"> </v>
      </c>
      <c r="AQ15" s="613" t="str">
        <f t="shared" si="42"/>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34"/>
        <v>0</v>
      </c>
      <c r="AC16" s="371"/>
      <c r="AD16" s="226" t="str">
        <f t="shared" si="19"/>
        <v/>
      </c>
      <c r="AE16" s="368">
        <f t="shared" si="35"/>
        <v>0</v>
      </c>
      <c r="AF16" s="335"/>
      <c r="AG16" s="333"/>
      <c r="AH16" s="336"/>
      <c r="AI16" s="161">
        <f t="shared" si="20"/>
        <v>0</v>
      </c>
      <c r="AJ16" s="162">
        <f t="shared" si="21"/>
        <v>0</v>
      </c>
      <c r="AK16" s="163">
        <f t="shared" si="36"/>
        <v>0</v>
      </c>
      <c r="AL16" s="164">
        <f t="shared" si="37"/>
        <v>0</v>
      </c>
      <c r="AM16" s="164">
        <f t="shared" si="38"/>
        <v>0</v>
      </c>
      <c r="AN16" s="164">
        <f t="shared" si="39"/>
        <v>0</v>
      </c>
      <c r="AO16" s="164">
        <f t="shared" si="40"/>
        <v>0</v>
      </c>
      <c r="AP16" s="610" t="str">
        <f t="shared" si="41"/>
        <v xml:space="preserve"> </v>
      </c>
      <c r="AQ16" s="613" t="str">
        <f t="shared" si="42"/>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34"/>
        <v>0</v>
      </c>
      <c r="AC17" s="371"/>
      <c r="AD17" s="226" t="str">
        <f t="shared" si="19"/>
        <v/>
      </c>
      <c r="AE17" s="368">
        <f t="shared" si="35"/>
        <v>0</v>
      </c>
      <c r="AF17" s="335"/>
      <c r="AG17" s="333"/>
      <c r="AH17" s="336"/>
      <c r="AI17" s="161">
        <f t="shared" si="20"/>
        <v>0</v>
      </c>
      <c r="AJ17" s="162">
        <f t="shared" si="21"/>
        <v>0</v>
      </c>
      <c r="AK17" s="163">
        <f t="shared" si="36"/>
        <v>0</v>
      </c>
      <c r="AL17" s="164">
        <f t="shared" si="37"/>
        <v>0</v>
      </c>
      <c r="AM17" s="164">
        <f t="shared" si="38"/>
        <v>0</v>
      </c>
      <c r="AN17" s="164">
        <f t="shared" si="39"/>
        <v>0</v>
      </c>
      <c r="AO17" s="164">
        <f t="shared" si="40"/>
        <v>0</v>
      </c>
      <c r="AP17" s="610" t="str">
        <f t="shared" si="41"/>
        <v xml:space="preserve"> </v>
      </c>
      <c r="AQ17" s="613" t="str">
        <f t="shared" si="42"/>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34"/>
        <v>0</v>
      </c>
      <c r="AC18" s="371"/>
      <c r="AD18" s="226" t="str">
        <f t="shared" si="19"/>
        <v/>
      </c>
      <c r="AE18" s="368">
        <f t="shared" si="35"/>
        <v>0</v>
      </c>
      <c r="AF18" s="335"/>
      <c r="AG18" s="333"/>
      <c r="AH18" s="336"/>
      <c r="AI18" s="161">
        <f t="shared" si="20"/>
        <v>0</v>
      </c>
      <c r="AJ18" s="162">
        <f t="shared" si="21"/>
        <v>0</v>
      </c>
      <c r="AK18" s="163">
        <f t="shared" si="36"/>
        <v>0</v>
      </c>
      <c r="AL18" s="164">
        <f t="shared" si="37"/>
        <v>0</v>
      </c>
      <c r="AM18" s="164">
        <f t="shared" si="38"/>
        <v>0</v>
      </c>
      <c r="AN18" s="164">
        <f t="shared" si="39"/>
        <v>0</v>
      </c>
      <c r="AO18" s="164">
        <f t="shared" si="40"/>
        <v>0</v>
      </c>
      <c r="AP18" s="610" t="str">
        <f t="shared" si="41"/>
        <v xml:space="preserve"> </v>
      </c>
      <c r="AQ18" s="613" t="str">
        <f t="shared" si="42"/>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34"/>
        <v>0</v>
      </c>
      <c r="AC19" s="371"/>
      <c r="AD19" s="226" t="str">
        <f t="shared" si="19"/>
        <v/>
      </c>
      <c r="AE19" s="368">
        <f t="shared" si="35"/>
        <v>0</v>
      </c>
      <c r="AF19" s="335"/>
      <c r="AG19" s="333"/>
      <c r="AH19" s="336"/>
      <c r="AI19" s="161">
        <f t="shared" si="20"/>
        <v>0</v>
      </c>
      <c r="AJ19" s="162">
        <f t="shared" si="21"/>
        <v>0</v>
      </c>
      <c r="AK19" s="163">
        <f t="shared" si="36"/>
        <v>0</v>
      </c>
      <c r="AL19" s="164">
        <f t="shared" si="37"/>
        <v>0</v>
      </c>
      <c r="AM19" s="164">
        <f t="shared" si="38"/>
        <v>0</v>
      </c>
      <c r="AN19" s="164">
        <f t="shared" si="39"/>
        <v>0</v>
      </c>
      <c r="AO19" s="164">
        <f t="shared" si="40"/>
        <v>0</v>
      </c>
      <c r="AP19" s="610" t="str">
        <f t="shared" si="41"/>
        <v xml:space="preserve"> </v>
      </c>
      <c r="AQ19" s="613" t="str">
        <f t="shared" si="42"/>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34"/>
        <v>0</v>
      </c>
      <c r="AC20" s="371"/>
      <c r="AD20" s="226" t="str">
        <f t="shared" si="19"/>
        <v/>
      </c>
      <c r="AE20" s="368">
        <f t="shared" si="35"/>
        <v>0</v>
      </c>
      <c r="AF20" s="335"/>
      <c r="AG20" s="333"/>
      <c r="AH20" s="336"/>
      <c r="AI20" s="161">
        <f t="shared" si="20"/>
        <v>0</v>
      </c>
      <c r="AJ20" s="162">
        <f t="shared" si="21"/>
        <v>0</v>
      </c>
      <c r="AK20" s="163">
        <f t="shared" si="36"/>
        <v>0</v>
      </c>
      <c r="AL20" s="164">
        <f t="shared" si="37"/>
        <v>0</v>
      </c>
      <c r="AM20" s="164">
        <f t="shared" si="38"/>
        <v>0</v>
      </c>
      <c r="AN20" s="164">
        <f t="shared" si="39"/>
        <v>0</v>
      </c>
      <c r="AO20" s="164">
        <f t="shared" si="40"/>
        <v>0</v>
      </c>
      <c r="AP20" s="610" t="str">
        <f t="shared" si="41"/>
        <v xml:space="preserve"> </v>
      </c>
      <c r="AQ20" s="613" t="str">
        <f t="shared" si="42"/>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34"/>
        <v>0</v>
      </c>
      <c r="AC21" s="370"/>
      <c r="AD21" s="226" t="str">
        <f t="shared" si="19"/>
        <v/>
      </c>
      <c r="AE21" s="368">
        <f t="shared" si="35"/>
        <v>0</v>
      </c>
      <c r="AF21" s="331"/>
      <c r="AG21" s="333"/>
      <c r="AH21" s="334"/>
      <c r="AI21" s="161">
        <f t="shared" si="20"/>
        <v>0</v>
      </c>
      <c r="AJ21" s="162">
        <f t="shared" si="21"/>
        <v>0</v>
      </c>
      <c r="AK21" s="163">
        <f t="shared" si="36"/>
        <v>0</v>
      </c>
      <c r="AL21" s="164">
        <f t="shared" si="37"/>
        <v>0</v>
      </c>
      <c r="AM21" s="164">
        <f t="shared" si="38"/>
        <v>0</v>
      </c>
      <c r="AN21" s="164">
        <f t="shared" si="39"/>
        <v>0</v>
      </c>
      <c r="AO21" s="164">
        <f t="shared" si="40"/>
        <v>0</v>
      </c>
      <c r="AP21" s="610" t="str">
        <f t="shared" si="41"/>
        <v xml:space="preserve"> </v>
      </c>
      <c r="AQ21" s="613" t="str">
        <f t="shared" si="42"/>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34"/>
        <v>0</v>
      </c>
      <c r="AC22" s="371"/>
      <c r="AD22" s="226" t="str">
        <f t="shared" si="19"/>
        <v/>
      </c>
      <c r="AE22" s="368">
        <f t="shared" si="35"/>
        <v>0</v>
      </c>
      <c r="AF22" s="335"/>
      <c r="AG22" s="333"/>
      <c r="AH22" s="336"/>
      <c r="AI22" s="161">
        <f t="shared" si="20"/>
        <v>0</v>
      </c>
      <c r="AJ22" s="162">
        <f t="shared" si="21"/>
        <v>0</v>
      </c>
      <c r="AK22" s="163">
        <f t="shared" si="36"/>
        <v>0</v>
      </c>
      <c r="AL22" s="164">
        <f t="shared" si="37"/>
        <v>0</v>
      </c>
      <c r="AM22" s="164">
        <f t="shared" si="38"/>
        <v>0</v>
      </c>
      <c r="AN22" s="164">
        <f t="shared" si="39"/>
        <v>0</v>
      </c>
      <c r="AO22" s="164">
        <f t="shared" si="40"/>
        <v>0</v>
      </c>
      <c r="AP22" s="610" t="str">
        <f t="shared" si="41"/>
        <v xml:space="preserve"> </v>
      </c>
      <c r="AQ22" s="613" t="str">
        <f t="shared" si="42"/>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34"/>
        <v>0</v>
      </c>
      <c r="AC23" s="371"/>
      <c r="AD23" s="226" t="str">
        <f t="shared" si="19"/>
        <v/>
      </c>
      <c r="AE23" s="368">
        <f t="shared" si="35"/>
        <v>0</v>
      </c>
      <c r="AF23" s="335"/>
      <c r="AG23" s="333"/>
      <c r="AH23" s="336"/>
      <c r="AI23" s="161">
        <f t="shared" si="20"/>
        <v>0</v>
      </c>
      <c r="AJ23" s="162">
        <f t="shared" si="21"/>
        <v>0</v>
      </c>
      <c r="AK23" s="163">
        <f t="shared" si="36"/>
        <v>0</v>
      </c>
      <c r="AL23" s="164">
        <f t="shared" si="37"/>
        <v>0</v>
      </c>
      <c r="AM23" s="164">
        <f t="shared" si="38"/>
        <v>0</v>
      </c>
      <c r="AN23" s="164">
        <f t="shared" si="39"/>
        <v>0</v>
      </c>
      <c r="AO23" s="164">
        <f t="shared" si="40"/>
        <v>0</v>
      </c>
      <c r="AP23" s="610" t="str">
        <f t="shared" si="41"/>
        <v xml:space="preserve"> </v>
      </c>
      <c r="AQ23" s="613" t="str">
        <f t="shared" si="42"/>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34"/>
        <v>0</v>
      </c>
      <c r="AC24" s="371"/>
      <c r="AD24" s="226" t="str">
        <f t="shared" si="19"/>
        <v/>
      </c>
      <c r="AE24" s="368">
        <f t="shared" si="35"/>
        <v>0</v>
      </c>
      <c r="AF24" s="335"/>
      <c r="AG24" s="333"/>
      <c r="AH24" s="336"/>
      <c r="AI24" s="161">
        <f t="shared" si="20"/>
        <v>0</v>
      </c>
      <c r="AJ24" s="162">
        <f t="shared" si="21"/>
        <v>0</v>
      </c>
      <c r="AK24" s="163">
        <f t="shared" si="36"/>
        <v>0</v>
      </c>
      <c r="AL24" s="164">
        <f t="shared" si="37"/>
        <v>0</v>
      </c>
      <c r="AM24" s="164">
        <f t="shared" si="38"/>
        <v>0</v>
      </c>
      <c r="AN24" s="164">
        <f t="shared" si="39"/>
        <v>0</v>
      </c>
      <c r="AO24" s="164">
        <f t="shared" si="40"/>
        <v>0</v>
      </c>
      <c r="AP24" s="610" t="str">
        <f t="shared" si="41"/>
        <v xml:space="preserve"> </v>
      </c>
      <c r="AQ24" s="613" t="str">
        <f t="shared" si="42"/>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34"/>
        <v>0</v>
      </c>
      <c r="AC25" s="371"/>
      <c r="AD25" s="226" t="str">
        <f t="shared" si="19"/>
        <v/>
      </c>
      <c r="AE25" s="368">
        <f t="shared" si="35"/>
        <v>0</v>
      </c>
      <c r="AF25" s="335"/>
      <c r="AG25" s="333"/>
      <c r="AH25" s="336"/>
      <c r="AI25" s="161">
        <f t="shared" si="20"/>
        <v>0</v>
      </c>
      <c r="AJ25" s="162">
        <f t="shared" si="21"/>
        <v>0</v>
      </c>
      <c r="AK25" s="163">
        <f t="shared" si="36"/>
        <v>0</v>
      </c>
      <c r="AL25" s="164">
        <f t="shared" si="37"/>
        <v>0</v>
      </c>
      <c r="AM25" s="164">
        <f t="shared" si="38"/>
        <v>0</v>
      </c>
      <c r="AN25" s="164">
        <f t="shared" si="39"/>
        <v>0</v>
      </c>
      <c r="AO25" s="164">
        <f t="shared" si="40"/>
        <v>0</v>
      </c>
      <c r="AP25" s="610" t="str">
        <f t="shared" si="41"/>
        <v xml:space="preserve"> </v>
      </c>
      <c r="AQ25" s="613" t="str">
        <f t="shared" si="42"/>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34"/>
        <v>0</v>
      </c>
      <c r="AC26" s="371"/>
      <c r="AD26" s="226" t="str">
        <f t="shared" si="19"/>
        <v/>
      </c>
      <c r="AE26" s="368">
        <f t="shared" si="35"/>
        <v>0</v>
      </c>
      <c r="AF26" s="335"/>
      <c r="AG26" s="333"/>
      <c r="AH26" s="336"/>
      <c r="AI26" s="161">
        <f t="shared" si="20"/>
        <v>0</v>
      </c>
      <c r="AJ26" s="162">
        <f t="shared" si="21"/>
        <v>0</v>
      </c>
      <c r="AK26" s="163">
        <f t="shared" si="36"/>
        <v>0</v>
      </c>
      <c r="AL26" s="164">
        <f t="shared" si="37"/>
        <v>0</v>
      </c>
      <c r="AM26" s="164">
        <f t="shared" si="38"/>
        <v>0</v>
      </c>
      <c r="AN26" s="164">
        <f t="shared" si="39"/>
        <v>0</v>
      </c>
      <c r="AO26" s="164">
        <f t="shared" si="40"/>
        <v>0</v>
      </c>
      <c r="AP26" s="610" t="str">
        <f t="shared" si="41"/>
        <v xml:space="preserve"> </v>
      </c>
      <c r="AQ26" s="613" t="str">
        <f t="shared" si="42"/>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34"/>
        <v>0</v>
      </c>
      <c r="AC27" s="371"/>
      <c r="AD27" s="226" t="str">
        <f t="shared" si="19"/>
        <v/>
      </c>
      <c r="AE27" s="368">
        <f t="shared" si="35"/>
        <v>0</v>
      </c>
      <c r="AF27" s="337"/>
      <c r="AG27" s="338"/>
      <c r="AH27" s="336"/>
      <c r="AI27" s="161">
        <f t="shared" si="20"/>
        <v>0</v>
      </c>
      <c r="AJ27" s="162">
        <f t="shared" si="21"/>
        <v>0</v>
      </c>
      <c r="AK27" s="163">
        <f t="shared" si="36"/>
        <v>0</v>
      </c>
      <c r="AL27" s="164">
        <f t="shared" si="37"/>
        <v>0</v>
      </c>
      <c r="AM27" s="164">
        <f t="shared" si="38"/>
        <v>0</v>
      </c>
      <c r="AN27" s="164">
        <f t="shared" si="39"/>
        <v>0</v>
      </c>
      <c r="AO27" s="164">
        <f t="shared" si="40"/>
        <v>0</v>
      </c>
      <c r="AP27" s="610" t="str">
        <f t="shared" si="41"/>
        <v xml:space="preserve"> </v>
      </c>
      <c r="AQ27" s="613" t="str">
        <f t="shared" si="42"/>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34"/>
        <v>0</v>
      </c>
      <c r="AC28" s="371"/>
      <c r="AD28" s="226" t="str">
        <f t="shared" si="19"/>
        <v/>
      </c>
      <c r="AE28" s="368">
        <f t="shared" si="35"/>
        <v>0</v>
      </c>
      <c r="AF28" s="337"/>
      <c r="AG28" s="338"/>
      <c r="AH28" s="336"/>
      <c r="AI28" s="161">
        <f t="shared" si="20"/>
        <v>0</v>
      </c>
      <c r="AJ28" s="162">
        <f t="shared" si="21"/>
        <v>0</v>
      </c>
      <c r="AK28" s="163">
        <f t="shared" si="36"/>
        <v>0</v>
      </c>
      <c r="AL28" s="164">
        <f t="shared" si="37"/>
        <v>0</v>
      </c>
      <c r="AM28" s="164">
        <f t="shared" si="38"/>
        <v>0</v>
      </c>
      <c r="AN28" s="164">
        <f t="shared" si="39"/>
        <v>0</v>
      </c>
      <c r="AO28" s="164">
        <f t="shared" si="40"/>
        <v>0</v>
      </c>
      <c r="AP28" s="610" t="str">
        <f t="shared" si="41"/>
        <v xml:space="preserve"> </v>
      </c>
      <c r="AQ28" s="613" t="str">
        <f t="shared" si="42"/>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34"/>
        <v>0</v>
      </c>
      <c r="AC29" s="371"/>
      <c r="AD29" s="226" t="str">
        <f t="shared" si="19"/>
        <v/>
      </c>
      <c r="AE29" s="368">
        <f t="shared" si="35"/>
        <v>0</v>
      </c>
      <c r="AF29" s="337"/>
      <c r="AG29" s="338"/>
      <c r="AH29" s="336"/>
      <c r="AI29" s="161">
        <f t="shared" si="20"/>
        <v>0</v>
      </c>
      <c r="AJ29" s="162">
        <f t="shared" si="21"/>
        <v>0</v>
      </c>
      <c r="AK29" s="163">
        <f t="shared" si="36"/>
        <v>0</v>
      </c>
      <c r="AL29" s="164">
        <f t="shared" si="37"/>
        <v>0</v>
      </c>
      <c r="AM29" s="164">
        <f t="shared" si="38"/>
        <v>0</v>
      </c>
      <c r="AN29" s="164">
        <f t="shared" si="39"/>
        <v>0</v>
      </c>
      <c r="AO29" s="164">
        <f t="shared" si="40"/>
        <v>0</v>
      </c>
      <c r="AP29" s="610" t="str">
        <f t="shared" si="41"/>
        <v xml:space="preserve"> </v>
      </c>
      <c r="AQ29" s="613" t="str">
        <f t="shared" si="42"/>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34"/>
        <v>0</v>
      </c>
      <c r="AC30" s="371"/>
      <c r="AD30" s="226" t="str">
        <f t="shared" si="19"/>
        <v/>
      </c>
      <c r="AE30" s="368">
        <f t="shared" si="35"/>
        <v>0</v>
      </c>
      <c r="AF30" s="337"/>
      <c r="AG30" s="338"/>
      <c r="AH30" s="336"/>
      <c r="AI30" s="161">
        <f t="shared" si="20"/>
        <v>0</v>
      </c>
      <c r="AJ30" s="162">
        <f t="shared" si="21"/>
        <v>0</v>
      </c>
      <c r="AK30" s="163">
        <f t="shared" si="36"/>
        <v>0</v>
      </c>
      <c r="AL30" s="164">
        <f t="shared" si="37"/>
        <v>0</v>
      </c>
      <c r="AM30" s="164">
        <f t="shared" si="38"/>
        <v>0</v>
      </c>
      <c r="AN30" s="164">
        <f t="shared" si="39"/>
        <v>0</v>
      </c>
      <c r="AO30" s="164">
        <f t="shared" si="40"/>
        <v>0</v>
      </c>
      <c r="AP30" s="610" t="str">
        <f t="shared" si="41"/>
        <v xml:space="preserve"> </v>
      </c>
      <c r="AQ30" s="613" t="str">
        <f t="shared" si="42"/>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34"/>
        <v>0</v>
      </c>
      <c r="AC31" s="371"/>
      <c r="AD31" s="226" t="str">
        <f t="shared" si="19"/>
        <v/>
      </c>
      <c r="AE31" s="368">
        <f t="shared" si="35"/>
        <v>0</v>
      </c>
      <c r="AF31" s="339"/>
      <c r="AG31" s="338"/>
      <c r="AH31" s="336"/>
      <c r="AI31" s="161">
        <f t="shared" si="20"/>
        <v>0</v>
      </c>
      <c r="AJ31" s="162">
        <f t="shared" si="21"/>
        <v>0</v>
      </c>
      <c r="AK31" s="163">
        <f t="shared" si="36"/>
        <v>0</v>
      </c>
      <c r="AL31" s="164">
        <f t="shared" si="37"/>
        <v>0</v>
      </c>
      <c r="AM31" s="164">
        <f t="shared" si="38"/>
        <v>0</v>
      </c>
      <c r="AN31" s="164">
        <f t="shared" si="39"/>
        <v>0</v>
      </c>
      <c r="AO31" s="164">
        <f t="shared" si="40"/>
        <v>0</v>
      </c>
      <c r="AP31" s="610" t="str">
        <f t="shared" si="41"/>
        <v xml:space="preserve"> </v>
      </c>
      <c r="AQ31" s="613" t="str">
        <f t="shared" si="42"/>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34"/>
        <v>0</v>
      </c>
      <c r="AC32" s="371"/>
      <c r="AD32" s="226" t="str">
        <f t="shared" si="19"/>
        <v/>
      </c>
      <c r="AE32" s="368">
        <f t="shared" si="35"/>
        <v>0</v>
      </c>
      <c r="AF32" s="339"/>
      <c r="AG32" s="338"/>
      <c r="AH32" s="336"/>
      <c r="AI32" s="161">
        <f t="shared" si="20"/>
        <v>0</v>
      </c>
      <c r="AJ32" s="162">
        <f t="shared" si="21"/>
        <v>0</v>
      </c>
      <c r="AK32" s="163">
        <f t="shared" si="36"/>
        <v>0</v>
      </c>
      <c r="AL32" s="164">
        <f t="shared" si="37"/>
        <v>0</v>
      </c>
      <c r="AM32" s="164">
        <f t="shared" si="38"/>
        <v>0</v>
      </c>
      <c r="AN32" s="164">
        <f t="shared" si="39"/>
        <v>0</v>
      </c>
      <c r="AO32" s="164">
        <f t="shared" si="40"/>
        <v>0</v>
      </c>
      <c r="AP32" s="610" t="str">
        <f t="shared" si="41"/>
        <v xml:space="preserve"> </v>
      </c>
      <c r="AQ32" s="613" t="str">
        <f t="shared" si="42"/>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34"/>
        <v>0</v>
      </c>
      <c r="AC33" s="371"/>
      <c r="AD33" s="226" t="str">
        <f t="shared" si="19"/>
        <v/>
      </c>
      <c r="AE33" s="368">
        <f t="shared" si="35"/>
        <v>0</v>
      </c>
      <c r="AF33" s="339"/>
      <c r="AG33" s="338"/>
      <c r="AH33" s="336"/>
      <c r="AI33" s="161">
        <f t="shared" si="20"/>
        <v>0</v>
      </c>
      <c r="AJ33" s="162">
        <f t="shared" si="21"/>
        <v>0</v>
      </c>
      <c r="AK33" s="163">
        <f t="shared" si="36"/>
        <v>0</v>
      </c>
      <c r="AL33" s="164">
        <f t="shared" si="37"/>
        <v>0</v>
      </c>
      <c r="AM33" s="164">
        <f t="shared" si="38"/>
        <v>0</v>
      </c>
      <c r="AN33" s="164">
        <f t="shared" si="39"/>
        <v>0</v>
      </c>
      <c r="AO33" s="164">
        <f t="shared" si="40"/>
        <v>0</v>
      </c>
      <c r="AP33" s="610" t="str">
        <f t="shared" si="41"/>
        <v xml:space="preserve"> </v>
      </c>
      <c r="AQ33" s="613" t="str">
        <f t="shared" si="42"/>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34"/>
        <v>0</v>
      </c>
      <c r="AC34" s="371"/>
      <c r="AD34" s="226" t="str">
        <f t="shared" si="19"/>
        <v/>
      </c>
      <c r="AE34" s="368">
        <f t="shared" si="35"/>
        <v>0</v>
      </c>
      <c r="AF34" s="339"/>
      <c r="AG34" s="338"/>
      <c r="AH34" s="336"/>
      <c r="AI34" s="161">
        <f t="shared" si="20"/>
        <v>0</v>
      </c>
      <c r="AJ34" s="162">
        <f t="shared" si="21"/>
        <v>0</v>
      </c>
      <c r="AK34" s="163">
        <f t="shared" si="36"/>
        <v>0</v>
      </c>
      <c r="AL34" s="164">
        <f t="shared" si="37"/>
        <v>0</v>
      </c>
      <c r="AM34" s="164">
        <f t="shared" si="38"/>
        <v>0</v>
      </c>
      <c r="AN34" s="164">
        <f t="shared" si="39"/>
        <v>0</v>
      </c>
      <c r="AO34" s="164">
        <f t="shared" si="40"/>
        <v>0</v>
      </c>
      <c r="AP34" s="610" t="str">
        <f t="shared" si="41"/>
        <v xml:space="preserve"> </v>
      </c>
      <c r="AQ34" s="613" t="str">
        <f t="shared" si="42"/>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34"/>
        <v>0</v>
      </c>
      <c r="AC35" s="371"/>
      <c r="AD35" s="226" t="str">
        <f t="shared" si="19"/>
        <v/>
      </c>
      <c r="AE35" s="368">
        <f t="shared" si="35"/>
        <v>0</v>
      </c>
      <c r="AF35" s="339"/>
      <c r="AG35" s="338"/>
      <c r="AH35" s="336"/>
      <c r="AI35" s="161">
        <f t="shared" si="20"/>
        <v>0</v>
      </c>
      <c r="AJ35" s="162">
        <f t="shared" si="21"/>
        <v>0</v>
      </c>
      <c r="AK35" s="163">
        <f t="shared" si="36"/>
        <v>0</v>
      </c>
      <c r="AL35" s="164">
        <f t="shared" si="37"/>
        <v>0</v>
      </c>
      <c r="AM35" s="164">
        <f t="shared" si="38"/>
        <v>0</v>
      </c>
      <c r="AN35" s="164">
        <f t="shared" si="39"/>
        <v>0</v>
      </c>
      <c r="AO35" s="164">
        <f t="shared" si="40"/>
        <v>0</v>
      </c>
      <c r="AP35" s="610" t="str">
        <f t="shared" si="41"/>
        <v xml:space="preserve"> </v>
      </c>
      <c r="AQ35" s="613" t="str">
        <f t="shared" si="42"/>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34"/>
        <v>0</v>
      </c>
      <c r="AC36" s="371"/>
      <c r="AD36" s="226" t="str">
        <f t="shared" si="19"/>
        <v/>
      </c>
      <c r="AE36" s="368">
        <f t="shared" si="35"/>
        <v>0</v>
      </c>
      <c r="AF36" s="339"/>
      <c r="AG36" s="338"/>
      <c r="AH36" s="336"/>
      <c r="AI36" s="161">
        <f t="shared" si="20"/>
        <v>0</v>
      </c>
      <c r="AJ36" s="162">
        <f t="shared" si="21"/>
        <v>0</v>
      </c>
      <c r="AK36" s="163">
        <f t="shared" si="36"/>
        <v>0</v>
      </c>
      <c r="AL36" s="164">
        <f t="shared" si="37"/>
        <v>0</v>
      </c>
      <c r="AM36" s="164">
        <f t="shared" si="38"/>
        <v>0</v>
      </c>
      <c r="AN36" s="164">
        <f t="shared" si="39"/>
        <v>0</v>
      </c>
      <c r="AO36" s="164">
        <f t="shared" si="40"/>
        <v>0</v>
      </c>
      <c r="AP36" s="610" t="str">
        <f t="shared" si="41"/>
        <v xml:space="preserve"> </v>
      </c>
      <c r="AQ36" s="613" t="str">
        <f t="shared" si="42"/>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34"/>
        <v>0</v>
      </c>
      <c r="AC37" s="371"/>
      <c r="AD37" s="226" t="str">
        <f t="shared" si="19"/>
        <v/>
      </c>
      <c r="AE37" s="368">
        <f t="shared" si="35"/>
        <v>0</v>
      </c>
      <c r="AF37" s="339"/>
      <c r="AG37" s="338"/>
      <c r="AH37" s="336"/>
      <c r="AI37" s="161">
        <f t="shared" si="20"/>
        <v>0</v>
      </c>
      <c r="AJ37" s="162">
        <f t="shared" si="21"/>
        <v>0</v>
      </c>
      <c r="AK37" s="163">
        <f t="shared" si="36"/>
        <v>0</v>
      </c>
      <c r="AL37" s="164">
        <f t="shared" si="37"/>
        <v>0</v>
      </c>
      <c r="AM37" s="164">
        <f t="shared" si="38"/>
        <v>0</v>
      </c>
      <c r="AN37" s="164">
        <f t="shared" si="39"/>
        <v>0</v>
      </c>
      <c r="AO37" s="164">
        <f t="shared" si="40"/>
        <v>0</v>
      </c>
      <c r="AP37" s="610" t="str">
        <f t="shared" si="41"/>
        <v xml:space="preserve"> </v>
      </c>
      <c r="AQ37" s="613" t="str">
        <f t="shared" si="42"/>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34"/>
        <v>0</v>
      </c>
      <c r="AC38" s="371"/>
      <c r="AD38" s="226" t="str">
        <f t="shared" si="19"/>
        <v/>
      </c>
      <c r="AE38" s="368">
        <f t="shared" si="35"/>
        <v>0</v>
      </c>
      <c r="AF38" s="339"/>
      <c r="AG38" s="338"/>
      <c r="AH38" s="336"/>
      <c r="AI38" s="161">
        <f t="shared" si="20"/>
        <v>0</v>
      </c>
      <c r="AJ38" s="162">
        <f t="shared" si="21"/>
        <v>0</v>
      </c>
      <c r="AK38" s="163">
        <f t="shared" si="36"/>
        <v>0</v>
      </c>
      <c r="AL38" s="164">
        <f t="shared" si="37"/>
        <v>0</v>
      </c>
      <c r="AM38" s="164">
        <f t="shared" si="38"/>
        <v>0</v>
      </c>
      <c r="AN38" s="164">
        <f t="shared" si="39"/>
        <v>0</v>
      </c>
      <c r="AO38" s="164">
        <f t="shared" si="40"/>
        <v>0</v>
      </c>
      <c r="AP38" s="610" t="str">
        <f t="shared" si="41"/>
        <v xml:space="preserve"> </v>
      </c>
      <c r="AQ38" s="613" t="str">
        <f t="shared" si="42"/>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34"/>
        <v>0</v>
      </c>
      <c r="AC39" s="371"/>
      <c r="AD39" s="226" t="str">
        <f t="shared" si="19"/>
        <v/>
      </c>
      <c r="AE39" s="368">
        <f t="shared" si="35"/>
        <v>0</v>
      </c>
      <c r="AF39" s="339"/>
      <c r="AG39" s="338"/>
      <c r="AH39" s="336"/>
      <c r="AI39" s="161">
        <f t="shared" si="20"/>
        <v>0</v>
      </c>
      <c r="AJ39" s="162">
        <f t="shared" si="21"/>
        <v>0</v>
      </c>
      <c r="AK39" s="163">
        <f t="shared" si="36"/>
        <v>0</v>
      </c>
      <c r="AL39" s="164">
        <f t="shared" si="37"/>
        <v>0</v>
      </c>
      <c r="AM39" s="164">
        <f t="shared" si="38"/>
        <v>0</v>
      </c>
      <c r="AN39" s="164">
        <f t="shared" si="39"/>
        <v>0</v>
      </c>
      <c r="AO39" s="164">
        <f t="shared" si="40"/>
        <v>0</v>
      </c>
      <c r="AP39" s="610" t="str">
        <f t="shared" si="41"/>
        <v xml:space="preserve"> </v>
      </c>
      <c r="AQ39" s="613" t="str">
        <f t="shared" si="42"/>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34"/>
        <v>0</v>
      </c>
      <c r="AC40" s="371"/>
      <c r="AD40" s="226" t="str">
        <f t="shared" si="19"/>
        <v/>
      </c>
      <c r="AE40" s="368">
        <f t="shared" si="35"/>
        <v>0</v>
      </c>
      <c r="AF40" s="339"/>
      <c r="AG40" s="338"/>
      <c r="AH40" s="336"/>
      <c r="AI40" s="161">
        <f t="shared" si="20"/>
        <v>0</v>
      </c>
      <c r="AJ40" s="162">
        <f t="shared" si="21"/>
        <v>0</v>
      </c>
      <c r="AK40" s="163">
        <f t="shared" si="36"/>
        <v>0</v>
      </c>
      <c r="AL40" s="164">
        <f t="shared" si="37"/>
        <v>0</v>
      </c>
      <c r="AM40" s="164">
        <f t="shared" si="38"/>
        <v>0</v>
      </c>
      <c r="AN40" s="164">
        <f t="shared" si="39"/>
        <v>0</v>
      </c>
      <c r="AO40" s="164">
        <f t="shared" si="40"/>
        <v>0</v>
      </c>
      <c r="AP40" s="610" t="str">
        <f t="shared" si="41"/>
        <v xml:space="preserve"> </v>
      </c>
      <c r="AQ40" s="613" t="str">
        <f t="shared" si="42"/>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34"/>
        <v>0</v>
      </c>
      <c r="AC41" s="371"/>
      <c r="AD41" s="226" t="str">
        <f t="shared" si="19"/>
        <v/>
      </c>
      <c r="AE41" s="368">
        <f t="shared" si="35"/>
        <v>0</v>
      </c>
      <c r="AF41" s="339"/>
      <c r="AG41" s="338"/>
      <c r="AH41" s="336"/>
      <c r="AI41" s="161">
        <f t="shared" si="20"/>
        <v>0</v>
      </c>
      <c r="AJ41" s="162">
        <f t="shared" si="21"/>
        <v>0</v>
      </c>
      <c r="AK41" s="163">
        <f t="shared" si="36"/>
        <v>0</v>
      </c>
      <c r="AL41" s="164">
        <f t="shared" si="37"/>
        <v>0</v>
      </c>
      <c r="AM41" s="164">
        <f t="shared" si="38"/>
        <v>0</v>
      </c>
      <c r="AN41" s="164">
        <f t="shared" si="39"/>
        <v>0</v>
      </c>
      <c r="AO41" s="164">
        <f t="shared" si="40"/>
        <v>0</v>
      </c>
      <c r="AP41" s="610" t="str">
        <f t="shared" si="41"/>
        <v xml:space="preserve"> </v>
      </c>
      <c r="AQ41" s="613" t="str">
        <f t="shared" si="42"/>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34"/>
        <v>0</v>
      </c>
      <c r="AC42" s="371"/>
      <c r="AD42" s="226" t="str">
        <f t="shared" si="19"/>
        <v/>
      </c>
      <c r="AE42" s="368">
        <f t="shared" si="35"/>
        <v>0</v>
      </c>
      <c r="AF42" s="339"/>
      <c r="AG42" s="338"/>
      <c r="AH42" s="336"/>
      <c r="AI42" s="161">
        <f t="shared" si="20"/>
        <v>0</v>
      </c>
      <c r="AJ42" s="162">
        <f t="shared" si="21"/>
        <v>0</v>
      </c>
      <c r="AK42" s="163">
        <f t="shared" si="36"/>
        <v>0</v>
      </c>
      <c r="AL42" s="164">
        <f t="shared" si="37"/>
        <v>0</v>
      </c>
      <c r="AM42" s="164">
        <f t="shared" si="38"/>
        <v>0</v>
      </c>
      <c r="AN42" s="164">
        <f t="shared" si="39"/>
        <v>0</v>
      </c>
      <c r="AO42" s="164">
        <f t="shared" si="40"/>
        <v>0</v>
      </c>
      <c r="AP42" s="610" t="str">
        <f t="shared" si="41"/>
        <v xml:space="preserve"> </v>
      </c>
      <c r="AQ42" s="613" t="str">
        <f t="shared" si="42"/>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34"/>
        <v>0</v>
      </c>
      <c r="AC43" s="371"/>
      <c r="AD43" s="226" t="str">
        <f t="shared" si="19"/>
        <v/>
      </c>
      <c r="AE43" s="368">
        <f t="shared" si="35"/>
        <v>0</v>
      </c>
      <c r="AF43" s="339"/>
      <c r="AG43" s="338"/>
      <c r="AH43" s="336"/>
      <c r="AI43" s="161">
        <f t="shared" si="20"/>
        <v>0</v>
      </c>
      <c r="AJ43" s="162">
        <f t="shared" si="21"/>
        <v>0</v>
      </c>
      <c r="AK43" s="163">
        <f t="shared" si="36"/>
        <v>0</v>
      </c>
      <c r="AL43" s="164">
        <f t="shared" si="37"/>
        <v>0</v>
      </c>
      <c r="AM43" s="164">
        <f t="shared" si="38"/>
        <v>0</v>
      </c>
      <c r="AN43" s="164">
        <f t="shared" si="39"/>
        <v>0</v>
      </c>
      <c r="AO43" s="164">
        <f t="shared" si="40"/>
        <v>0</v>
      </c>
      <c r="AP43" s="610" t="str">
        <f t="shared" si="41"/>
        <v xml:space="preserve"> </v>
      </c>
      <c r="AQ43" s="613" t="str">
        <f t="shared" si="42"/>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34"/>
        <v>0</v>
      </c>
      <c r="AC44" s="371"/>
      <c r="AD44" s="226" t="str">
        <f t="shared" si="19"/>
        <v/>
      </c>
      <c r="AE44" s="368">
        <f t="shared" si="35"/>
        <v>0</v>
      </c>
      <c r="AF44" s="339"/>
      <c r="AG44" s="338"/>
      <c r="AH44" s="336"/>
      <c r="AI44" s="161">
        <f t="shared" si="20"/>
        <v>0</v>
      </c>
      <c r="AJ44" s="162">
        <f t="shared" si="21"/>
        <v>0</v>
      </c>
      <c r="AK44" s="163">
        <f t="shared" si="36"/>
        <v>0</v>
      </c>
      <c r="AL44" s="164">
        <f t="shared" si="37"/>
        <v>0</v>
      </c>
      <c r="AM44" s="164">
        <f t="shared" si="38"/>
        <v>0</v>
      </c>
      <c r="AN44" s="164">
        <f t="shared" si="39"/>
        <v>0</v>
      </c>
      <c r="AO44" s="164">
        <f t="shared" si="40"/>
        <v>0</v>
      </c>
      <c r="AP44" s="610" t="str">
        <f t="shared" si="41"/>
        <v xml:space="preserve"> </v>
      </c>
      <c r="AQ44" s="613" t="str">
        <f t="shared" si="42"/>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34"/>
        <v>0</v>
      </c>
      <c r="AC45" s="371"/>
      <c r="AD45" s="226" t="str">
        <f t="shared" si="19"/>
        <v/>
      </c>
      <c r="AE45" s="368">
        <f t="shared" si="35"/>
        <v>0</v>
      </c>
      <c r="AF45" s="339"/>
      <c r="AG45" s="338"/>
      <c r="AH45" s="336"/>
      <c r="AI45" s="161">
        <f t="shared" si="20"/>
        <v>0</v>
      </c>
      <c r="AJ45" s="162">
        <f t="shared" si="21"/>
        <v>0</v>
      </c>
      <c r="AK45" s="163">
        <f t="shared" si="36"/>
        <v>0</v>
      </c>
      <c r="AL45" s="164">
        <f t="shared" si="37"/>
        <v>0</v>
      </c>
      <c r="AM45" s="164">
        <f t="shared" si="38"/>
        <v>0</v>
      </c>
      <c r="AN45" s="164">
        <f t="shared" si="39"/>
        <v>0</v>
      </c>
      <c r="AO45" s="164">
        <f t="shared" si="40"/>
        <v>0</v>
      </c>
      <c r="AP45" s="610" t="str">
        <f t="shared" si="41"/>
        <v xml:space="preserve"> </v>
      </c>
      <c r="AQ45" s="613" t="str">
        <f t="shared" si="42"/>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34"/>
        <v>0</v>
      </c>
      <c r="AC46" s="371"/>
      <c r="AD46" s="226" t="str">
        <f t="shared" si="19"/>
        <v/>
      </c>
      <c r="AE46" s="368">
        <f t="shared" si="35"/>
        <v>0</v>
      </c>
      <c r="AF46" s="339"/>
      <c r="AG46" s="338"/>
      <c r="AH46" s="336"/>
      <c r="AI46" s="161">
        <f t="shared" si="20"/>
        <v>0</v>
      </c>
      <c r="AJ46" s="162">
        <f t="shared" si="21"/>
        <v>0</v>
      </c>
      <c r="AK46" s="163">
        <f t="shared" si="36"/>
        <v>0</v>
      </c>
      <c r="AL46" s="164">
        <f t="shared" si="37"/>
        <v>0</v>
      </c>
      <c r="AM46" s="164">
        <f t="shared" si="38"/>
        <v>0</v>
      </c>
      <c r="AN46" s="164">
        <f t="shared" si="39"/>
        <v>0</v>
      </c>
      <c r="AO46" s="164">
        <f t="shared" si="40"/>
        <v>0</v>
      </c>
      <c r="AP46" s="610" t="str">
        <f t="shared" si="41"/>
        <v xml:space="preserve"> </v>
      </c>
      <c r="AQ46" s="613" t="str">
        <f t="shared" si="42"/>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34"/>
        <v>0</v>
      </c>
      <c r="AC47" s="371"/>
      <c r="AD47" s="226" t="str">
        <f t="shared" si="19"/>
        <v/>
      </c>
      <c r="AE47" s="368">
        <f t="shared" si="35"/>
        <v>0</v>
      </c>
      <c r="AF47" s="339"/>
      <c r="AG47" s="338"/>
      <c r="AH47" s="336"/>
      <c r="AI47" s="161">
        <f t="shared" si="20"/>
        <v>0</v>
      </c>
      <c r="AJ47" s="162">
        <f t="shared" si="21"/>
        <v>0</v>
      </c>
      <c r="AK47" s="163">
        <f t="shared" si="36"/>
        <v>0</v>
      </c>
      <c r="AL47" s="164">
        <f t="shared" si="37"/>
        <v>0</v>
      </c>
      <c r="AM47" s="164">
        <f t="shared" si="38"/>
        <v>0</v>
      </c>
      <c r="AN47" s="164">
        <f t="shared" si="39"/>
        <v>0</v>
      </c>
      <c r="AO47" s="164">
        <f t="shared" si="40"/>
        <v>0</v>
      </c>
      <c r="AP47" s="610" t="str">
        <f t="shared" si="41"/>
        <v xml:space="preserve"> </v>
      </c>
      <c r="AQ47" s="613" t="str">
        <f t="shared" si="42"/>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34"/>
        <v>0</v>
      </c>
      <c r="AC48" s="371"/>
      <c r="AD48" s="226" t="str">
        <f t="shared" si="19"/>
        <v/>
      </c>
      <c r="AE48" s="368">
        <f t="shared" si="35"/>
        <v>0</v>
      </c>
      <c r="AF48" s="339"/>
      <c r="AG48" s="338"/>
      <c r="AH48" s="336"/>
      <c r="AI48" s="161">
        <f t="shared" si="20"/>
        <v>0</v>
      </c>
      <c r="AJ48" s="162">
        <f t="shared" si="21"/>
        <v>0</v>
      </c>
      <c r="AK48" s="163">
        <f t="shared" si="36"/>
        <v>0</v>
      </c>
      <c r="AL48" s="164">
        <f t="shared" si="37"/>
        <v>0</v>
      </c>
      <c r="AM48" s="164">
        <f t="shared" si="38"/>
        <v>0</v>
      </c>
      <c r="AN48" s="164">
        <f t="shared" si="39"/>
        <v>0</v>
      </c>
      <c r="AO48" s="164">
        <f t="shared" si="40"/>
        <v>0</v>
      </c>
      <c r="AP48" s="610" t="str">
        <f t="shared" si="41"/>
        <v xml:space="preserve"> </v>
      </c>
      <c r="AQ48" s="613" t="str">
        <f t="shared" si="42"/>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34"/>
        <v>0</v>
      </c>
      <c r="AC49" s="371"/>
      <c r="AD49" s="226" t="str">
        <f t="shared" si="19"/>
        <v/>
      </c>
      <c r="AE49" s="368">
        <f t="shared" si="35"/>
        <v>0</v>
      </c>
      <c r="AF49" s="339"/>
      <c r="AG49" s="338"/>
      <c r="AH49" s="336"/>
      <c r="AI49" s="161">
        <f t="shared" si="20"/>
        <v>0</v>
      </c>
      <c r="AJ49" s="162">
        <f t="shared" si="21"/>
        <v>0</v>
      </c>
      <c r="AK49" s="163">
        <f t="shared" si="36"/>
        <v>0</v>
      </c>
      <c r="AL49" s="164">
        <f t="shared" si="37"/>
        <v>0</v>
      </c>
      <c r="AM49" s="164">
        <f t="shared" si="38"/>
        <v>0</v>
      </c>
      <c r="AN49" s="164">
        <f t="shared" si="39"/>
        <v>0</v>
      </c>
      <c r="AO49" s="164">
        <f t="shared" si="40"/>
        <v>0</v>
      </c>
      <c r="AP49" s="610" t="str">
        <f t="shared" si="41"/>
        <v xml:space="preserve"> </v>
      </c>
      <c r="AQ49" s="613" t="str">
        <f t="shared" si="42"/>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34"/>
        <v>0</v>
      </c>
      <c r="AC50" s="371"/>
      <c r="AD50" s="226" t="str">
        <f t="shared" si="19"/>
        <v/>
      </c>
      <c r="AE50" s="368">
        <f t="shared" si="35"/>
        <v>0</v>
      </c>
      <c r="AF50" s="339"/>
      <c r="AG50" s="338"/>
      <c r="AH50" s="336"/>
      <c r="AI50" s="161">
        <f t="shared" si="20"/>
        <v>0</v>
      </c>
      <c r="AJ50" s="162">
        <f t="shared" si="21"/>
        <v>0</v>
      </c>
      <c r="AK50" s="163">
        <f t="shared" si="36"/>
        <v>0</v>
      </c>
      <c r="AL50" s="164">
        <f t="shared" si="37"/>
        <v>0</v>
      </c>
      <c r="AM50" s="164">
        <f t="shared" si="38"/>
        <v>0</v>
      </c>
      <c r="AN50" s="164">
        <f t="shared" si="39"/>
        <v>0</v>
      </c>
      <c r="AO50" s="164">
        <f t="shared" si="40"/>
        <v>0</v>
      </c>
      <c r="AP50" s="610" t="str">
        <f t="shared" si="41"/>
        <v xml:space="preserve"> </v>
      </c>
      <c r="AQ50" s="613" t="str">
        <f t="shared" si="42"/>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34"/>
        <v>0</v>
      </c>
      <c r="AC51" s="371"/>
      <c r="AD51" s="226" t="str">
        <f t="shared" si="19"/>
        <v/>
      </c>
      <c r="AE51" s="368">
        <f t="shared" si="35"/>
        <v>0</v>
      </c>
      <c r="AF51" s="339"/>
      <c r="AG51" s="338"/>
      <c r="AH51" s="336"/>
      <c r="AI51" s="161">
        <f t="shared" si="20"/>
        <v>0</v>
      </c>
      <c r="AJ51" s="162">
        <f t="shared" si="21"/>
        <v>0</v>
      </c>
      <c r="AK51" s="163">
        <f t="shared" si="36"/>
        <v>0</v>
      </c>
      <c r="AL51" s="164">
        <f t="shared" si="37"/>
        <v>0</v>
      </c>
      <c r="AM51" s="164">
        <f t="shared" si="38"/>
        <v>0</v>
      </c>
      <c r="AN51" s="164">
        <f t="shared" si="39"/>
        <v>0</v>
      </c>
      <c r="AO51" s="164">
        <f t="shared" si="40"/>
        <v>0</v>
      </c>
      <c r="AP51" s="610" t="str">
        <f t="shared" si="41"/>
        <v xml:space="preserve"> </v>
      </c>
      <c r="AQ51" s="613" t="str">
        <f t="shared" si="42"/>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34"/>
        <v>0</v>
      </c>
      <c r="AC52" s="371"/>
      <c r="AD52" s="226" t="str">
        <f t="shared" si="19"/>
        <v/>
      </c>
      <c r="AE52" s="368">
        <f t="shared" si="35"/>
        <v>0</v>
      </c>
      <c r="AF52" s="339"/>
      <c r="AG52" s="338"/>
      <c r="AH52" s="336"/>
      <c r="AI52" s="161">
        <f t="shared" si="20"/>
        <v>0</v>
      </c>
      <c r="AJ52" s="162">
        <f t="shared" si="21"/>
        <v>0</v>
      </c>
      <c r="AK52" s="163">
        <f t="shared" si="36"/>
        <v>0</v>
      </c>
      <c r="AL52" s="164">
        <f t="shared" si="37"/>
        <v>0</v>
      </c>
      <c r="AM52" s="164">
        <f t="shared" si="38"/>
        <v>0</v>
      </c>
      <c r="AN52" s="164">
        <f t="shared" si="39"/>
        <v>0</v>
      </c>
      <c r="AO52" s="164">
        <f t="shared" si="40"/>
        <v>0</v>
      </c>
      <c r="AP52" s="610" t="str">
        <f t="shared" si="41"/>
        <v xml:space="preserve"> </v>
      </c>
      <c r="AQ52" s="613" t="str">
        <f t="shared" si="42"/>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34"/>
        <v>0</v>
      </c>
      <c r="AC53" s="371"/>
      <c r="AD53" s="226" t="str">
        <f t="shared" si="19"/>
        <v/>
      </c>
      <c r="AE53" s="368">
        <f t="shared" si="35"/>
        <v>0</v>
      </c>
      <c r="AF53" s="339"/>
      <c r="AG53" s="338"/>
      <c r="AH53" s="336"/>
      <c r="AI53" s="161">
        <f t="shared" si="20"/>
        <v>0</v>
      </c>
      <c r="AJ53" s="162">
        <f t="shared" si="21"/>
        <v>0</v>
      </c>
      <c r="AK53" s="163">
        <f t="shared" si="36"/>
        <v>0</v>
      </c>
      <c r="AL53" s="164">
        <f t="shared" si="37"/>
        <v>0</v>
      </c>
      <c r="AM53" s="164">
        <f t="shared" si="38"/>
        <v>0</v>
      </c>
      <c r="AN53" s="164">
        <f t="shared" si="39"/>
        <v>0</v>
      </c>
      <c r="AO53" s="164">
        <f t="shared" si="40"/>
        <v>0</v>
      </c>
      <c r="AP53" s="610" t="str">
        <f t="shared" si="41"/>
        <v xml:space="preserve"> </v>
      </c>
      <c r="AQ53" s="613" t="str">
        <f t="shared" si="42"/>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34"/>
        <v>0</v>
      </c>
      <c r="AC54" s="371"/>
      <c r="AD54" s="226" t="str">
        <f t="shared" si="19"/>
        <v/>
      </c>
      <c r="AE54" s="368">
        <f t="shared" si="35"/>
        <v>0</v>
      </c>
      <c r="AF54" s="339"/>
      <c r="AG54" s="338"/>
      <c r="AH54" s="336"/>
      <c r="AI54" s="161">
        <f t="shared" si="20"/>
        <v>0</v>
      </c>
      <c r="AJ54" s="162">
        <f t="shared" si="21"/>
        <v>0</v>
      </c>
      <c r="AK54" s="163">
        <f t="shared" si="36"/>
        <v>0</v>
      </c>
      <c r="AL54" s="164">
        <f t="shared" si="37"/>
        <v>0</v>
      </c>
      <c r="AM54" s="164">
        <f t="shared" si="38"/>
        <v>0</v>
      </c>
      <c r="AN54" s="164">
        <f t="shared" si="39"/>
        <v>0</v>
      </c>
      <c r="AO54" s="164">
        <f t="shared" si="40"/>
        <v>0</v>
      </c>
      <c r="AP54" s="610" t="str">
        <f t="shared" si="41"/>
        <v xml:space="preserve"> </v>
      </c>
      <c r="AQ54" s="613" t="str">
        <f t="shared" si="42"/>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34"/>
        <v>0</v>
      </c>
      <c r="AC55" s="371"/>
      <c r="AD55" s="226" t="str">
        <f t="shared" si="19"/>
        <v/>
      </c>
      <c r="AE55" s="368">
        <f t="shared" si="35"/>
        <v>0</v>
      </c>
      <c r="AF55" s="339"/>
      <c r="AG55" s="338"/>
      <c r="AH55" s="336"/>
      <c r="AI55" s="161">
        <f t="shared" si="20"/>
        <v>0</v>
      </c>
      <c r="AJ55" s="162">
        <f t="shared" si="21"/>
        <v>0</v>
      </c>
      <c r="AK55" s="163">
        <f t="shared" si="36"/>
        <v>0</v>
      </c>
      <c r="AL55" s="164">
        <f t="shared" si="37"/>
        <v>0</v>
      </c>
      <c r="AM55" s="164">
        <f t="shared" si="38"/>
        <v>0</v>
      </c>
      <c r="AN55" s="164">
        <f t="shared" si="39"/>
        <v>0</v>
      </c>
      <c r="AO55" s="164">
        <f t="shared" si="40"/>
        <v>0</v>
      </c>
      <c r="AP55" s="610" t="str">
        <f t="shared" si="41"/>
        <v xml:space="preserve"> </v>
      </c>
      <c r="AQ55" s="613" t="str">
        <f t="shared" si="42"/>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34"/>
        <v>0</v>
      </c>
      <c r="AC56" s="371"/>
      <c r="AD56" s="226" t="str">
        <f t="shared" si="19"/>
        <v/>
      </c>
      <c r="AE56" s="368">
        <f t="shared" si="35"/>
        <v>0</v>
      </c>
      <c r="AF56" s="339"/>
      <c r="AG56" s="338"/>
      <c r="AH56" s="336"/>
      <c r="AI56" s="161">
        <f t="shared" si="20"/>
        <v>0</v>
      </c>
      <c r="AJ56" s="162">
        <f t="shared" si="21"/>
        <v>0</v>
      </c>
      <c r="AK56" s="163">
        <f t="shared" si="36"/>
        <v>0</v>
      </c>
      <c r="AL56" s="164">
        <f t="shared" si="37"/>
        <v>0</v>
      </c>
      <c r="AM56" s="164">
        <f t="shared" si="38"/>
        <v>0</v>
      </c>
      <c r="AN56" s="164">
        <f t="shared" si="39"/>
        <v>0</v>
      </c>
      <c r="AO56" s="164">
        <f t="shared" si="40"/>
        <v>0</v>
      </c>
      <c r="AP56" s="610" t="str">
        <f t="shared" si="41"/>
        <v xml:space="preserve"> </v>
      </c>
      <c r="AQ56" s="613" t="str">
        <f t="shared" si="42"/>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34"/>
        <v>0</v>
      </c>
      <c r="AC57" s="371"/>
      <c r="AD57" s="226" t="str">
        <f t="shared" si="19"/>
        <v/>
      </c>
      <c r="AE57" s="368">
        <f t="shared" si="35"/>
        <v>0</v>
      </c>
      <c r="AF57" s="339"/>
      <c r="AG57" s="338"/>
      <c r="AH57" s="336"/>
      <c r="AI57" s="161">
        <f t="shared" si="20"/>
        <v>0</v>
      </c>
      <c r="AJ57" s="162">
        <f t="shared" si="21"/>
        <v>0</v>
      </c>
      <c r="AK57" s="163">
        <f t="shared" si="36"/>
        <v>0</v>
      </c>
      <c r="AL57" s="164">
        <f t="shared" si="37"/>
        <v>0</v>
      </c>
      <c r="AM57" s="164">
        <f t="shared" si="38"/>
        <v>0</v>
      </c>
      <c r="AN57" s="164">
        <f t="shared" si="39"/>
        <v>0</v>
      </c>
      <c r="AO57" s="164">
        <f t="shared" si="40"/>
        <v>0</v>
      </c>
      <c r="AP57" s="610" t="str">
        <f t="shared" si="41"/>
        <v xml:space="preserve"> </v>
      </c>
      <c r="AQ57" s="613" t="str">
        <f t="shared" si="42"/>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34"/>
        <v>0</v>
      </c>
      <c r="AC58" s="371"/>
      <c r="AD58" s="226" t="str">
        <f t="shared" si="19"/>
        <v/>
      </c>
      <c r="AE58" s="368">
        <f t="shared" si="35"/>
        <v>0</v>
      </c>
      <c r="AF58" s="339"/>
      <c r="AG58" s="338"/>
      <c r="AH58" s="336"/>
      <c r="AI58" s="161">
        <f t="shared" si="20"/>
        <v>0</v>
      </c>
      <c r="AJ58" s="162">
        <f t="shared" si="21"/>
        <v>0</v>
      </c>
      <c r="AK58" s="163">
        <f t="shared" si="36"/>
        <v>0</v>
      </c>
      <c r="AL58" s="164">
        <f t="shared" si="37"/>
        <v>0</v>
      </c>
      <c r="AM58" s="164">
        <f t="shared" si="38"/>
        <v>0</v>
      </c>
      <c r="AN58" s="164">
        <f t="shared" si="39"/>
        <v>0</v>
      </c>
      <c r="AO58" s="164">
        <f t="shared" si="40"/>
        <v>0</v>
      </c>
      <c r="AP58" s="610" t="str">
        <f t="shared" si="41"/>
        <v xml:space="preserve"> </v>
      </c>
      <c r="AQ58" s="613" t="str">
        <f t="shared" si="42"/>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34"/>
        <v>0</v>
      </c>
      <c r="AC59" s="371"/>
      <c r="AD59" s="226" t="str">
        <f t="shared" si="19"/>
        <v/>
      </c>
      <c r="AE59" s="368">
        <f t="shared" si="35"/>
        <v>0</v>
      </c>
      <c r="AF59" s="339"/>
      <c r="AG59" s="338"/>
      <c r="AH59" s="336"/>
      <c r="AI59" s="161">
        <f t="shared" si="20"/>
        <v>0</v>
      </c>
      <c r="AJ59" s="162">
        <f t="shared" si="21"/>
        <v>0</v>
      </c>
      <c r="AK59" s="163">
        <f t="shared" si="36"/>
        <v>0</v>
      </c>
      <c r="AL59" s="164">
        <f t="shared" si="37"/>
        <v>0</v>
      </c>
      <c r="AM59" s="164">
        <f t="shared" si="38"/>
        <v>0</v>
      </c>
      <c r="AN59" s="164">
        <f t="shared" si="39"/>
        <v>0</v>
      </c>
      <c r="AO59" s="164">
        <f t="shared" si="40"/>
        <v>0</v>
      </c>
      <c r="AP59" s="610" t="str">
        <f t="shared" si="41"/>
        <v xml:space="preserve"> </v>
      </c>
      <c r="AQ59" s="613" t="str">
        <f t="shared" si="42"/>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34"/>
        <v>0</v>
      </c>
      <c r="AC60" s="371"/>
      <c r="AD60" s="226" t="str">
        <f t="shared" si="19"/>
        <v/>
      </c>
      <c r="AE60" s="368">
        <f t="shared" si="35"/>
        <v>0</v>
      </c>
      <c r="AF60" s="340"/>
      <c r="AG60" s="341"/>
      <c r="AH60" s="339"/>
      <c r="AI60" s="161">
        <f t="shared" si="20"/>
        <v>0</v>
      </c>
      <c r="AJ60" s="162">
        <f t="shared" si="21"/>
        <v>0</v>
      </c>
      <c r="AK60" s="163">
        <f t="shared" si="36"/>
        <v>0</v>
      </c>
      <c r="AL60" s="164">
        <f t="shared" si="37"/>
        <v>0</v>
      </c>
      <c r="AM60" s="164">
        <f t="shared" si="38"/>
        <v>0</v>
      </c>
      <c r="AN60" s="164">
        <f t="shared" si="39"/>
        <v>0</v>
      </c>
      <c r="AO60" s="164">
        <f t="shared" si="40"/>
        <v>0</v>
      </c>
      <c r="AP60" s="610" t="str">
        <f t="shared" si="41"/>
        <v xml:space="preserve"> </v>
      </c>
      <c r="AQ60" s="613" t="str">
        <f t="shared" si="42"/>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34"/>
        <v>0</v>
      </c>
      <c r="AC61" s="371"/>
      <c r="AD61" s="226" t="str">
        <f t="shared" si="19"/>
        <v/>
      </c>
      <c r="AE61" s="368">
        <f t="shared" si="35"/>
        <v>0</v>
      </c>
      <c r="AF61" s="339"/>
      <c r="AG61" s="342"/>
      <c r="AH61" s="339"/>
      <c r="AI61" s="161">
        <f t="shared" si="20"/>
        <v>0</v>
      </c>
      <c r="AJ61" s="162">
        <f t="shared" si="21"/>
        <v>0</v>
      </c>
      <c r="AK61" s="163">
        <f t="shared" si="36"/>
        <v>0</v>
      </c>
      <c r="AL61" s="164">
        <f t="shared" si="37"/>
        <v>0</v>
      </c>
      <c r="AM61" s="164">
        <f t="shared" si="38"/>
        <v>0</v>
      </c>
      <c r="AN61" s="164">
        <f t="shared" si="39"/>
        <v>0</v>
      </c>
      <c r="AO61" s="164">
        <f t="shared" si="40"/>
        <v>0</v>
      </c>
      <c r="AP61" s="610" t="str">
        <f t="shared" si="41"/>
        <v xml:space="preserve"> </v>
      </c>
      <c r="AQ61" s="613" t="str">
        <f t="shared" si="42"/>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34"/>
        <v>0</v>
      </c>
      <c r="AC62" s="370"/>
      <c r="AD62" s="226" t="str">
        <f t="shared" si="19"/>
        <v/>
      </c>
      <c r="AE62" s="368">
        <f t="shared" si="35"/>
        <v>0</v>
      </c>
      <c r="AF62" s="331"/>
      <c r="AG62" s="332"/>
      <c r="AH62" s="331"/>
      <c r="AI62" s="161">
        <f t="shared" si="20"/>
        <v>0</v>
      </c>
      <c r="AJ62" s="162">
        <f t="shared" si="21"/>
        <v>0</v>
      </c>
      <c r="AK62" s="163">
        <f t="shared" si="36"/>
        <v>0</v>
      </c>
      <c r="AL62" s="164">
        <f t="shared" si="37"/>
        <v>0</v>
      </c>
      <c r="AM62" s="164">
        <f t="shared" si="38"/>
        <v>0</v>
      </c>
      <c r="AN62" s="164">
        <f t="shared" si="39"/>
        <v>0</v>
      </c>
      <c r="AO62" s="164">
        <f t="shared" si="40"/>
        <v>0</v>
      </c>
      <c r="AP62" s="610" t="str">
        <f t="shared" si="41"/>
        <v xml:space="preserve"> </v>
      </c>
      <c r="AQ62" s="613" t="str">
        <f t="shared" si="42"/>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34"/>
        <v>0</v>
      </c>
      <c r="AC63" s="370"/>
      <c r="AD63" s="226" t="str">
        <f t="shared" si="19"/>
        <v/>
      </c>
      <c r="AE63" s="368">
        <f t="shared" si="35"/>
        <v>0</v>
      </c>
      <c r="AF63" s="331"/>
      <c r="AG63" s="333"/>
      <c r="AH63" s="334"/>
      <c r="AI63" s="161">
        <f t="shared" si="20"/>
        <v>0</v>
      </c>
      <c r="AJ63" s="162">
        <f t="shared" si="21"/>
        <v>0</v>
      </c>
      <c r="AK63" s="163">
        <f t="shared" si="36"/>
        <v>0</v>
      </c>
      <c r="AL63" s="164">
        <f t="shared" si="37"/>
        <v>0</v>
      </c>
      <c r="AM63" s="164">
        <f t="shared" si="38"/>
        <v>0</v>
      </c>
      <c r="AN63" s="164">
        <f t="shared" si="39"/>
        <v>0</v>
      </c>
      <c r="AO63" s="164">
        <f t="shared" si="40"/>
        <v>0</v>
      </c>
      <c r="AP63" s="610" t="str">
        <f t="shared" si="41"/>
        <v xml:space="preserve"> </v>
      </c>
      <c r="AQ63" s="613" t="str">
        <f t="shared" si="42"/>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34"/>
        <v>0</v>
      </c>
      <c r="AC64" s="370"/>
      <c r="AD64" s="226" t="str">
        <f t="shared" si="19"/>
        <v/>
      </c>
      <c r="AE64" s="368">
        <f t="shared" si="35"/>
        <v>0</v>
      </c>
      <c r="AF64" s="331"/>
      <c r="AG64" s="333"/>
      <c r="AH64" s="334"/>
      <c r="AI64" s="161">
        <f t="shared" si="20"/>
        <v>0</v>
      </c>
      <c r="AJ64" s="162">
        <f t="shared" si="21"/>
        <v>0</v>
      </c>
      <c r="AK64" s="163">
        <f t="shared" si="36"/>
        <v>0</v>
      </c>
      <c r="AL64" s="164">
        <f t="shared" si="37"/>
        <v>0</v>
      </c>
      <c r="AM64" s="164">
        <f t="shared" si="38"/>
        <v>0</v>
      </c>
      <c r="AN64" s="164">
        <f t="shared" si="39"/>
        <v>0</v>
      </c>
      <c r="AO64" s="164">
        <f t="shared" si="40"/>
        <v>0</v>
      </c>
      <c r="AP64" s="610" t="str">
        <f t="shared" si="41"/>
        <v xml:space="preserve"> </v>
      </c>
      <c r="AQ64" s="613" t="str">
        <f t="shared" si="42"/>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34"/>
        <v>0</v>
      </c>
      <c r="AC65" s="370"/>
      <c r="AD65" s="226" t="str">
        <f t="shared" si="19"/>
        <v/>
      </c>
      <c r="AE65" s="368">
        <f t="shared" si="35"/>
        <v>0</v>
      </c>
      <c r="AF65" s="331"/>
      <c r="AG65" s="333"/>
      <c r="AH65" s="334"/>
      <c r="AI65" s="161">
        <f t="shared" si="20"/>
        <v>0</v>
      </c>
      <c r="AJ65" s="162">
        <f t="shared" si="21"/>
        <v>0</v>
      </c>
      <c r="AK65" s="163">
        <f t="shared" si="36"/>
        <v>0</v>
      </c>
      <c r="AL65" s="164">
        <f t="shared" si="37"/>
        <v>0</v>
      </c>
      <c r="AM65" s="164">
        <f t="shared" si="38"/>
        <v>0</v>
      </c>
      <c r="AN65" s="164">
        <f t="shared" si="39"/>
        <v>0</v>
      </c>
      <c r="AO65" s="164">
        <f t="shared" si="40"/>
        <v>0</v>
      </c>
      <c r="AP65" s="610" t="str">
        <f t="shared" si="41"/>
        <v xml:space="preserve"> </v>
      </c>
      <c r="AQ65" s="613" t="str">
        <f t="shared" si="42"/>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34"/>
        <v>0</v>
      </c>
      <c r="AC66" s="371"/>
      <c r="AD66" s="226" t="str">
        <f t="shared" si="19"/>
        <v/>
      </c>
      <c r="AE66" s="368">
        <f t="shared" si="35"/>
        <v>0</v>
      </c>
      <c r="AF66" s="339"/>
      <c r="AG66" s="338"/>
      <c r="AH66" s="336"/>
      <c r="AI66" s="161">
        <f t="shared" si="20"/>
        <v>0</v>
      </c>
      <c r="AJ66" s="162">
        <f t="shared" si="21"/>
        <v>0</v>
      </c>
      <c r="AK66" s="163">
        <f t="shared" si="36"/>
        <v>0</v>
      </c>
      <c r="AL66" s="164">
        <f t="shared" si="37"/>
        <v>0</v>
      </c>
      <c r="AM66" s="164">
        <f t="shared" si="38"/>
        <v>0</v>
      </c>
      <c r="AN66" s="164">
        <f t="shared" si="39"/>
        <v>0</v>
      </c>
      <c r="AO66" s="164">
        <f t="shared" si="40"/>
        <v>0</v>
      </c>
      <c r="AP66" s="610" t="str">
        <f t="shared" si="41"/>
        <v xml:space="preserve"> </v>
      </c>
      <c r="AQ66" s="613" t="str">
        <f t="shared" si="42"/>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34"/>
        <v>0</v>
      </c>
      <c r="AC67" s="371"/>
      <c r="AD67" s="226" t="str">
        <f t="shared" si="19"/>
        <v/>
      </c>
      <c r="AE67" s="368">
        <f t="shared" si="35"/>
        <v>0</v>
      </c>
      <c r="AF67" s="339"/>
      <c r="AG67" s="338"/>
      <c r="AH67" s="336"/>
      <c r="AI67" s="161">
        <f t="shared" si="20"/>
        <v>0</v>
      </c>
      <c r="AJ67" s="162">
        <f t="shared" si="21"/>
        <v>0</v>
      </c>
      <c r="AK67" s="163">
        <f t="shared" si="36"/>
        <v>0</v>
      </c>
      <c r="AL67" s="164">
        <f t="shared" si="37"/>
        <v>0</v>
      </c>
      <c r="AM67" s="164">
        <f t="shared" si="38"/>
        <v>0</v>
      </c>
      <c r="AN67" s="164">
        <f t="shared" si="39"/>
        <v>0</v>
      </c>
      <c r="AO67" s="164">
        <f t="shared" si="40"/>
        <v>0</v>
      </c>
      <c r="AP67" s="610" t="str">
        <f t="shared" si="41"/>
        <v xml:space="preserve"> </v>
      </c>
      <c r="AQ67" s="613" t="str">
        <f t="shared" si="42"/>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34"/>
        <v>0</v>
      </c>
      <c r="AC68" s="371"/>
      <c r="AD68" s="226" t="str">
        <f t="shared" si="19"/>
        <v/>
      </c>
      <c r="AE68" s="368">
        <f t="shared" si="35"/>
        <v>0</v>
      </c>
      <c r="AF68" s="339"/>
      <c r="AG68" s="338"/>
      <c r="AH68" s="336"/>
      <c r="AI68" s="161">
        <f t="shared" si="20"/>
        <v>0</v>
      </c>
      <c r="AJ68" s="162">
        <f t="shared" si="21"/>
        <v>0</v>
      </c>
      <c r="AK68" s="163">
        <f t="shared" si="36"/>
        <v>0</v>
      </c>
      <c r="AL68" s="164">
        <f t="shared" si="37"/>
        <v>0</v>
      </c>
      <c r="AM68" s="164">
        <f t="shared" si="38"/>
        <v>0</v>
      </c>
      <c r="AN68" s="164">
        <f t="shared" si="39"/>
        <v>0</v>
      </c>
      <c r="AO68" s="164">
        <f t="shared" si="40"/>
        <v>0</v>
      </c>
      <c r="AP68" s="610" t="str">
        <f t="shared" si="41"/>
        <v xml:space="preserve"> </v>
      </c>
      <c r="AQ68" s="613" t="str">
        <f t="shared" si="42"/>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34"/>
        <v>0</v>
      </c>
      <c r="AC69" s="371"/>
      <c r="AD69" s="226" t="str">
        <f t="shared" si="19"/>
        <v/>
      </c>
      <c r="AE69" s="368">
        <f t="shared" si="35"/>
        <v>0</v>
      </c>
      <c r="AF69" s="339"/>
      <c r="AG69" s="338"/>
      <c r="AH69" s="336"/>
      <c r="AI69" s="161">
        <f t="shared" si="20"/>
        <v>0</v>
      </c>
      <c r="AJ69" s="162">
        <f t="shared" si="21"/>
        <v>0</v>
      </c>
      <c r="AK69" s="163">
        <f t="shared" si="36"/>
        <v>0</v>
      </c>
      <c r="AL69" s="164">
        <f t="shared" si="37"/>
        <v>0</v>
      </c>
      <c r="AM69" s="164">
        <f t="shared" si="38"/>
        <v>0</v>
      </c>
      <c r="AN69" s="164">
        <f t="shared" si="39"/>
        <v>0</v>
      </c>
      <c r="AO69" s="164">
        <f t="shared" si="40"/>
        <v>0</v>
      </c>
      <c r="AP69" s="610" t="str">
        <f t="shared" si="41"/>
        <v xml:space="preserve"> </v>
      </c>
      <c r="AQ69" s="613" t="str">
        <f t="shared" si="42"/>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34"/>
        <v>0</v>
      </c>
      <c r="AC70" s="371"/>
      <c r="AD70" s="226" t="str">
        <f t="shared" si="19"/>
        <v/>
      </c>
      <c r="AE70" s="368">
        <f t="shared" si="35"/>
        <v>0</v>
      </c>
      <c r="AF70" s="339"/>
      <c r="AG70" s="338"/>
      <c r="AH70" s="336"/>
      <c r="AI70" s="161">
        <f t="shared" si="20"/>
        <v>0</v>
      </c>
      <c r="AJ70" s="162">
        <f t="shared" si="21"/>
        <v>0</v>
      </c>
      <c r="AK70" s="163">
        <f t="shared" si="36"/>
        <v>0</v>
      </c>
      <c r="AL70" s="164">
        <f t="shared" si="37"/>
        <v>0</v>
      </c>
      <c r="AM70" s="164">
        <f t="shared" si="38"/>
        <v>0</v>
      </c>
      <c r="AN70" s="164">
        <f t="shared" si="39"/>
        <v>0</v>
      </c>
      <c r="AO70" s="164">
        <f t="shared" si="40"/>
        <v>0</v>
      </c>
      <c r="AP70" s="610" t="str">
        <f t="shared" si="41"/>
        <v xml:space="preserve"> </v>
      </c>
      <c r="AQ70" s="613" t="str">
        <f t="shared" si="42"/>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34"/>
        <v>0</v>
      </c>
      <c r="AC71" s="371"/>
      <c r="AD71" s="226" t="str">
        <f t="shared" si="19"/>
        <v/>
      </c>
      <c r="AE71" s="368">
        <f t="shared" si="35"/>
        <v>0</v>
      </c>
      <c r="AF71" s="339"/>
      <c r="AG71" s="338"/>
      <c r="AH71" s="336"/>
      <c r="AI71" s="161">
        <f t="shared" si="20"/>
        <v>0</v>
      </c>
      <c r="AJ71" s="162">
        <f t="shared" si="21"/>
        <v>0</v>
      </c>
      <c r="AK71" s="163">
        <f t="shared" si="36"/>
        <v>0</v>
      </c>
      <c r="AL71" s="164">
        <f t="shared" si="37"/>
        <v>0</v>
      </c>
      <c r="AM71" s="164">
        <f t="shared" si="38"/>
        <v>0</v>
      </c>
      <c r="AN71" s="164">
        <f t="shared" si="39"/>
        <v>0</v>
      </c>
      <c r="AO71" s="164">
        <f t="shared" si="40"/>
        <v>0</v>
      </c>
      <c r="AP71" s="610" t="str">
        <f t="shared" si="41"/>
        <v xml:space="preserve"> </v>
      </c>
      <c r="AQ71" s="613" t="str">
        <f t="shared" si="42"/>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34"/>
        <v>0</v>
      </c>
      <c r="AC72" s="371"/>
      <c r="AD72" s="226" t="str">
        <f t="shared" si="19"/>
        <v/>
      </c>
      <c r="AE72" s="368">
        <f t="shared" si="35"/>
        <v>0</v>
      </c>
      <c r="AF72" s="339"/>
      <c r="AG72" s="338"/>
      <c r="AH72" s="336"/>
      <c r="AI72" s="161">
        <f t="shared" si="20"/>
        <v>0</v>
      </c>
      <c r="AJ72" s="162">
        <f t="shared" si="21"/>
        <v>0</v>
      </c>
      <c r="AK72" s="163">
        <f t="shared" si="36"/>
        <v>0</v>
      </c>
      <c r="AL72" s="164">
        <f t="shared" si="37"/>
        <v>0</v>
      </c>
      <c r="AM72" s="164">
        <f t="shared" si="38"/>
        <v>0</v>
      </c>
      <c r="AN72" s="164">
        <f t="shared" si="39"/>
        <v>0</v>
      </c>
      <c r="AO72" s="164">
        <f t="shared" si="40"/>
        <v>0</v>
      </c>
      <c r="AP72" s="610" t="str">
        <f t="shared" si="41"/>
        <v xml:space="preserve"> </v>
      </c>
      <c r="AQ72" s="613" t="str">
        <f t="shared" si="42"/>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34"/>
        <v>0</v>
      </c>
      <c r="AC73" s="371"/>
      <c r="AD73" s="226" t="str">
        <f t="shared" si="19"/>
        <v/>
      </c>
      <c r="AE73" s="368">
        <f t="shared" si="35"/>
        <v>0</v>
      </c>
      <c r="AF73" s="339"/>
      <c r="AG73" s="338"/>
      <c r="AH73" s="336"/>
      <c r="AI73" s="161">
        <f t="shared" si="20"/>
        <v>0</v>
      </c>
      <c r="AJ73" s="162">
        <f t="shared" si="21"/>
        <v>0</v>
      </c>
      <c r="AK73" s="163">
        <f t="shared" si="36"/>
        <v>0</v>
      </c>
      <c r="AL73" s="164">
        <f t="shared" si="37"/>
        <v>0</v>
      </c>
      <c r="AM73" s="164">
        <f t="shared" si="38"/>
        <v>0</v>
      </c>
      <c r="AN73" s="164">
        <f t="shared" si="39"/>
        <v>0</v>
      </c>
      <c r="AO73" s="164">
        <f t="shared" si="40"/>
        <v>0</v>
      </c>
      <c r="AP73" s="610" t="str">
        <f t="shared" si="41"/>
        <v xml:space="preserve"> </v>
      </c>
      <c r="AQ73" s="613" t="str">
        <f t="shared" si="42"/>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34"/>
        <v>0</v>
      </c>
      <c r="AC74" s="371"/>
      <c r="AD74" s="226" t="str">
        <f t="shared" si="19"/>
        <v/>
      </c>
      <c r="AE74" s="368">
        <f t="shared" si="35"/>
        <v>0</v>
      </c>
      <c r="AF74" s="339"/>
      <c r="AG74" s="338"/>
      <c r="AH74" s="336"/>
      <c r="AI74" s="161">
        <f t="shared" si="20"/>
        <v>0</v>
      </c>
      <c r="AJ74" s="162">
        <f t="shared" si="21"/>
        <v>0</v>
      </c>
      <c r="AK74" s="163">
        <f t="shared" si="36"/>
        <v>0</v>
      </c>
      <c r="AL74" s="164">
        <f t="shared" si="37"/>
        <v>0</v>
      </c>
      <c r="AM74" s="164">
        <f t="shared" si="38"/>
        <v>0</v>
      </c>
      <c r="AN74" s="164">
        <f t="shared" si="39"/>
        <v>0</v>
      </c>
      <c r="AO74" s="164">
        <f t="shared" si="40"/>
        <v>0</v>
      </c>
      <c r="AP74" s="610" t="str">
        <f t="shared" si="41"/>
        <v xml:space="preserve"> </v>
      </c>
      <c r="AQ74" s="613" t="str">
        <f t="shared" si="42"/>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34"/>
        <v>0</v>
      </c>
      <c r="AC75" s="371"/>
      <c r="AD75" s="226" t="str">
        <f t="shared" si="19"/>
        <v/>
      </c>
      <c r="AE75" s="368">
        <f t="shared" si="35"/>
        <v>0</v>
      </c>
      <c r="AF75" s="339"/>
      <c r="AG75" s="338"/>
      <c r="AH75" s="336"/>
      <c r="AI75" s="161">
        <f t="shared" si="20"/>
        <v>0</v>
      </c>
      <c r="AJ75" s="162">
        <f t="shared" si="21"/>
        <v>0</v>
      </c>
      <c r="AK75" s="163">
        <f t="shared" si="36"/>
        <v>0</v>
      </c>
      <c r="AL75" s="164">
        <f t="shared" si="37"/>
        <v>0</v>
      </c>
      <c r="AM75" s="164">
        <f t="shared" si="38"/>
        <v>0</v>
      </c>
      <c r="AN75" s="164">
        <f t="shared" si="39"/>
        <v>0</v>
      </c>
      <c r="AO75" s="164">
        <f t="shared" si="40"/>
        <v>0</v>
      </c>
      <c r="AP75" s="610" t="str">
        <f t="shared" si="41"/>
        <v xml:space="preserve"> </v>
      </c>
      <c r="AQ75" s="613" t="str">
        <f t="shared" si="42"/>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34"/>
        <v>0</v>
      </c>
      <c r="AC76" s="371"/>
      <c r="AD76" s="226" t="str">
        <f t="shared" ref="AD76:AD139" si="50">IF(F76="x",(0-((V76*10)+(W76*20))),"")</f>
        <v/>
      </c>
      <c r="AE76" s="368">
        <f t="shared" si="35"/>
        <v>0</v>
      </c>
      <c r="AF76" s="339"/>
      <c r="AG76" s="338"/>
      <c r="AH76" s="336"/>
      <c r="AI76" s="161">
        <f t="shared" si="20"/>
        <v>0</v>
      </c>
      <c r="AJ76" s="162">
        <f t="shared" ref="AJ76:AJ139" si="51">(X76*20)+Z76+AA76+AF76</f>
        <v>0</v>
      </c>
      <c r="AK76" s="163">
        <f t="shared" si="36"/>
        <v>0</v>
      </c>
      <c r="AL76" s="164">
        <f t="shared" si="37"/>
        <v>0</v>
      </c>
      <c r="AM76" s="164">
        <f t="shared" si="38"/>
        <v>0</v>
      </c>
      <c r="AN76" s="164">
        <f t="shared" si="39"/>
        <v>0</v>
      </c>
      <c r="AO76" s="164">
        <f t="shared" si="40"/>
        <v>0</v>
      </c>
      <c r="AP76" s="610" t="str">
        <f t="shared" si="41"/>
        <v xml:space="preserve"> </v>
      </c>
      <c r="AQ76" s="613" t="str">
        <f t="shared" si="42"/>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34"/>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V5:Y8 E10:X11 AA10:AC11 AF10:AH11 BC10:BD10 C10:C11 AD12:AD1011 N12:N1011 AI14:AI1011 AJ15:AJ1011 AI14:AJ14 AA5:AH8 AJ5:AO8 AW10:AW1011 AR12:AR1011 AT12:AT1011 AP12:AP1011 BH10:BI10 BH12:BI1011 AW5:BI8 AK14:AO1011 Y10:Z1011 AB12:AB1011 AE10:AE1011 AI10:AO13 BC12:BD1011 AY10:BB1011 BE10:BG1011">
    <cfRule type="cellIs" dxfId="1034" priority="1170" operator="equal">
      <formula>0</formula>
    </cfRule>
  </conditionalFormatting>
  <conditionalFormatting sqref="AI5:AI9 AI12:AI1011">
    <cfRule type="cellIs" dxfId="1033" priority="1169" operator="lessThan">
      <formula>0</formula>
    </cfRule>
  </conditionalFormatting>
  <conditionalFormatting sqref="AE6:AE8">
    <cfRule type="cellIs" dxfId="1032" priority="1166" operator="equal">
      <formula>0</formula>
    </cfRule>
    <cfRule type="cellIs" dxfId="1031" priority="1167" operator="equal">
      <formula>0</formula>
    </cfRule>
    <cfRule type="cellIs" dxfId="1030" priority="1168" operator="equal">
      <formula>0</formula>
    </cfRule>
  </conditionalFormatting>
  <conditionalFormatting sqref="AE3 F11:AC11 AE5:AE8 AE10:AE1011">
    <cfRule type="cellIs" dxfId="1029" priority="1164" operator="greaterThanOrEqual">
      <formula>0</formula>
    </cfRule>
  </conditionalFormatting>
  <conditionalFormatting sqref="AE1:AE3 F11:AC11 AE5:AE8 AE10:AE64990">
    <cfRule type="cellIs" dxfId="1028" priority="1162" operator="equal">
      <formula>0</formula>
    </cfRule>
    <cfRule type="cellIs" dxfId="1027" priority="1163"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26" priority="1160" operator="lessThan">
      <formula>0</formula>
    </cfRule>
  </conditionalFormatting>
  <conditionalFormatting sqref="AD5:AD8">
    <cfRule type="cellIs" dxfId="1025" priority="1155" operator="lessThan">
      <formula>0</formula>
    </cfRule>
  </conditionalFormatting>
  <conditionalFormatting sqref="AD5:AD8">
    <cfRule type="cellIs" dxfId="1024" priority="1133" stopIfTrue="1" operator="lessThan">
      <formula>0</formula>
    </cfRule>
  </conditionalFormatting>
  <conditionalFormatting sqref="I10:J11">
    <cfRule type="containsText" dxfId="1023" priority="1144" operator="containsText" text="/">
      <formula>NOT(ISERROR(SEARCH("/",I10)))</formula>
    </cfRule>
    <cfRule type="cellIs" dxfId="1022" priority="1145" operator="greaterThan">
      <formula>"1/0/1900"</formula>
    </cfRule>
    <cfRule type="cellIs" dxfId="1021" priority="1146" operator="greaterThan">
      <formula>0</formula>
    </cfRule>
  </conditionalFormatting>
  <conditionalFormatting sqref="I10:J12 N12:N1011 I14:J1011 J13">
    <cfRule type="cellIs" dxfId="1020" priority="1143" operator="greaterThan">
      <formula>0</formula>
    </cfRule>
  </conditionalFormatting>
  <conditionalFormatting sqref="F11:AC11 AE5:AE8 AE10:AE1011">
    <cfRule type="cellIs" dxfId="1019" priority="1132" operator="lessThan">
      <formula>0</formula>
    </cfRule>
    <cfRule type="cellIs" dxfId="1018" priority="1139" operator="between">
      <formula>-1</formula>
      <formula>999999999999</formula>
    </cfRule>
    <cfRule type="cellIs" dxfId="1017" priority="1140" operator="lessThan">
      <formula>0</formula>
    </cfRule>
    <cfRule type="cellIs" dxfId="1016" priority="1141" operator="greaterThan">
      <formula>0</formula>
    </cfRule>
    <cfRule type="cellIs" dxfId="1015" priority="1142" operator="equal">
      <formula>0</formula>
    </cfRule>
  </conditionalFormatting>
  <conditionalFormatting sqref="F11:AC11 AE10:AE11">
    <cfRule type="cellIs" dxfId="1014" priority="1134" stopIfTrue="1" operator="equal">
      <formula>0</formula>
    </cfRule>
    <cfRule type="cellIs" dxfId="1013" priority="1135" operator="notBetween">
      <formula>0</formula>
      <formula>1</formula>
    </cfRule>
    <cfRule type="cellIs" priority="1136" stopIfTrue="1" operator="notBetween">
      <formula>0</formula>
      <formula>1</formula>
    </cfRule>
    <cfRule type="cellIs" dxfId="1012" priority="1137" operator="between">
      <formula>-1</formula>
      <formula>9999999</formula>
    </cfRule>
  </conditionalFormatting>
  <conditionalFormatting sqref="F11:AC11 AD5:AE8 AE10:AE1011">
    <cfRule type="cellIs" dxfId="1011" priority="1138" operator="notBetween">
      <formula>0</formula>
      <formula>1</formula>
    </cfRule>
    <cfRule type="cellIs" dxfId="1010" priority="1148" operator="notBetween">
      <formula>0</formula>
      <formula>1</formula>
    </cfRule>
  </conditionalFormatting>
  <conditionalFormatting sqref="N12:N1011">
    <cfRule type="cellIs" dxfId="1009" priority="1129" stopIfTrue="1" operator="greaterThan">
      <formula>0</formula>
    </cfRule>
    <cfRule type="cellIs" dxfId="1008" priority="1130" stopIfTrue="1" operator="greaterThan">
      <formula>1</formula>
    </cfRule>
    <cfRule type="cellIs" dxfId="1007" priority="1131" stopIfTrue="1" operator="lessThan">
      <formula>1</formula>
    </cfRule>
  </conditionalFormatting>
  <conditionalFormatting sqref="V10:X11">
    <cfRule type="cellIs" dxfId="1006" priority="1127" stopIfTrue="1" operator="greaterThan">
      <formula>0</formula>
    </cfRule>
    <cfRule type="cellIs" dxfId="1005" priority="1128" stopIfTrue="1" operator="greaterThan">
      <formula>0</formula>
    </cfRule>
  </conditionalFormatting>
  <conditionalFormatting sqref="C10:C11">
    <cfRule type="cellIs" dxfId="1004" priority="1122" stopIfTrue="1" operator="equal">
      <formula>0</formula>
    </cfRule>
    <cfRule type="cellIs" dxfId="1003" priority="1123" stopIfTrue="1" operator="greaterThan">
      <formula>0</formula>
    </cfRule>
    <cfRule type="notContainsBlanks" dxfId="1002" priority="1124" stopIfTrue="1">
      <formula>LEN(TRIM(C10))&gt;0</formula>
    </cfRule>
    <cfRule type="cellIs" dxfId="1001" priority="1125" stopIfTrue="1" operator="equal">
      <formula>1</formula>
    </cfRule>
    <cfRule type="cellIs" dxfId="1000" priority="1126" stopIfTrue="1" operator="greaterThan">
      <formula>1</formula>
    </cfRule>
  </conditionalFormatting>
  <conditionalFormatting sqref="C10:C11">
    <cfRule type="notContainsBlanks" priority="1121" stopIfTrue="1">
      <formula>LEN(TRIM(C10))&gt;0</formula>
    </cfRule>
  </conditionalFormatting>
  <conditionalFormatting sqref="N10:N11">
    <cfRule type="cellIs" dxfId="999" priority="1105" operator="greaterThan">
      <formula>0</formula>
    </cfRule>
    <cfRule type="cellIs" dxfId="998" priority="1106" operator="greaterThan">
      <formula>0</formula>
    </cfRule>
    <cfRule type="uniqueValues" dxfId="997" priority="1107"/>
    <cfRule type="uniqueValues" dxfId="996" priority="1108"/>
    <cfRule type="cellIs" dxfId="995" priority="1109" operator="equal">
      <formula>0</formula>
    </cfRule>
    <cfRule type="cellIs" dxfId="994" priority="1110" operator="lessThan">
      <formula>1</formula>
    </cfRule>
    <cfRule type="containsText" dxfId="993" priority="1111" operator="containsText" text="#NUM!">
      <formula>NOT(ISERROR(SEARCH("#NUM!",N10)))</formula>
    </cfRule>
    <cfRule type="cellIs" dxfId="992" priority="1112" operator="equal">
      <formula>0</formula>
    </cfRule>
    <cfRule type="cellIs" dxfId="991" priority="1113" operator="lessThan">
      <formula>0</formula>
    </cfRule>
    <cfRule type="uniqueValues" dxfId="990" priority="1114"/>
    <cfRule type="duplicateValues" dxfId="989" priority="1115"/>
    <cfRule type="cellIs" dxfId="988" priority="1116" operator="equal">
      <formula>0</formula>
    </cfRule>
    <cfRule type="uniqueValues" dxfId="987" priority="1117"/>
    <cfRule type="cellIs" dxfId="986" priority="1118" operator="equal">
      <formula>0</formula>
    </cfRule>
    <cfRule type="cellIs" dxfId="985" priority="1119" operator="between">
      <formula>1</formula>
      <formula>999999999999999</formula>
    </cfRule>
    <cfRule type="containsText" dxfId="984" priority="1120" operator="containsText" text="#NUM!">
      <formula>NOT(ISERROR(SEARCH("#NUM!",N10)))</formula>
    </cfRule>
  </conditionalFormatting>
  <conditionalFormatting sqref="AW10:AW11 BE10:BG11 AY10:BB11 BC10:BD10 BH10:BI10">
    <cfRule type="containsText" dxfId="983" priority="1099" operator="containsText" text="#DIV/0!">
      <formula>NOT(ISERROR(SEARCH("#DIV/0!",AW10)))</formula>
    </cfRule>
    <cfRule type="cellIs" dxfId="982" priority="1100" operator="lessThan">
      <formula>"&lt;0"</formula>
    </cfRule>
    <cfRule type="cellIs" dxfId="981" priority="1101" operator="lessThan">
      <formula>0</formula>
    </cfRule>
    <cfRule type="containsText" dxfId="980" priority="1102" operator="containsText" text="#DIV/0!">
      <formula>NOT(ISERROR(SEARCH("#DIV/0!",AW10)))</formula>
    </cfRule>
    <cfRule type="containsText" dxfId="979" priority="1103" operator="containsText" text="#DIV/0!">
      <formula>NOT(ISERROR(SEARCH("#DIV/0!",AW10)))</formula>
    </cfRule>
    <cfRule type="containsText" dxfId="978" priority="1104" operator="containsText" text="#div/0/!">
      <formula>NOT(ISERROR(SEARCH("#div/0/!",AW10)))</formula>
    </cfRule>
  </conditionalFormatting>
  <conditionalFormatting sqref="AW10:AW11">
    <cfRule type="cellIs" dxfId="977" priority="1083" operator="greaterThan">
      <formula>0</formula>
    </cfRule>
    <cfRule type="cellIs" dxfId="976" priority="1084" operator="greaterThan">
      <formula>0</formula>
    </cfRule>
    <cfRule type="uniqueValues" dxfId="975" priority="1085"/>
    <cfRule type="uniqueValues" dxfId="974" priority="1086"/>
    <cfRule type="cellIs" dxfId="973" priority="1087" operator="equal">
      <formula>0</formula>
    </cfRule>
    <cfRule type="cellIs" dxfId="972" priority="1088" operator="lessThan">
      <formula>1</formula>
    </cfRule>
    <cfRule type="containsText" dxfId="971" priority="1089" operator="containsText" text="#NUM!">
      <formula>NOT(ISERROR(SEARCH("#NUM!",AW10)))</formula>
    </cfRule>
    <cfRule type="cellIs" dxfId="970" priority="1090" operator="equal">
      <formula>0</formula>
    </cfRule>
    <cfRule type="cellIs" dxfId="969" priority="1091" operator="lessThan">
      <formula>0</formula>
    </cfRule>
    <cfRule type="uniqueValues" dxfId="968" priority="1092"/>
    <cfRule type="duplicateValues" dxfId="967" priority="1093"/>
    <cfRule type="cellIs" dxfId="966" priority="1094" operator="equal">
      <formula>0</formula>
    </cfRule>
    <cfRule type="uniqueValues" dxfId="965" priority="1095"/>
    <cfRule type="cellIs" dxfId="964" priority="1096" operator="equal">
      <formula>0</formula>
    </cfRule>
    <cfRule type="cellIs" dxfId="963" priority="1097" operator="between">
      <formula>1</formula>
      <formula>999999999999999</formula>
    </cfRule>
    <cfRule type="containsText" dxfId="962" priority="1098" operator="containsText" text="#NUM!">
      <formula>NOT(ISERROR(SEARCH("#NUM!",AW10)))</formula>
    </cfRule>
  </conditionalFormatting>
  <conditionalFormatting sqref="AY10:AZ11">
    <cfRule type="cellIs" dxfId="961" priority="1067" operator="greaterThan">
      <formula>0</formula>
    </cfRule>
    <cfRule type="cellIs" dxfId="960" priority="1068" operator="greaterThan">
      <formula>0</formula>
    </cfRule>
    <cfRule type="uniqueValues" dxfId="959" priority="1069"/>
    <cfRule type="uniqueValues" dxfId="958" priority="1070"/>
    <cfRule type="cellIs" dxfId="957" priority="1071" operator="equal">
      <formula>0</formula>
    </cfRule>
    <cfRule type="cellIs" dxfId="956" priority="1072" operator="lessThan">
      <formula>1</formula>
    </cfRule>
    <cfRule type="containsText" dxfId="955" priority="1073" operator="containsText" text="#NUM!">
      <formula>NOT(ISERROR(SEARCH("#NUM!",AY10)))</formula>
    </cfRule>
    <cfRule type="cellIs" dxfId="954" priority="1074" operator="equal">
      <formula>0</formula>
    </cfRule>
    <cfRule type="cellIs" dxfId="953" priority="1075" operator="lessThan">
      <formula>0</formula>
    </cfRule>
    <cfRule type="uniqueValues" dxfId="952" priority="1076"/>
    <cfRule type="duplicateValues" dxfId="951" priority="1077"/>
    <cfRule type="cellIs" dxfId="950" priority="1078" operator="equal">
      <formula>0</formula>
    </cfRule>
    <cfRule type="uniqueValues" dxfId="949" priority="1079"/>
    <cfRule type="cellIs" dxfId="948" priority="1080" operator="equal">
      <formula>0</formula>
    </cfRule>
    <cfRule type="cellIs" dxfId="947" priority="1081" operator="between">
      <formula>1</formula>
      <formula>999999999999999</formula>
    </cfRule>
    <cfRule type="containsText" dxfId="946" priority="1082" operator="containsText" text="#NUM!">
      <formula>NOT(ISERROR(SEARCH("#NUM!",AY10)))</formula>
    </cfRule>
  </conditionalFormatting>
  <conditionalFormatting sqref="BA11">
    <cfRule type="cellIs" dxfId="945" priority="1051" operator="greaterThan">
      <formula>0</formula>
    </cfRule>
    <cfRule type="cellIs" dxfId="944" priority="1052" operator="greaterThan">
      <formula>0</formula>
    </cfRule>
    <cfRule type="uniqueValues" dxfId="943" priority="1053"/>
    <cfRule type="uniqueValues" dxfId="942" priority="1054"/>
    <cfRule type="cellIs" dxfId="941" priority="1055" operator="equal">
      <formula>0</formula>
    </cfRule>
    <cfRule type="cellIs" dxfId="940" priority="1056" operator="lessThan">
      <formula>1</formula>
    </cfRule>
    <cfRule type="containsText" dxfId="939" priority="1057" operator="containsText" text="#NUM!">
      <formula>NOT(ISERROR(SEARCH("#NUM!",BA11)))</formula>
    </cfRule>
    <cfRule type="cellIs" dxfId="938" priority="1058" operator="equal">
      <formula>0</formula>
    </cfRule>
    <cfRule type="cellIs" dxfId="937" priority="1059" operator="lessThan">
      <formula>0</formula>
    </cfRule>
    <cfRule type="uniqueValues" dxfId="936" priority="1060"/>
    <cfRule type="duplicateValues" dxfId="935" priority="1061"/>
    <cfRule type="cellIs" dxfId="934" priority="1062" operator="equal">
      <formula>0</formula>
    </cfRule>
    <cfRule type="uniqueValues" dxfId="933" priority="1063"/>
    <cfRule type="cellIs" dxfId="932" priority="1064" operator="equal">
      <formula>0</formula>
    </cfRule>
    <cfRule type="cellIs" dxfId="931" priority="1065" operator="between">
      <formula>1</formula>
      <formula>999999999999999</formula>
    </cfRule>
    <cfRule type="containsText" dxfId="930" priority="1066" operator="containsText" text="#NUM!">
      <formula>NOT(ISERROR(SEARCH("#NUM!",BA11)))</formula>
    </cfRule>
  </conditionalFormatting>
  <conditionalFormatting sqref="BF10:BG11">
    <cfRule type="cellIs" dxfId="929" priority="1035" operator="greaterThan">
      <formula>0</formula>
    </cfRule>
    <cfRule type="cellIs" dxfId="928" priority="1036" operator="greaterThan">
      <formula>0</formula>
    </cfRule>
    <cfRule type="uniqueValues" dxfId="927" priority="1037"/>
    <cfRule type="uniqueValues" dxfId="926" priority="1038"/>
    <cfRule type="cellIs" dxfId="925" priority="1039" operator="equal">
      <formula>0</formula>
    </cfRule>
    <cfRule type="cellIs" dxfId="924" priority="1040" operator="lessThan">
      <formula>1</formula>
    </cfRule>
    <cfRule type="containsText" dxfId="923" priority="1041" operator="containsText" text="#NUM!">
      <formula>NOT(ISERROR(SEARCH("#NUM!",BF10)))</formula>
    </cfRule>
    <cfRule type="cellIs" dxfId="922" priority="1042" operator="equal">
      <formula>0</formula>
    </cfRule>
    <cfRule type="cellIs" dxfId="921" priority="1043" operator="lessThan">
      <formula>0</formula>
    </cfRule>
    <cfRule type="uniqueValues" dxfId="920" priority="1044"/>
    <cfRule type="duplicateValues" dxfId="919" priority="1045"/>
    <cfRule type="cellIs" dxfId="918" priority="1046" operator="equal">
      <formula>0</formula>
    </cfRule>
    <cfRule type="uniqueValues" dxfId="917" priority="1047"/>
    <cfRule type="cellIs" dxfId="916" priority="1048" operator="equal">
      <formula>0</formula>
    </cfRule>
    <cfRule type="cellIs" dxfId="915" priority="1049" operator="between">
      <formula>1</formula>
      <formula>999999999999999</formula>
    </cfRule>
    <cfRule type="containsText" dxfId="914" priority="1050" operator="containsText" text="#NUM!">
      <formula>NOT(ISERROR(SEARCH("#NUM!",BF10)))</formula>
    </cfRule>
  </conditionalFormatting>
  <conditionalFormatting sqref="BA10">
    <cfRule type="cellIs" dxfId="913" priority="874" operator="greaterThan">
      <formula>0</formula>
    </cfRule>
    <cfRule type="cellIs" dxfId="912" priority="987" operator="greaterThan">
      <formula>0</formula>
    </cfRule>
    <cfRule type="cellIs" dxfId="911" priority="988" operator="greaterThan">
      <formula>0</formula>
    </cfRule>
    <cfRule type="uniqueValues" dxfId="910" priority="989"/>
    <cfRule type="uniqueValues" dxfId="909" priority="990"/>
    <cfRule type="cellIs" dxfId="908" priority="991" operator="equal">
      <formula>0</formula>
    </cfRule>
    <cfRule type="cellIs" dxfId="907" priority="992" operator="lessThan">
      <formula>1</formula>
    </cfRule>
    <cfRule type="containsText" dxfId="906" priority="993" operator="containsText" text="#NUM!">
      <formula>NOT(ISERROR(SEARCH("#NUM!",BA10)))</formula>
    </cfRule>
    <cfRule type="cellIs" dxfId="905" priority="994" operator="equal">
      <formula>0</formula>
    </cfRule>
    <cfRule type="cellIs" dxfId="904" priority="995" operator="lessThan">
      <formula>0</formula>
    </cfRule>
    <cfRule type="uniqueValues" dxfId="903" priority="996"/>
    <cfRule type="duplicateValues" dxfId="902" priority="997"/>
    <cfRule type="cellIs" dxfId="901" priority="998" operator="equal">
      <formula>0</formula>
    </cfRule>
    <cfRule type="uniqueValues" dxfId="900" priority="999"/>
    <cfRule type="cellIs" dxfId="899" priority="1000" operator="equal">
      <formula>0</formula>
    </cfRule>
    <cfRule type="cellIs" dxfId="898" priority="1001" operator="between">
      <formula>1</formula>
      <formula>999999999999999</formula>
    </cfRule>
    <cfRule type="containsText" dxfId="897" priority="1002" operator="containsText" text="#NUM!">
      <formula>NOT(ISERROR(SEARCH("#NUM!",BA10)))</formula>
    </cfRule>
  </conditionalFormatting>
  <conditionalFormatting sqref="BB10">
    <cfRule type="cellIs" dxfId="896" priority="876" operator="equal">
      <formula>0</formula>
    </cfRule>
    <cfRule type="cellIs" dxfId="895" priority="971" operator="greaterThan">
      <formula>0</formula>
    </cfRule>
    <cfRule type="cellIs" dxfId="894" priority="972" operator="greaterThan">
      <formula>0</formula>
    </cfRule>
    <cfRule type="uniqueValues" dxfId="893" priority="973"/>
    <cfRule type="uniqueValues" dxfId="892" priority="974"/>
    <cfRule type="cellIs" dxfId="891" priority="975" operator="equal">
      <formula>0</formula>
    </cfRule>
    <cfRule type="cellIs" dxfId="890" priority="976" operator="lessThan">
      <formula>1</formula>
    </cfRule>
    <cfRule type="containsText" dxfId="889" priority="977" operator="containsText" text="#NUM!">
      <formula>NOT(ISERROR(SEARCH("#NUM!",BB10)))</formula>
    </cfRule>
    <cfRule type="cellIs" dxfId="888" priority="978" operator="equal">
      <formula>0</formula>
    </cfRule>
    <cfRule type="cellIs" dxfId="887" priority="979" operator="lessThan">
      <formula>0</formula>
    </cfRule>
    <cfRule type="uniqueValues" dxfId="886" priority="980"/>
    <cfRule type="duplicateValues" dxfId="885" priority="981"/>
    <cfRule type="cellIs" dxfId="884" priority="982" operator="equal">
      <formula>0</formula>
    </cfRule>
    <cfRule type="uniqueValues" dxfId="883" priority="983"/>
    <cfRule type="cellIs" dxfId="882" priority="984" operator="equal">
      <formula>0</formula>
    </cfRule>
    <cfRule type="cellIs" dxfId="881" priority="985" operator="between">
      <formula>1</formula>
      <formula>999999999999999</formula>
    </cfRule>
    <cfRule type="containsText" dxfId="880" priority="986" operator="containsText" text="#NUM!">
      <formula>NOT(ISERROR(SEARCH("#NUM!",BB10)))</formula>
    </cfRule>
  </conditionalFormatting>
  <conditionalFormatting sqref="BB11">
    <cfRule type="cellIs" dxfId="879" priority="955" operator="greaterThan">
      <formula>0</formula>
    </cfRule>
    <cfRule type="cellIs" dxfId="878" priority="956" operator="greaterThan">
      <formula>0</formula>
    </cfRule>
    <cfRule type="uniqueValues" dxfId="877" priority="957"/>
    <cfRule type="uniqueValues" dxfId="876" priority="958"/>
    <cfRule type="cellIs" dxfId="875" priority="959" operator="equal">
      <formula>0</formula>
    </cfRule>
    <cfRule type="cellIs" dxfId="874" priority="960" operator="lessThan">
      <formula>1</formula>
    </cfRule>
    <cfRule type="containsText" dxfId="873" priority="961" operator="containsText" text="#NUM!">
      <formula>NOT(ISERROR(SEARCH("#NUM!",BB11)))</formula>
    </cfRule>
    <cfRule type="cellIs" dxfId="872" priority="962" operator="equal">
      <formula>0</formula>
    </cfRule>
    <cfRule type="cellIs" dxfId="871" priority="963" operator="lessThan">
      <formula>0</formula>
    </cfRule>
    <cfRule type="uniqueValues" dxfId="870" priority="964"/>
    <cfRule type="duplicateValues" dxfId="869" priority="965"/>
    <cfRule type="cellIs" dxfId="868" priority="966" operator="equal">
      <formula>0</formula>
    </cfRule>
    <cfRule type="uniqueValues" dxfId="867" priority="967"/>
    <cfRule type="cellIs" dxfId="866" priority="968" operator="equal">
      <formula>0</formula>
    </cfRule>
    <cfRule type="cellIs" dxfId="865" priority="969" operator="between">
      <formula>1</formula>
      <formula>999999999999999</formula>
    </cfRule>
    <cfRule type="containsText" dxfId="864" priority="970" operator="containsText" text="#NUM!">
      <formula>NOT(ISERROR(SEARCH("#NUM!",BB11)))</formula>
    </cfRule>
  </conditionalFormatting>
  <conditionalFormatting sqref="BE10">
    <cfRule type="cellIs" dxfId="863" priority="922" operator="greaterThan">
      <formula>0</formula>
    </cfRule>
    <cfRule type="cellIs" dxfId="862" priority="923" operator="greaterThan">
      <formula>0</formula>
    </cfRule>
    <cfRule type="uniqueValues" dxfId="861" priority="924"/>
    <cfRule type="uniqueValues" dxfId="860" priority="925"/>
    <cfRule type="cellIs" dxfId="859" priority="926" operator="equal">
      <formula>0</formula>
    </cfRule>
    <cfRule type="cellIs" dxfId="858" priority="927" operator="lessThan">
      <formula>1</formula>
    </cfRule>
    <cfRule type="containsText" dxfId="857" priority="928" operator="containsText" text="#NUM!">
      <formula>NOT(ISERROR(SEARCH("#NUM!",BE10)))</formula>
    </cfRule>
    <cfRule type="cellIs" dxfId="856" priority="929" operator="equal">
      <formula>0</formula>
    </cfRule>
    <cfRule type="cellIs" dxfId="855" priority="930" operator="lessThan">
      <formula>0</formula>
    </cfRule>
    <cfRule type="uniqueValues" dxfId="854" priority="931"/>
    <cfRule type="duplicateValues" dxfId="853" priority="932"/>
    <cfRule type="cellIs" dxfId="852" priority="933" operator="equal">
      <formula>0</formula>
    </cfRule>
    <cfRule type="uniqueValues" dxfId="851" priority="934"/>
    <cfRule type="cellIs" dxfId="850" priority="935" operator="equal">
      <formula>0</formula>
    </cfRule>
    <cfRule type="cellIs" dxfId="849" priority="936" operator="between">
      <formula>1</formula>
      <formula>999999999999999</formula>
    </cfRule>
    <cfRule type="containsText" dxfId="848" priority="937" operator="containsText" text="#NUM!">
      <formula>NOT(ISERROR(SEARCH("#NUM!",BE10)))</formula>
    </cfRule>
  </conditionalFormatting>
  <conditionalFormatting sqref="BE11">
    <cfRule type="cellIs" dxfId="847" priority="906" operator="greaterThan">
      <formula>0</formula>
    </cfRule>
    <cfRule type="cellIs" dxfId="846" priority="907" operator="greaterThan">
      <formula>0</formula>
    </cfRule>
    <cfRule type="uniqueValues" dxfId="845" priority="908"/>
    <cfRule type="uniqueValues" dxfId="844" priority="909"/>
    <cfRule type="cellIs" dxfId="843" priority="910" operator="equal">
      <formula>0</formula>
    </cfRule>
    <cfRule type="cellIs" dxfId="842" priority="911" operator="lessThan">
      <formula>1</formula>
    </cfRule>
    <cfRule type="containsText" dxfId="841" priority="912" operator="containsText" text="#NUM!">
      <formula>NOT(ISERROR(SEARCH("#NUM!",BE11)))</formula>
    </cfRule>
    <cfRule type="cellIs" dxfId="840" priority="913" operator="equal">
      <formula>0</formula>
    </cfRule>
    <cfRule type="cellIs" dxfId="839" priority="914" operator="lessThan">
      <formula>0</formula>
    </cfRule>
    <cfRule type="uniqueValues" dxfId="838" priority="915"/>
    <cfRule type="duplicateValues" dxfId="837" priority="916"/>
    <cfRule type="cellIs" dxfId="836" priority="917" operator="equal">
      <formula>0</formula>
    </cfRule>
    <cfRule type="uniqueValues" dxfId="835" priority="918"/>
    <cfRule type="cellIs" dxfId="834" priority="919" operator="equal">
      <formula>0</formula>
    </cfRule>
    <cfRule type="cellIs" dxfId="833" priority="920" operator="between">
      <formula>1</formula>
      <formula>999999999999999</formula>
    </cfRule>
    <cfRule type="containsText" dxfId="832" priority="921" operator="containsText" text="#NUM!">
      <formula>NOT(ISERROR(SEARCH("#NUM!",BE11)))</formula>
    </cfRule>
  </conditionalFormatting>
  <conditionalFormatting sqref="BE11:BG11 N11:AC11 AE11:AO11 AW11:BB11">
    <cfRule type="containsErrors" dxfId="831" priority="905" stopIfTrue="1">
      <formula>ISERROR(N11)</formula>
    </cfRule>
  </conditionalFormatting>
  <conditionalFormatting sqref="AB11:AC11">
    <cfRule type="cellIs" dxfId="830" priority="902" operator="lessThan">
      <formula>0</formula>
    </cfRule>
    <cfRule type="cellIs" dxfId="829" priority="903" operator="lessThan">
      <formula>1</formula>
    </cfRule>
  </conditionalFormatting>
  <conditionalFormatting sqref="E10:AC10 C10 AE10:AO10 AW10:BI10">
    <cfRule type="cellIs" dxfId="828" priority="901" operator="lessThan">
      <formula>1</formula>
    </cfRule>
  </conditionalFormatting>
  <conditionalFormatting sqref="AD12:AD1011">
    <cfRule type="cellIs" dxfId="827" priority="899" operator="greaterThan">
      <formula>0</formula>
    </cfRule>
    <cfRule type="cellIs" dxfId="826" priority="900" operator="between">
      <formula>0</formula>
      <formula>9999999999999990</formula>
    </cfRule>
  </conditionalFormatting>
  <conditionalFormatting sqref="AB12:AC15 AB12:AB1011">
    <cfRule type="expression" dxfId="825" priority="898">
      <formula>$F12="x"</formula>
    </cfRule>
  </conditionalFormatting>
  <conditionalFormatting sqref="AB12:AC1011">
    <cfRule type="expression" dxfId="824" priority="897">
      <formula>$F12="x"</formula>
    </cfRule>
  </conditionalFormatting>
  <conditionalFormatting sqref="AB5:AC8">
    <cfRule type="expression" dxfId="823" priority="896">
      <formula>$F5="x"</formula>
    </cfRule>
  </conditionalFormatting>
  <conditionalFormatting sqref="X11:Y11 AJ11:AK11 AN11:AO11 E10:AO10 AW10:BI10">
    <cfRule type="containsErrors" dxfId="822" priority="895">
      <formula>ISERROR(E10)</formula>
    </cfRule>
  </conditionalFormatting>
  <conditionalFormatting sqref="F10:AC10 AE10:AO10 AW10:BI10">
    <cfRule type="cellIs" dxfId="821" priority="894" operator="equal">
      <formula>0</formula>
    </cfRule>
  </conditionalFormatting>
  <conditionalFormatting sqref="E11:AO11 AW11:BI11">
    <cfRule type="containsErrors" dxfId="820" priority="893">
      <formula>ISERROR(E11)</formula>
    </cfRule>
  </conditionalFormatting>
  <conditionalFormatting sqref="V10:Y11 AW11:BI11">
    <cfRule type="cellIs" dxfId="819" priority="888" operator="greaterThanOrEqual">
      <formula>0</formula>
    </cfRule>
  </conditionalFormatting>
  <conditionalFormatting sqref="AE12:AE1011">
    <cfRule type="cellIs" dxfId="818" priority="886" operator="lessThan">
      <formula>0</formula>
    </cfRule>
  </conditionalFormatting>
  <conditionalFormatting sqref="AE10:AF11">
    <cfRule type="cellIs" dxfId="817" priority="885" stopIfTrue="1" operator="greaterThan">
      <formula>0</formula>
    </cfRule>
  </conditionalFormatting>
  <conditionalFormatting sqref="AE11">
    <cfRule type="cellIs" dxfId="816" priority="870" operator="equal">
      <formula>0</formula>
    </cfRule>
    <cfRule type="cellIs" dxfId="815" priority="884" operator="lessThan">
      <formula>1</formula>
    </cfRule>
  </conditionalFormatting>
  <conditionalFormatting sqref="AE11">
    <cfRule type="containsErrors" dxfId="814" priority="1172">
      <formula>ISERROR(AE11)</formula>
    </cfRule>
  </conditionalFormatting>
  <conditionalFormatting sqref="AW10:BI11">
    <cfRule type="cellIs" dxfId="813" priority="875" operator="equal">
      <formula>0</formula>
    </cfRule>
    <cfRule type="cellIs" dxfId="812" priority="877" operator="lessThan">
      <formula>0</formula>
    </cfRule>
  </conditionalFormatting>
  <conditionalFormatting sqref="AM11">
    <cfRule type="containsErrors" dxfId="811" priority="1171">
      <formula>ISERROR(AM11)</formula>
    </cfRule>
  </conditionalFormatting>
  <conditionalFormatting sqref="N11:AC11 AE11:AO11 AW11:BI11">
    <cfRule type="cellIs" dxfId="810" priority="904" operator="lessThan">
      <formula>1</formula>
    </cfRule>
  </conditionalFormatting>
  <conditionalFormatting sqref="AB5:AB8">
    <cfRule type="expression" dxfId="809" priority="869">
      <formula>$F5="x"</formula>
    </cfRule>
  </conditionalFormatting>
  <conditionalFormatting sqref="AB5:AB8">
    <cfRule type="expression" dxfId="808" priority="868">
      <formula>$F5="x"</formula>
    </cfRule>
  </conditionalFormatting>
  <conditionalFormatting sqref="AE5:AE8">
    <cfRule type="cellIs" priority="1165" operator="greaterThan">
      <formula>0</formula>
    </cfRule>
  </conditionalFormatting>
  <conditionalFormatting sqref="AE10">
    <cfRule type="cellIs" dxfId="807" priority="866" operator="greaterThan">
      <formula>0</formula>
    </cfRule>
  </conditionalFormatting>
  <conditionalFormatting sqref="Z11">
    <cfRule type="cellIs" dxfId="806" priority="863" operator="greaterThan">
      <formula>$Z$11</formula>
    </cfRule>
  </conditionalFormatting>
  <conditionalFormatting sqref="Z11:AA11">
    <cfRule type="cellIs" dxfId="805" priority="862" stopIfTrue="1" operator="greaterThan">
      <formula>0</formula>
    </cfRule>
  </conditionalFormatting>
  <conditionalFormatting sqref="BD10">
    <cfRule type="cellIs" dxfId="804" priority="860" stopIfTrue="1" operator="lessThan">
      <formula>0</formula>
    </cfRule>
  </conditionalFormatting>
  <conditionalFormatting sqref="AW10:BI10">
    <cfRule type="cellIs" dxfId="803" priority="861" stopIfTrue="1" operator="greaterThanOrEqual">
      <formula>0</formula>
    </cfRule>
  </conditionalFormatting>
  <conditionalFormatting sqref="AP10 AP5:AP8">
    <cfRule type="cellIs" dxfId="802" priority="745" operator="equal">
      <formula>0</formula>
    </cfRule>
  </conditionalFormatting>
  <conditionalFormatting sqref="AP10">
    <cfRule type="containsText" dxfId="801" priority="739" operator="containsText" text="#DIV/0!">
      <formula>NOT(ISERROR(SEARCH("#DIV/0!",AP10)))</formula>
    </cfRule>
    <cfRule type="cellIs" dxfId="800" priority="740" operator="lessThan">
      <formula>"&lt;0"</formula>
    </cfRule>
    <cfRule type="cellIs" dxfId="799" priority="741" operator="lessThan">
      <formula>0</formula>
    </cfRule>
    <cfRule type="containsText" dxfId="798" priority="742" operator="containsText" text="#DIV/0!">
      <formula>NOT(ISERROR(SEARCH("#DIV/0!",AP10)))</formula>
    </cfRule>
    <cfRule type="containsText" dxfId="797" priority="743" operator="containsText" text="#DIV/0!">
      <formula>NOT(ISERROR(SEARCH("#DIV/0!",AP10)))</formula>
    </cfRule>
    <cfRule type="containsText" dxfId="796" priority="744" operator="containsText" text="#div/0/!">
      <formula>NOT(ISERROR(SEARCH("#div/0/!",AP10)))</formula>
    </cfRule>
  </conditionalFormatting>
  <conditionalFormatting sqref="AP10">
    <cfRule type="cellIs" dxfId="795" priority="737" operator="lessThan">
      <formula>1</formula>
    </cfRule>
  </conditionalFormatting>
  <conditionalFormatting sqref="AP10">
    <cfRule type="containsErrors" dxfId="794" priority="736">
      <formula>ISERROR(AP10)</formula>
    </cfRule>
  </conditionalFormatting>
  <conditionalFormatting sqref="AP10">
    <cfRule type="cellIs" dxfId="793" priority="735" operator="equal">
      <formula>0</formula>
    </cfRule>
  </conditionalFormatting>
  <conditionalFormatting sqref="AP11:AV11">
    <cfRule type="cellIs" dxfId="792" priority="2" stopIfTrue="1" operator="lessThanOrEqual">
      <formula>0</formula>
    </cfRule>
    <cfRule type="containsErrors" dxfId="791" priority="734">
      <formula>ISERROR(AP11)</formula>
    </cfRule>
  </conditionalFormatting>
  <conditionalFormatting sqref="AP11:AV11">
    <cfRule type="cellIs" dxfId="790" priority="733" stopIfTrue="1" operator="greaterThan">
      <formula>0</formula>
    </cfRule>
  </conditionalFormatting>
  <conditionalFormatting sqref="AP10:AP11 AQ11:AV11">
    <cfRule type="cellIs" dxfId="789" priority="731" operator="equal">
      <formula>0</formula>
    </cfRule>
    <cfRule type="cellIs" dxfId="788" priority="732" operator="lessThan">
      <formula>0</formula>
    </cfRule>
  </conditionalFormatting>
  <conditionalFormatting sqref="AP11:AV11">
    <cfRule type="cellIs" dxfId="787" priority="738" stopIfTrue="1" operator="lessThan">
      <formula>1</formula>
    </cfRule>
  </conditionalFormatting>
  <conditionalFormatting sqref="AP10">
    <cfRule type="cellIs" dxfId="786" priority="730" operator="greaterThanOrEqual">
      <formula>0</formula>
    </cfRule>
  </conditionalFormatting>
  <conditionalFormatting sqref="AP10">
    <cfRule type="cellIs" dxfId="785" priority="746" operator="greaterThan">
      <formula>0</formula>
    </cfRule>
    <cfRule type="cellIs" dxfId="784" priority="747" operator="greaterThan">
      <formula>0</formula>
    </cfRule>
    <cfRule type="uniqueValues" dxfId="783" priority="748"/>
    <cfRule type="uniqueValues" dxfId="782" priority="749"/>
    <cfRule type="cellIs" dxfId="781" priority="750" operator="equal">
      <formula>0</formula>
    </cfRule>
    <cfRule type="cellIs" dxfId="780" priority="751" operator="lessThan">
      <formula>1</formula>
    </cfRule>
    <cfRule type="containsText" dxfId="779" priority="752" operator="containsText" text="#NUM!">
      <formula>NOT(ISERROR(SEARCH("#NUM!",AP10)))</formula>
    </cfRule>
    <cfRule type="cellIs" dxfId="778" priority="753" operator="equal">
      <formula>0</formula>
    </cfRule>
    <cfRule type="cellIs" dxfId="777" priority="754" operator="lessThan">
      <formula>0</formula>
    </cfRule>
    <cfRule type="uniqueValues" dxfId="776" priority="755"/>
    <cfRule type="duplicateValues" dxfId="775" priority="756"/>
    <cfRule type="cellIs" dxfId="774" priority="757" operator="equal">
      <formula>0</formula>
    </cfRule>
    <cfRule type="uniqueValues" dxfId="773" priority="758"/>
    <cfRule type="cellIs" dxfId="772" priority="759" operator="equal">
      <formula>0</formula>
    </cfRule>
    <cfRule type="cellIs" dxfId="771" priority="760" operator="between">
      <formula>1</formula>
      <formula>999999999999999</formula>
    </cfRule>
    <cfRule type="containsText" dxfId="770" priority="761" operator="containsText" text="#NUM!">
      <formula>NOT(ISERROR(SEARCH("#NUM!",AP10)))</formula>
    </cfRule>
  </conditionalFormatting>
  <conditionalFormatting sqref="AP10">
    <cfRule type="cellIs" dxfId="769" priority="762" operator="greaterThan">
      <formula>0</formula>
    </cfRule>
    <cfRule type="cellIs" dxfId="768" priority="763" operator="greaterThan">
      <formula>0</formula>
    </cfRule>
    <cfRule type="uniqueValues" dxfId="767" priority="764"/>
    <cfRule type="uniqueValues" dxfId="766" priority="765"/>
    <cfRule type="cellIs" dxfId="765" priority="766" operator="equal">
      <formula>0</formula>
    </cfRule>
    <cfRule type="cellIs" dxfId="764" priority="767" operator="lessThan">
      <formula>1</formula>
    </cfRule>
    <cfRule type="containsText" dxfId="763" priority="768" operator="containsText" text="#NUM!">
      <formula>NOT(ISERROR(SEARCH("#NUM!",AP10)))</formula>
    </cfRule>
    <cfRule type="cellIs" dxfId="762" priority="769" operator="equal">
      <formula>0</formula>
    </cfRule>
    <cfRule type="cellIs" dxfId="761" priority="770" operator="lessThan">
      <formula>0</formula>
    </cfRule>
    <cfRule type="uniqueValues" dxfId="760" priority="771"/>
    <cfRule type="duplicateValues" dxfId="759" priority="772"/>
    <cfRule type="cellIs" dxfId="758" priority="773" operator="equal">
      <formula>0</formula>
    </cfRule>
    <cfRule type="uniqueValues" dxfId="757" priority="774"/>
    <cfRule type="cellIs" dxfId="756" priority="775" operator="equal">
      <formula>0</formula>
    </cfRule>
    <cfRule type="cellIs" dxfId="755" priority="776" operator="between">
      <formula>1</formula>
      <formula>999999999999999</formula>
    </cfRule>
    <cfRule type="containsText" dxfId="754" priority="777" operator="containsText" text="#NUM!">
      <formula>NOT(ISERROR(SEARCH("#NUM!",AP10)))</formula>
    </cfRule>
  </conditionalFormatting>
  <conditionalFormatting sqref="AP10">
    <cfRule type="cellIs" dxfId="753" priority="778" operator="greaterThan">
      <formula>0</formula>
    </cfRule>
    <cfRule type="cellIs" dxfId="752" priority="779" operator="greaterThan">
      <formula>0</formula>
    </cfRule>
    <cfRule type="cellIs" dxfId="751" priority="780" operator="greaterThan">
      <formula>0</formula>
    </cfRule>
    <cfRule type="uniqueValues" dxfId="750" priority="781"/>
    <cfRule type="uniqueValues" dxfId="749" priority="782"/>
    <cfRule type="cellIs" dxfId="748" priority="783" operator="equal">
      <formula>0</formula>
    </cfRule>
    <cfRule type="cellIs" dxfId="747" priority="784" operator="lessThan">
      <formula>1</formula>
    </cfRule>
    <cfRule type="containsText" dxfId="746" priority="785" operator="containsText" text="#NUM!">
      <formula>NOT(ISERROR(SEARCH("#NUM!",AP10)))</formula>
    </cfRule>
    <cfRule type="cellIs" dxfId="745" priority="786" operator="equal">
      <formula>0</formula>
    </cfRule>
    <cfRule type="cellIs" dxfId="744" priority="787" operator="lessThan">
      <formula>0</formula>
    </cfRule>
    <cfRule type="uniqueValues" dxfId="743" priority="788"/>
    <cfRule type="duplicateValues" dxfId="742" priority="789"/>
    <cfRule type="cellIs" dxfId="741" priority="790" operator="equal">
      <formula>0</formula>
    </cfRule>
    <cfRule type="uniqueValues" dxfId="740" priority="791"/>
    <cfRule type="cellIs" dxfId="739" priority="792" operator="equal">
      <formula>0</formula>
    </cfRule>
    <cfRule type="cellIs" dxfId="738" priority="793" operator="between">
      <formula>1</formula>
      <formula>999999999999999</formula>
    </cfRule>
    <cfRule type="containsText" dxfId="737" priority="794" operator="containsText" text="#NUM!">
      <formula>NOT(ISERROR(SEARCH("#NUM!",AP10)))</formula>
    </cfRule>
  </conditionalFormatting>
  <conditionalFormatting sqref="AQ10 AQ5:AQ8">
    <cfRule type="cellIs" dxfId="736" priority="680" operator="equal">
      <formula>0</formula>
    </cfRule>
  </conditionalFormatting>
  <conditionalFormatting sqref="AQ10">
    <cfRule type="containsText" dxfId="735" priority="674" operator="containsText" text="#DIV/0!">
      <formula>NOT(ISERROR(SEARCH("#DIV/0!",AQ10)))</formula>
    </cfRule>
    <cfRule type="cellIs" dxfId="734" priority="675" operator="lessThan">
      <formula>"&lt;0"</formula>
    </cfRule>
    <cfRule type="cellIs" dxfId="733" priority="676" operator="lessThan">
      <formula>0</formula>
    </cfRule>
    <cfRule type="containsText" dxfId="732" priority="677" operator="containsText" text="#DIV/0!">
      <formula>NOT(ISERROR(SEARCH("#DIV/0!",AQ10)))</formula>
    </cfRule>
    <cfRule type="containsText" dxfId="731" priority="678" operator="containsText" text="#DIV/0!">
      <formula>NOT(ISERROR(SEARCH("#DIV/0!",AQ10)))</formula>
    </cfRule>
    <cfRule type="containsText" dxfId="730" priority="679" operator="containsText" text="#div/0/!">
      <formula>NOT(ISERROR(SEARCH("#div/0/!",AQ10)))</formula>
    </cfRule>
  </conditionalFormatting>
  <conditionalFormatting sqref="AQ10">
    <cfRule type="cellIs" dxfId="729" priority="672" operator="lessThan">
      <formula>1</formula>
    </cfRule>
  </conditionalFormatting>
  <conditionalFormatting sqref="AQ10">
    <cfRule type="containsErrors" dxfId="728" priority="671">
      <formula>ISERROR(AQ10)</formula>
    </cfRule>
  </conditionalFormatting>
  <conditionalFormatting sqref="AQ10">
    <cfRule type="cellIs" dxfId="727" priority="670" operator="equal">
      <formula>0</formula>
    </cfRule>
  </conditionalFormatting>
  <conditionalFormatting sqref="AQ10">
    <cfRule type="cellIs" dxfId="726" priority="666" operator="equal">
      <formula>0</formula>
    </cfRule>
    <cfRule type="cellIs" dxfId="725" priority="667" operator="lessThan">
      <formula>0</formula>
    </cfRule>
  </conditionalFormatting>
  <conditionalFormatting sqref="AQ10">
    <cfRule type="cellIs" dxfId="724" priority="665" stopIfTrue="1" operator="greaterThanOrEqual">
      <formula>0</formula>
    </cfRule>
  </conditionalFormatting>
  <conditionalFormatting sqref="AQ10">
    <cfRule type="cellIs" dxfId="723" priority="681" operator="greaterThan">
      <formula>0</formula>
    </cfRule>
    <cfRule type="cellIs" dxfId="722" priority="682" operator="greaterThan">
      <formula>0</formula>
    </cfRule>
    <cfRule type="uniqueValues" dxfId="721" priority="683"/>
    <cfRule type="uniqueValues" dxfId="720" priority="684"/>
    <cfRule type="cellIs" dxfId="719" priority="685" operator="equal">
      <formula>0</formula>
    </cfRule>
    <cfRule type="cellIs" dxfId="718" priority="686" operator="lessThan">
      <formula>1</formula>
    </cfRule>
    <cfRule type="containsText" dxfId="717" priority="687" operator="containsText" text="#NUM!">
      <formula>NOT(ISERROR(SEARCH("#NUM!",AQ10)))</formula>
    </cfRule>
    <cfRule type="cellIs" dxfId="716" priority="688" operator="equal">
      <formula>0</formula>
    </cfRule>
    <cfRule type="cellIs" dxfId="715" priority="689" operator="lessThan">
      <formula>0</formula>
    </cfRule>
    <cfRule type="uniqueValues" dxfId="714" priority="690"/>
    <cfRule type="duplicateValues" dxfId="713" priority="691"/>
    <cfRule type="cellIs" dxfId="712" priority="692" operator="equal">
      <formula>0</formula>
    </cfRule>
    <cfRule type="uniqueValues" dxfId="711" priority="693"/>
    <cfRule type="cellIs" dxfId="710" priority="694" operator="equal">
      <formula>0</formula>
    </cfRule>
    <cfRule type="cellIs" dxfId="709" priority="695" operator="between">
      <formula>1</formula>
      <formula>999999999999999</formula>
    </cfRule>
    <cfRule type="containsText" dxfId="708" priority="696" operator="containsText" text="#NUM!">
      <formula>NOT(ISERROR(SEARCH("#NUM!",AQ10)))</formula>
    </cfRule>
  </conditionalFormatting>
  <conditionalFormatting sqref="AQ10">
    <cfRule type="cellIs" dxfId="707" priority="697" operator="greaterThan">
      <formula>0</formula>
    </cfRule>
    <cfRule type="cellIs" dxfId="706" priority="698" operator="greaterThan">
      <formula>0</formula>
    </cfRule>
    <cfRule type="uniqueValues" dxfId="705" priority="699"/>
    <cfRule type="uniqueValues" dxfId="704" priority="700"/>
    <cfRule type="cellIs" dxfId="703" priority="701" operator="equal">
      <formula>0</formula>
    </cfRule>
    <cfRule type="cellIs" dxfId="702" priority="702" operator="lessThan">
      <formula>1</formula>
    </cfRule>
    <cfRule type="containsText" dxfId="701" priority="703" operator="containsText" text="#NUM!">
      <formula>NOT(ISERROR(SEARCH("#NUM!",AQ10)))</formula>
    </cfRule>
    <cfRule type="cellIs" dxfId="700" priority="704" operator="equal">
      <formula>0</formula>
    </cfRule>
    <cfRule type="cellIs" dxfId="699" priority="705" operator="lessThan">
      <formula>0</formula>
    </cfRule>
    <cfRule type="uniqueValues" dxfId="698" priority="706"/>
    <cfRule type="duplicateValues" dxfId="697" priority="707"/>
    <cfRule type="cellIs" dxfId="696" priority="708" operator="equal">
      <formula>0</formula>
    </cfRule>
    <cfRule type="uniqueValues" dxfId="695" priority="709"/>
    <cfRule type="cellIs" dxfId="694" priority="710" operator="equal">
      <formula>0</formula>
    </cfRule>
    <cfRule type="cellIs" dxfId="693" priority="711" operator="between">
      <formula>1</formula>
      <formula>999999999999999</formula>
    </cfRule>
    <cfRule type="containsText" dxfId="692" priority="712" operator="containsText" text="#NUM!">
      <formula>NOT(ISERROR(SEARCH("#NUM!",AQ10)))</formula>
    </cfRule>
  </conditionalFormatting>
  <conditionalFormatting sqref="AQ10">
    <cfRule type="cellIs" dxfId="691" priority="713" operator="greaterThan">
      <formula>0</formula>
    </cfRule>
    <cfRule type="cellIs" dxfId="690" priority="714" operator="greaterThan">
      <formula>0</formula>
    </cfRule>
    <cfRule type="cellIs" dxfId="689" priority="715" operator="greaterThan">
      <formula>0</formula>
    </cfRule>
    <cfRule type="uniqueValues" dxfId="688" priority="716"/>
    <cfRule type="uniqueValues" dxfId="687" priority="717"/>
    <cfRule type="cellIs" dxfId="686" priority="718" operator="equal">
      <formula>0</formula>
    </cfRule>
    <cfRule type="cellIs" dxfId="685" priority="719" operator="lessThan">
      <formula>1</formula>
    </cfRule>
    <cfRule type="containsText" dxfId="684" priority="720" operator="containsText" text="#NUM!">
      <formula>NOT(ISERROR(SEARCH("#NUM!",AQ10)))</formula>
    </cfRule>
    <cfRule type="cellIs" dxfId="683" priority="721" operator="equal">
      <formula>0</formula>
    </cfRule>
    <cfRule type="cellIs" dxfId="682" priority="722" operator="lessThan">
      <formula>0</formula>
    </cfRule>
    <cfRule type="uniqueValues" dxfId="681" priority="723"/>
    <cfRule type="duplicateValues" dxfId="680" priority="724"/>
    <cfRule type="cellIs" dxfId="679" priority="725" operator="equal">
      <formula>0</formula>
    </cfRule>
    <cfRule type="uniqueValues" dxfId="678" priority="726"/>
    <cfRule type="cellIs" dxfId="677" priority="727" operator="equal">
      <formula>0</formula>
    </cfRule>
    <cfRule type="cellIs" dxfId="676" priority="728" operator="between">
      <formula>1</formula>
      <formula>999999999999999</formula>
    </cfRule>
    <cfRule type="containsText" dxfId="675" priority="729" operator="containsText" text="#NUM!">
      <formula>NOT(ISERROR(SEARCH("#NUM!",AQ10)))</formula>
    </cfRule>
  </conditionalFormatting>
  <conditionalFormatting sqref="AR10 AR5:AR8">
    <cfRule type="cellIs" dxfId="674" priority="550" operator="equal">
      <formula>0</formula>
    </cfRule>
  </conditionalFormatting>
  <conditionalFormatting sqref="AR10">
    <cfRule type="containsText" dxfId="673" priority="544" operator="containsText" text="#DIV/0!">
      <formula>NOT(ISERROR(SEARCH("#DIV/0!",AR10)))</formula>
    </cfRule>
    <cfRule type="cellIs" dxfId="672" priority="545" operator="lessThan">
      <formula>"&lt;0"</formula>
    </cfRule>
    <cfRule type="cellIs" dxfId="671" priority="546" operator="lessThan">
      <formula>0</formula>
    </cfRule>
    <cfRule type="containsText" dxfId="670" priority="547" operator="containsText" text="#DIV/0!">
      <formula>NOT(ISERROR(SEARCH("#DIV/0!",AR10)))</formula>
    </cfRule>
    <cfRule type="containsText" dxfId="669" priority="548" operator="containsText" text="#DIV/0!">
      <formula>NOT(ISERROR(SEARCH("#DIV/0!",AR10)))</formula>
    </cfRule>
    <cfRule type="containsText" dxfId="668" priority="549" operator="containsText" text="#div/0/!">
      <formula>NOT(ISERROR(SEARCH("#div/0/!",AR10)))</formula>
    </cfRule>
  </conditionalFormatting>
  <conditionalFormatting sqref="AR10">
    <cfRule type="cellIs" dxfId="667" priority="542" operator="lessThan">
      <formula>1</formula>
    </cfRule>
  </conditionalFormatting>
  <conditionalFormatting sqref="AR10">
    <cfRule type="containsErrors" dxfId="666" priority="541">
      <formula>ISERROR(AR10)</formula>
    </cfRule>
  </conditionalFormatting>
  <conditionalFormatting sqref="AR10">
    <cfRule type="cellIs" dxfId="665" priority="540" operator="equal">
      <formula>0</formula>
    </cfRule>
  </conditionalFormatting>
  <conditionalFormatting sqref="AR10">
    <cfRule type="cellIs" dxfId="664" priority="536" operator="equal">
      <formula>0</formula>
    </cfRule>
    <cfRule type="cellIs" dxfId="663" priority="537" operator="lessThan">
      <formula>0</formula>
    </cfRule>
  </conditionalFormatting>
  <conditionalFormatting sqref="AR10">
    <cfRule type="cellIs" dxfId="662" priority="535" stopIfTrue="1" operator="greaterThanOrEqual">
      <formula>0</formula>
    </cfRule>
  </conditionalFormatting>
  <conditionalFormatting sqref="AR10">
    <cfRule type="cellIs" dxfId="661" priority="551" operator="greaterThan">
      <formula>0</formula>
    </cfRule>
    <cfRule type="cellIs" dxfId="660" priority="552" operator="greaterThan">
      <formula>0</formula>
    </cfRule>
    <cfRule type="uniqueValues" dxfId="659" priority="553"/>
    <cfRule type="uniqueValues" dxfId="658" priority="554"/>
    <cfRule type="cellIs" dxfId="657" priority="555" operator="equal">
      <formula>0</formula>
    </cfRule>
    <cfRule type="cellIs" dxfId="656" priority="556" operator="lessThan">
      <formula>1</formula>
    </cfRule>
    <cfRule type="containsText" dxfId="655" priority="557" operator="containsText" text="#NUM!">
      <formula>NOT(ISERROR(SEARCH("#NUM!",AR10)))</formula>
    </cfRule>
    <cfRule type="cellIs" dxfId="654" priority="558" operator="equal">
      <formula>0</formula>
    </cfRule>
    <cfRule type="cellIs" dxfId="653" priority="559" operator="lessThan">
      <formula>0</formula>
    </cfRule>
    <cfRule type="uniqueValues" dxfId="652" priority="560"/>
    <cfRule type="duplicateValues" dxfId="651" priority="561"/>
    <cfRule type="cellIs" dxfId="650" priority="562" operator="equal">
      <formula>0</formula>
    </cfRule>
    <cfRule type="uniqueValues" dxfId="649" priority="563"/>
    <cfRule type="cellIs" dxfId="648" priority="564" operator="equal">
      <formula>0</formula>
    </cfRule>
    <cfRule type="cellIs" dxfId="647" priority="565" operator="between">
      <formula>1</formula>
      <formula>999999999999999</formula>
    </cfRule>
    <cfRule type="containsText" dxfId="646" priority="566" operator="containsText" text="#NUM!">
      <formula>NOT(ISERROR(SEARCH("#NUM!",AR10)))</formula>
    </cfRule>
  </conditionalFormatting>
  <conditionalFormatting sqref="AR10">
    <cfRule type="cellIs" dxfId="645" priority="567" operator="greaterThan">
      <formula>0</formula>
    </cfRule>
    <cfRule type="cellIs" dxfId="644" priority="568" operator="greaterThan">
      <formula>0</formula>
    </cfRule>
    <cfRule type="uniqueValues" dxfId="643" priority="569"/>
    <cfRule type="uniqueValues" dxfId="642" priority="570"/>
    <cfRule type="cellIs" dxfId="641" priority="571" operator="equal">
      <formula>0</formula>
    </cfRule>
    <cfRule type="cellIs" dxfId="640" priority="572" operator="lessThan">
      <formula>1</formula>
    </cfRule>
    <cfRule type="containsText" dxfId="639" priority="573" operator="containsText" text="#NUM!">
      <formula>NOT(ISERROR(SEARCH("#NUM!",AR10)))</formula>
    </cfRule>
    <cfRule type="cellIs" dxfId="638" priority="574" operator="equal">
      <formula>0</formula>
    </cfRule>
    <cfRule type="cellIs" dxfId="637" priority="575" operator="lessThan">
      <formula>0</formula>
    </cfRule>
    <cfRule type="uniqueValues" dxfId="636" priority="576"/>
    <cfRule type="duplicateValues" dxfId="635" priority="577"/>
    <cfRule type="cellIs" dxfId="634" priority="578" operator="equal">
      <formula>0</formula>
    </cfRule>
    <cfRule type="uniqueValues" dxfId="633" priority="579"/>
    <cfRule type="cellIs" dxfId="632" priority="580" operator="equal">
      <formula>0</formula>
    </cfRule>
    <cfRule type="cellIs" dxfId="631" priority="581" operator="between">
      <formula>1</formula>
      <formula>999999999999999</formula>
    </cfRule>
    <cfRule type="containsText" dxfId="630" priority="582" operator="containsText" text="#NUM!">
      <formula>NOT(ISERROR(SEARCH("#NUM!",AR10)))</formula>
    </cfRule>
  </conditionalFormatting>
  <conditionalFormatting sqref="AR10">
    <cfRule type="cellIs" dxfId="629" priority="583" operator="greaterThan">
      <formula>0</formula>
    </cfRule>
    <cfRule type="cellIs" dxfId="628" priority="584" operator="greaterThan">
      <formula>0</formula>
    </cfRule>
    <cfRule type="cellIs" dxfId="627" priority="585" operator="greaterThan">
      <formula>0</formula>
    </cfRule>
    <cfRule type="uniqueValues" dxfId="626" priority="586"/>
    <cfRule type="uniqueValues" dxfId="625" priority="587"/>
    <cfRule type="cellIs" dxfId="624" priority="588" operator="equal">
      <formula>0</formula>
    </cfRule>
    <cfRule type="cellIs" dxfId="623" priority="589" operator="lessThan">
      <formula>1</formula>
    </cfRule>
    <cfRule type="containsText" dxfId="622" priority="590" operator="containsText" text="#NUM!">
      <formula>NOT(ISERROR(SEARCH("#NUM!",AR10)))</formula>
    </cfRule>
    <cfRule type="cellIs" dxfId="621" priority="591" operator="equal">
      <formula>0</formula>
    </cfRule>
    <cfRule type="cellIs" dxfId="620" priority="592" operator="lessThan">
      <formula>0</formula>
    </cfRule>
    <cfRule type="uniqueValues" dxfId="619" priority="593"/>
    <cfRule type="duplicateValues" dxfId="618" priority="594"/>
    <cfRule type="cellIs" dxfId="617" priority="595" operator="equal">
      <formula>0</formula>
    </cfRule>
    <cfRule type="uniqueValues" dxfId="616" priority="596"/>
    <cfRule type="cellIs" dxfId="615" priority="597" operator="equal">
      <formula>0</formula>
    </cfRule>
    <cfRule type="cellIs" dxfId="614" priority="598" operator="between">
      <formula>1</formula>
      <formula>999999999999999</formula>
    </cfRule>
    <cfRule type="containsText" dxfId="613" priority="599" operator="containsText" text="#NUM!">
      <formula>NOT(ISERROR(SEARCH("#NUM!",AR10)))</formula>
    </cfRule>
  </conditionalFormatting>
  <conditionalFormatting sqref="AS10 AS5:AS8">
    <cfRule type="cellIs" dxfId="612" priority="420" operator="equal">
      <formula>0</formula>
    </cfRule>
  </conditionalFormatting>
  <conditionalFormatting sqref="AS10">
    <cfRule type="containsText" dxfId="611" priority="414" operator="containsText" text="#DIV/0!">
      <formula>NOT(ISERROR(SEARCH("#DIV/0!",AS10)))</formula>
    </cfRule>
    <cfRule type="cellIs" dxfId="610" priority="415" operator="lessThan">
      <formula>"&lt;0"</formula>
    </cfRule>
    <cfRule type="cellIs" dxfId="609" priority="416" operator="lessThan">
      <formula>0</formula>
    </cfRule>
    <cfRule type="containsText" dxfId="608" priority="417" operator="containsText" text="#DIV/0!">
      <formula>NOT(ISERROR(SEARCH("#DIV/0!",AS10)))</formula>
    </cfRule>
    <cfRule type="containsText" dxfId="607" priority="418" operator="containsText" text="#DIV/0!">
      <formula>NOT(ISERROR(SEARCH("#DIV/0!",AS10)))</formula>
    </cfRule>
    <cfRule type="containsText" dxfId="606" priority="419" operator="containsText" text="#div/0/!">
      <formula>NOT(ISERROR(SEARCH("#div/0/!",AS10)))</formula>
    </cfRule>
  </conditionalFormatting>
  <conditionalFormatting sqref="AS10">
    <cfRule type="cellIs" dxfId="605" priority="412" operator="lessThan">
      <formula>1</formula>
    </cfRule>
  </conditionalFormatting>
  <conditionalFormatting sqref="AS10">
    <cfRule type="containsErrors" dxfId="604" priority="411">
      <formula>ISERROR(AS10)</formula>
    </cfRule>
  </conditionalFormatting>
  <conditionalFormatting sqref="AS10">
    <cfRule type="cellIs" dxfId="603" priority="410" operator="equal">
      <formula>0</formula>
    </cfRule>
  </conditionalFormatting>
  <conditionalFormatting sqref="AS10">
    <cfRule type="cellIs" dxfId="602" priority="406" operator="equal">
      <formula>0</formula>
    </cfRule>
    <cfRule type="cellIs" dxfId="601" priority="407" operator="lessThan">
      <formula>0</formula>
    </cfRule>
  </conditionalFormatting>
  <conditionalFormatting sqref="AS10">
    <cfRule type="cellIs" dxfId="600" priority="405" stopIfTrue="1" operator="greaterThanOrEqual">
      <formula>0</formula>
    </cfRule>
  </conditionalFormatting>
  <conditionalFormatting sqref="AS10">
    <cfRule type="cellIs" dxfId="599" priority="421" operator="greaterThan">
      <formula>0</formula>
    </cfRule>
    <cfRule type="cellIs" dxfId="598" priority="422" operator="greaterThan">
      <formula>0</formula>
    </cfRule>
    <cfRule type="uniqueValues" dxfId="597" priority="423"/>
    <cfRule type="uniqueValues" dxfId="596" priority="424"/>
    <cfRule type="cellIs" dxfId="595" priority="425" operator="equal">
      <formula>0</formula>
    </cfRule>
    <cfRule type="cellIs" dxfId="594" priority="426" operator="lessThan">
      <formula>1</formula>
    </cfRule>
    <cfRule type="containsText" dxfId="593" priority="427" operator="containsText" text="#NUM!">
      <formula>NOT(ISERROR(SEARCH("#NUM!",AS10)))</formula>
    </cfRule>
    <cfRule type="cellIs" dxfId="592" priority="428" operator="equal">
      <formula>0</formula>
    </cfRule>
    <cfRule type="cellIs" dxfId="591" priority="429" operator="lessThan">
      <formula>0</formula>
    </cfRule>
    <cfRule type="uniqueValues" dxfId="590" priority="430"/>
    <cfRule type="duplicateValues" dxfId="589" priority="431"/>
    <cfRule type="cellIs" dxfId="588" priority="432" operator="equal">
      <formula>0</formula>
    </cfRule>
    <cfRule type="uniqueValues" dxfId="587" priority="433"/>
    <cfRule type="cellIs" dxfId="586" priority="434" operator="equal">
      <formula>0</formula>
    </cfRule>
    <cfRule type="cellIs" dxfId="585" priority="435" operator="between">
      <formula>1</formula>
      <formula>999999999999999</formula>
    </cfRule>
    <cfRule type="containsText" dxfId="584" priority="436" operator="containsText" text="#NUM!">
      <formula>NOT(ISERROR(SEARCH("#NUM!",AS10)))</formula>
    </cfRule>
  </conditionalFormatting>
  <conditionalFormatting sqref="AS10">
    <cfRule type="cellIs" dxfId="583" priority="437" operator="greaterThan">
      <formula>0</formula>
    </cfRule>
    <cfRule type="cellIs" dxfId="582" priority="438" operator="greaterThan">
      <formula>0</formula>
    </cfRule>
    <cfRule type="uniqueValues" dxfId="581" priority="439"/>
    <cfRule type="uniqueValues" dxfId="580" priority="440"/>
    <cfRule type="cellIs" dxfId="579" priority="441" operator="equal">
      <formula>0</formula>
    </cfRule>
    <cfRule type="cellIs" dxfId="578" priority="442" operator="lessThan">
      <formula>1</formula>
    </cfRule>
    <cfRule type="containsText" dxfId="577" priority="443" operator="containsText" text="#NUM!">
      <formula>NOT(ISERROR(SEARCH("#NUM!",AS10)))</formula>
    </cfRule>
    <cfRule type="cellIs" dxfId="576" priority="444" operator="equal">
      <formula>0</formula>
    </cfRule>
    <cfRule type="cellIs" dxfId="575" priority="445" operator="lessThan">
      <formula>0</formula>
    </cfRule>
    <cfRule type="uniqueValues" dxfId="574" priority="446"/>
    <cfRule type="duplicateValues" dxfId="573" priority="447"/>
    <cfRule type="cellIs" dxfId="572" priority="448" operator="equal">
      <formula>0</formula>
    </cfRule>
    <cfRule type="uniqueValues" dxfId="571" priority="449"/>
    <cfRule type="cellIs" dxfId="570" priority="450" operator="equal">
      <formula>0</formula>
    </cfRule>
    <cfRule type="cellIs" dxfId="569" priority="451" operator="between">
      <formula>1</formula>
      <formula>999999999999999</formula>
    </cfRule>
    <cfRule type="containsText" dxfId="568" priority="452" operator="containsText" text="#NUM!">
      <formula>NOT(ISERROR(SEARCH("#NUM!",AS10)))</formula>
    </cfRule>
  </conditionalFormatting>
  <conditionalFormatting sqref="AS10">
    <cfRule type="cellIs" dxfId="567" priority="453" operator="greaterThan">
      <formula>0</formula>
    </cfRule>
    <cfRule type="cellIs" dxfId="566" priority="454" operator="greaterThan">
      <formula>0</formula>
    </cfRule>
    <cfRule type="cellIs" dxfId="565" priority="455" operator="greaterThan">
      <formula>0</formula>
    </cfRule>
    <cfRule type="uniqueValues" dxfId="564" priority="456"/>
    <cfRule type="uniqueValues" dxfId="563" priority="457"/>
    <cfRule type="cellIs" dxfId="562" priority="458" operator="equal">
      <formula>0</formula>
    </cfRule>
    <cfRule type="cellIs" dxfId="561" priority="459" operator="lessThan">
      <formula>1</formula>
    </cfRule>
    <cfRule type="containsText" dxfId="560" priority="460" operator="containsText" text="#NUM!">
      <formula>NOT(ISERROR(SEARCH("#NUM!",AS10)))</formula>
    </cfRule>
    <cfRule type="cellIs" dxfId="559" priority="461" operator="equal">
      <formula>0</formula>
    </cfRule>
    <cfRule type="cellIs" dxfId="558" priority="462" operator="lessThan">
      <formula>0</formula>
    </cfRule>
    <cfRule type="uniqueValues" dxfId="557" priority="463"/>
    <cfRule type="duplicateValues" dxfId="556" priority="464"/>
    <cfRule type="cellIs" dxfId="555" priority="465" operator="equal">
      <formula>0</formula>
    </cfRule>
    <cfRule type="uniqueValues" dxfId="554" priority="466"/>
    <cfRule type="cellIs" dxfId="553" priority="467" operator="equal">
      <formula>0</formula>
    </cfRule>
    <cfRule type="cellIs" dxfId="552" priority="468" operator="between">
      <formula>1</formula>
      <formula>999999999999999</formula>
    </cfRule>
    <cfRule type="containsText" dxfId="551" priority="469" operator="containsText" text="#NUM!">
      <formula>NOT(ISERROR(SEARCH("#NUM!",AS10)))</formula>
    </cfRule>
  </conditionalFormatting>
  <conditionalFormatting sqref="AT10 AT5:AT8">
    <cfRule type="cellIs" dxfId="550" priority="290" operator="equal">
      <formula>0</formula>
    </cfRule>
  </conditionalFormatting>
  <conditionalFormatting sqref="AT10">
    <cfRule type="containsText" dxfId="549" priority="284" operator="containsText" text="#DIV/0!">
      <formula>NOT(ISERROR(SEARCH("#DIV/0!",AT10)))</formula>
    </cfRule>
    <cfRule type="cellIs" dxfId="548" priority="285" operator="lessThan">
      <formula>"&lt;0"</formula>
    </cfRule>
    <cfRule type="cellIs" dxfId="547" priority="286" operator="lessThan">
      <formula>0</formula>
    </cfRule>
    <cfRule type="containsText" dxfId="546" priority="287" operator="containsText" text="#DIV/0!">
      <formula>NOT(ISERROR(SEARCH("#DIV/0!",AT10)))</formula>
    </cfRule>
    <cfRule type="containsText" dxfId="545" priority="288" operator="containsText" text="#DIV/0!">
      <formula>NOT(ISERROR(SEARCH("#DIV/0!",AT10)))</formula>
    </cfRule>
    <cfRule type="containsText" dxfId="544" priority="289" operator="containsText" text="#div/0/!">
      <formula>NOT(ISERROR(SEARCH("#div/0/!",AT10)))</formula>
    </cfRule>
  </conditionalFormatting>
  <conditionalFormatting sqref="AT10">
    <cfRule type="cellIs" dxfId="543" priority="282" operator="lessThan">
      <formula>1</formula>
    </cfRule>
  </conditionalFormatting>
  <conditionalFormatting sqref="AT10">
    <cfRule type="containsErrors" dxfId="542" priority="281">
      <formula>ISERROR(AT10)</formula>
    </cfRule>
  </conditionalFormatting>
  <conditionalFormatting sqref="AT10">
    <cfRule type="cellIs" dxfId="541" priority="280" operator="equal">
      <formula>0</formula>
    </cfRule>
  </conditionalFormatting>
  <conditionalFormatting sqref="AT10">
    <cfRule type="cellIs" dxfId="540" priority="276" operator="equal">
      <formula>0</formula>
    </cfRule>
    <cfRule type="cellIs" dxfId="539" priority="277" operator="lessThan">
      <formula>0</formula>
    </cfRule>
  </conditionalFormatting>
  <conditionalFormatting sqref="AT10">
    <cfRule type="cellIs" dxfId="538" priority="275" stopIfTrue="1" operator="greaterThanOrEqual">
      <formula>0</formula>
    </cfRule>
  </conditionalFormatting>
  <conditionalFormatting sqref="AT10">
    <cfRule type="cellIs" dxfId="537" priority="291" operator="greaterThan">
      <formula>0</formula>
    </cfRule>
    <cfRule type="cellIs" dxfId="536" priority="292" operator="greaterThan">
      <formula>0</formula>
    </cfRule>
    <cfRule type="uniqueValues" dxfId="535" priority="293"/>
    <cfRule type="uniqueValues" dxfId="534" priority="294"/>
    <cfRule type="cellIs" dxfId="533" priority="295" operator="equal">
      <formula>0</formula>
    </cfRule>
    <cfRule type="cellIs" dxfId="532" priority="296" operator="lessThan">
      <formula>1</formula>
    </cfRule>
    <cfRule type="containsText" dxfId="531" priority="297" operator="containsText" text="#NUM!">
      <formula>NOT(ISERROR(SEARCH("#NUM!",AT10)))</formula>
    </cfRule>
    <cfRule type="cellIs" dxfId="530" priority="298" operator="equal">
      <formula>0</formula>
    </cfRule>
    <cfRule type="cellIs" dxfId="529" priority="299" operator="lessThan">
      <formula>0</formula>
    </cfRule>
    <cfRule type="uniqueValues" dxfId="528" priority="300"/>
    <cfRule type="duplicateValues" dxfId="527" priority="301"/>
    <cfRule type="cellIs" dxfId="526" priority="302" operator="equal">
      <formula>0</formula>
    </cfRule>
    <cfRule type="uniqueValues" dxfId="525" priority="303"/>
    <cfRule type="cellIs" dxfId="524" priority="304" operator="equal">
      <formula>0</formula>
    </cfRule>
    <cfRule type="cellIs" dxfId="523" priority="305" operator="between">
      <formula>1</formula>
      <formula>999999999999999</formula>
    </cfRule>
    <cfRule type="containsText" dxfId="522" priority="306" operator="containsText" text="#NUM!">
      <formula>NOT(ISERROR(SEARCH("#NUM!",AT10)))</formula>
    </cfRule>
  </conditionalFormatting>
  <conditionalFormatting sqref="AT10">
    <cfRule type="cellIs" dxfId="521" priority="307" operator="greaterThan">
      <formula>0</formula>
    </cfRule>
    <cfRule type="cellIs" dxfId="520" priority="308" operator="greaterThan">
      <formula>0</formula>
    </cfRule>
    <cfRule type="uniqueValues" dxfId="519" priority="309"/>
    <cfRule type="uniqueValues" dxfId="518" priority="310"/>
    <cfRule type="cellIs" dxfId="517" priority="311" operator="equal">
      <formula>0</formula>
    </cfRule>
    <cfRule type="cellIs" dxfId="516" priority="312" operator="lessThan">
      <formula>1</formula>
    </cfRule>
    <cfRule type="containsText" dxfId="515" priority="313" operator="containsText" text="#NUM!">
      <formula>NOT(ISERROR(SEARCH("#NUM!",AT10)))</formula>
    </cfRule>
    <cfRule type="cellIs" dxfId="514" priority="314" operator="equal">
      <formula>0</formula>
    </cfRule>
    <cfRule type="cellIs" dxfId="513" priority="315" operator="lessThan">
      <formula>0</formula>
    </cfRule>
    <cfRule type="uniqueValues" dxfId="512" priority="316"/>
    <cfRule type="duplicateValues" dxfId="511" priority="317"/>
    <cfRule type="cellIs" dxfId="510" priority="318" operator="equal">
      <formula>0</formula>
    </cfRule>
    <cfRule type="uniqueValues" dxfId="509" priority="319"/>
    <cfRule type="cellIs" dxfId="508" priority="320" operator="equal">
      <formula>0</formula>
    </cfRule>
    <cfRule type="cellIs" dxfId="507" priority="321" operator="between">
      <formula>1</formula>
      <formula>999999999999999</formula>
    </cfRule>
    <cfRule type="containsText" dxfId="506" priority="322" operator="containsText" text="#NUM!">
      <formula>NOT(ISERROR(SEARCH("#NUM!",AT10)))</formula>
    </cfRule>
  </conditionalFormatting>
  <conditionalFormatting sqref="AT10">
    <cfRule type="cellIs" dxfId="505" priority="323" operator="greaterThan">
      <formula>0</formula>
    </cfRule>
    <cfRule type="cellIs" dxfId="504" priority="324" operator="greaterThan">
      <formula>0</formula>
    </cfRule>
    <cfRule type="cellIs" dxfId="503" priority="325" operator="greaterThan">
      <formula>0</formula>
    </cfRule>
    <cfRule type="uniqueValues" dxfId="502" priority="326"/>
    <cfRule type="uniqueValues" dxfId="501" priority="327"/>
    <cfRule type="cellIs" dxfId="500" priority="328" operator="equal">
      <formula>0</formula>
    </cfRule>
    <cfRule type="cellIs" dxfId="499" priority="329" operator="lessThan">
      <formula>1</formula>
    </cfRule>
    <cfRule type="containsText" dxfId="498" priority="330" operator="containsText" text="#NUM!">
      <formula>NOT(ISERROR(SEARCH("#NUM!",AT10)))</formula>
    </cfRule>
    <cfRule type="cellIs" dxfId="497" priority="331" operator="equal">
      <formula>0</formula>
    </cfRule>
    <cfRule type="cellIs" dxfId="496" priority="332" operator="lessThan">
      <formula>0</formula>
    </cfRule>
    <cfRule type="uniqueValues" dxfId="495" priority="333"/>
    <cfRule type="duplicateValues" dxfId="494" priority="334"/>
    <cfRule type="cellIs" dxfId="493" priority="335" operator="equal">
      <formula>0</formula>
    </cfRule>
    <cfRule type="uniqueValues" dxfId="492" priority="336"/>
    <cfRule type="cellIs" dxfId="491" priority="337" operator="equal">
      <formula>0</formula>
    </cfRule>
    <cfRule type="cellIs" dxfId="490" priority="338" operator="between">
      <formula>1</formula>
      <formula>999999999999999</formula>
    </cfRule>
    <cfRule type="containsText" dxfId="489" priority="339" operator="containsText" text="#NUM!">
      <formula>NOT(ISERROR(SEARCH("#NUM!",AT10)))</formula>
    </cfRule>
  </conditionalFormatting>
  <conditionalFormatting sqref="AV10">
    <cfRule type="cellIs" dxfId="488" priority="11" operator="equal">
      <formula>0</formula>
    </cfRule>
    <cfRule type="cellIs" dxfId="487" priority="12" operator="lessThan">
      <formula>0</formula>
    </cfRule>
  </conditionalFormatting>
  <conditionalFormatting sqref="AU10">
    <cfRule type="cellIs" dxfId="486" priority="157" operator="equal">
      <formula>0</formula>
    </cfRule>
  </conditionalFormatting>
  <conditionalFormatting sqref="AU10">
    <cfRule type="containsText" dxfId="485" priority="151" operator="containsText" text="#DIV/0!">
      <formula>NOT(ISERROR(SEARCH("#DIV/0!",AU10)))</formula>
    </cfRule>
    <cfRule type="cellIs" dxfId="484" priority="152" operator="lessThan">
      <formula>"&lt;0"</formula>
    </cfRule>
    <cfRule type="cellIs" dxfId="483" priority="153" operator="lessThan">
      <formula>0</formula>
    </cfRule>
    <cfRule type="containsText" dxfId="482" priority="154" operator="containsText" text="#DIV/0!">
      <formula>NOT(ISERROR(SEARCH("#DIV/0!",AU10)))</formula>
    </cfRule>
    <cfRule type="containsText" dxfId="481" priority="155" operator="containsText" text="#DIV/0!">
      <formula>NOT(ISERROR(SEARCH("#DIV/0!",AU10)))</formula>
    </cfRule>
    <cfRule type="containsText" dxfId="480" priority="156" operator="containsText" text="#div/0/!">
      <formula>NOT(ISERROR(SEARCH("#div/0/!",AU10)))</formula>
    </cfRule>
  </conditionalFormatting>
  <conditionalFormatting sqref="AU10">
    <cfRule type="cellIs" dxfId="479" priority="150" operator="lessThan">
      <formula>1</formula>
    </cfRule>
  </conditionalFormatting>
  <conditionalFormatting sqref="AU10">
    <cfRule type="containsErrors" dxfId="478" priority="149">
      <formula>ISERROR(AU10)</formula>
    </cfRule>
  </conditionalFormatting>
  <conditionalFormatting sqref="AU10">
    <cfRule type="cellIs" dxfId="477" priority="148" operator="equal">
      <formula>0</formula>
    </cfRule>
  </conditionalFormatting>
  <conditionalFormatting sqref="AU10">
    <cfRule type="cellIs" dxfId="476" priority="146" operator="equal">
      <formula>0</formula>
    </cfRule>
    <cfRule type="cellIs" dxfId="475" priority="147" operator="lessThan">
      <formula>0</formula>
    </cfRule>
  </conditionalFormatting>
  <conditionalFormatting sqref="AU10">
    <cfRule type="cellIs" dxfId="474" priority="145" stopIfTrue="1" operator="greaterThanOrEqual">
      <formula>0</formula>
    </cfRule>
  </conditionalFormatting>
  <conditionalFormatting sqref="AU5:AU8">
    <cfRule type="cellIs" dxfId="473" priority="144" operator="equal">
      <formula>0</formula>
    </cfRule>
  </conditionalFormatting>
  <conditionalFormatting sqref="AU10">
    <cfRule type="cellIs" dxfId="472" priority="158" operator="greaterThan">
      <formula>0</formula>
    </cfRule>
    <cfRule type="cellIs" dxfId="471" priority="159" operator="greaterThan">
      <formula>0</formula>
    </cfRule>
    <cfRule type="uniqueValues" dxfId="470" priority="160"/>
    <cfRule type="uniqueValues" dxfId="469" priority="161"/>
    <cfRule type="cellIs" dxfId="468" priority="162" operator="equal">
      <formula>0</formula>
    </cfRule>
    <cfRule type="cellIs" dxfId="467" priority="163" operator="lessThan">
      <formula>1</formula>
    </cfRule>
    <cfRule type="containsText" dxfId="466" priority="164" operator="containsText" text="#NUM!">
      <formula>NOT(ISERROR(SEARCH("#NUM!",AU10)))</formula>
    </cfRule>
    <cfRule type="cellIs" dxfId="465" priority="165" operator="equal">
      <formula>0</formula>
    </cfRule>
    <cfRule type="cellIs" dxfId="464" priority="166" operator="lessThan">
      <formula>0</formula>
    </cfRule>
    <cfRule type="uniqueValues" dxfId="463" priority="167"/>
    <cfRule type="duplicateValues" dxfId="462" priority="168"/>
    <cfRule type="cellIs" dxfId="461" priority="169" operator="equal">
      <formula>0</formula>
    </cfRule>
    <cfRule type="uniqueValues" dxfId="460" priority="170"/>
    <cfRule type="cellIs" dxfId="459" priority="171" operator="equal">
      <formula>0</formula>
    </cfRule>
    <cfRule type="cellIs" dxfId="458" priority="172" operator="between">
      <formula>1</formula>
      <formula>999999999999999</formula>
    </cfRule>
    <cfRule type="containsText" dxfId="457" priority="173" operator="containsText" text="#NUM!">
      <formula>NOT(ISERROR(SEARCH("#NUM!",AU10)))</formula>
    </cfRule>
  </conditionalFormatting>
  <conditionalFormatting sqref="AU10">
    <cfRule type="cellIs" dxfId="456" priority="174" operator="greaterThan">
      <formula>0</formula>
    </cfRule>
    <cfRule type="cellIs" dxfId="455" priority="175" operator="greaterThan">
      <formula>0</formula>
    </cfRule>
    <cfRule type="uniqueValues" dxfId="454" priority="176"/>
    <cfRule type="uniqueValues" dxfId="453" priority="177"/>
    <cfRule type="cellIs" dxfId="452" priority="178" operator="equal">
      <formula>0</formula>
    </cfRule>
    <cfRule type="cellIs" dxfId="451" priority="179" operator="lessThan">
      <formula>1</formula>
    </cfRule>
    <cfRule type="containsText" dxfId="450" priority="180" operator="containsText" text="#NUM!">
      <formula>NOT(ISERROR(SEARCH("#NUM!",AU10)))</formula>
    </cfRule>
    <cfRule type="cellIs" dxfId="449" priority="181" operator="equal">
      <formula>0</formula>
    </cfRule>
    <cfRule type="cellIs" dxfId="448" priority="182" operator="lessThan">
      <formula>0</formula>
    </cfRule>
    <cfRule type="uniqueValues" dxfId="447" priority="183"/>
    <cfRule type="duplicateValues" dxfId="446" priority="184"/>
    <cfRule type="cellIs" dxfId="445" priority="185" operator="equal">
      <formula>0</formula>
    </cfRule>
    <cfRule type="uniqueValues" dxfId="444" priority="186"/>
    <cfRule type="cellIs" dxfId="443" priority="187" operator="equal">
      <formula>0</formula>
    </cfRule>
    <cfRule type="cellIs" dxfId="442" priority="188" operator="between">
      <formula>1</formula>
      <formula>999999999999999</formula>
    </cfRule>
    <cfRule type="containsText" dxfId="441" priority="189" operator="containsText" text="#NUM!">
      <formula>NOT(ISERROR(SEARCH("#NUM!",AU10)))</formula>
    </cfRule>
  </conditionalFormatting>
  <conditionalFormatting sqref="AU10">
    <cfRule type="cellIs" dxfId="440" priority="190" operator="greaterThan">
      <formula>0</formula>
    </cfRule>
    <cfRule type="cellIs" dxfId="439" priority="191" operator="greaterThan">
      <formula>0</formula>
    </cfRule>
    <cfRule type="cellIs" dxfId="438" priority="192" operator="greaterThan">
      <formula>0</formula>
    </cfRule>
    <cfRule type="uniqueValues" dxfId="437" priority="193"/>
    <cfRule type="uniqueValues" dxfId="436" priority="194"/>
    <cfRule type="cellIs" dxfId="435" priority="195" operator="equal">
      <formula>0</formula>
    </cfRule>
    <cfRule type="cellIs" dxfId="434" priority="196" operator="lessThan">
      <formula>1</formula>
    </cfRule>
    <cfRule type="containsText" dxfId="433" priority="197" operator="containsText" text="#NUM!">
      <formula>NOT(ISERROR(SEARCH("#NUM!",AU10)))</formula>
    </cfRule>
    <cfRule type="cellIs" dxfId="432" priority="198" operator="equal">
      <formula>0</formula>
    </cfRule>
    <cfRule type="cellIs" dxfId="431" priority="199" operator="lessThan">
      <formula>0</formula>
    </cfRule>
    <cfRule type="uniqueValues" dxfId="430" priority="200"/>
    <cfRule type="duplicateValues" dxfId="429" priority="201"/>
    <cfRule type="cellIs" dxfId="428" priority="202" operator="equal">
      <formula>0</formula>
    </cfRule>
    <cfRule type="uniqueValues" dxfId="427" priority="203"/>
    <cfRule type="cellIs" dxfId="426" priority="204" operator="equal">
      <formula>0</formula>
    </cfRule>
    <cfRule type="cellIs" dxfId="425" priority="205" operator="between">
      <formula>1</formula>
      <formula>999999999999999</formula>
    </cfRule>
    <cfRule type="containsText" dxfId="424" priority="206" operator="containsText" text="#NUM!">
      <formula>NOT(ISERROR(SEARCH("#NUM!",AU10)))</formula>
    </cfRule>
  </conditionalFormatting>
  <conditionalFormatting sqref="AV5:AV8 AV10">
    <cfRule type="cellIs" dxfId="423" priority="24" operator="equal">
      <formula>0</formula>
    </cfRule>
  </conditionalFormatting>
  <conditionalFormatting sqref="AV10">
    <cfRule type="containsText" dxfId="422" priority="18" operator="containsText" text="#DIV/0!">
      <formula>NOT(ISERROR(SEARCH("#DIV/0!",AV10)))</formula>
    </cfRule>
    <cfRule type="cellIs" dxfId="421" priority="19" operator="lessThan">
      <formula>"&lt;0"</formula>
    </cfRule>
    <cfRule type="cellIs" dxfId="420" priority="20" operator="lessThan">
      <formula>0</formula>
    </cfRule>
    <cfRule type="containsText" dxfId="419" priority="21" operator="containsText" text="#DIV/0!">
      <formula>NOT(ISERROR(SEARCH("#DIV/0!",AV10)))</formula>
    </cfRule>
    <cfRule type="containsText" dxfId="418" priority="22" operator="containsText" text="#DIV/0!">
      <formula>NOT(ISERROR(SEARCH("#DIV/0!",AV10)))</formula>
    </cfRule>
    <cfRule type="containsText" dxfId="417" priority="23" operator="containsText" text="#div/0/!">
      <formula>NOT(ISERROR(SEARCH("#div/0/!",AV10)))</formula>
    </cfRule>
  </conditionalFormatting>
  <conditionalFormatting sqref="AV10">
    <cfRule type="cellIs" dxfId="416" priority="16" operator="lessThan">
      <formula>1</formula>
    </cfRule>
  </conditionalFormatting>
  <conditionalFormatting sqref="AV10">
    <cfRule type="containsErrors" dxfId="415" priority="15">
      <formula>ISERROR(AV10)</formula>
    </cfRule>
  </conditionalFormatting>
  <conditionalFormatting sqref="AV10">
    <cfRule type="cellIs" dxfId="414" priority="14" operator="equal">
      <formula>0</formula>
    </cfRule>
  </conditionalFormatting>
  <conditionalFormatting sqref="AP10:AV10">
    <cfRule type="cellIs" dxfId="413" priority="9" stopIfTrue="1" operator="greaterThanOrEqual">
      <formula>0</formula>
    </cfRule>
  </conditionalFormatting>
  <conditionalFormatting sqref="AV10">
    <cfRule type="cellIs" dxfId="412" priority="25" operator="greaterThan">
      <formula>0</formula>
    </cfRule>
    <cfRule type="cellIs" dxfId="411" priority="26" operator="greaterThan">
      <formula>0</formula>
    </cfRule>
    <cfRule type="uniqueValues" dxfId="410" priority="27"/>
    <cfRule type="uniqueValues" dxfId="409" priority="28"/>
    <cfRule type="cellIs" dxfId="408" priority="29" operator="equal">
      <formula>0</formula>
    </cfRule>
    <cfRule type="cellIs" dxfId="407" priority="30" operator="lessThan">
      <formula>1</formula>
    </cfRule>
    <cfRule type="containsText" dxfId="406" priority="31" operator="containsText" text="#NUM!">
      <formula>NOT(ISERROR(SEARCH("#NUM!",AV10)))</formula>
    </cfRule>
    <cfRule type="cellIs" dxfId="405" priority="32" operator="equal">
      <formula>0</formula>
    </cfRule>
    <cfRule type="cellIs" dxfId="404" priority="33" operator="lessThan">
      <formula>0</formula>
    </cfRule>
    <cfRule type="uniqueValues" dxfId="403" priority="34"/>
    <cfRule type="duplicateValues" dxfId="402" priority="35"/>
    <cfRule type="cellIs" dxfId="401" priority="36" operator="equal">
      <formula>0</formula>
    </cfRule>
    <cfRule type="uniqueValues" dxfId="400" priority="37"/>
    <cfRule type="cellIs" dxfId="399" priority="38" operator="equal">
      <formula>0</formula>
    </cfRule>
    <cfRule type="cellIs" dxfId="398" priority="39" operator="between">
      <formula>1</formula>
      <formula>999999999999999</formula>
    </cfRule>
    <cfRule type="containsText" dxfId="397" priority="40" operator="containsText" text="#NUM!">
      <formula>NOT(ISERROR(SEARCH("#NUM!",AV10)))</formula>
    </cfRule>
  </conditionalFormatting>
  <conditionalFormatting sqref="AV10">
    <cfRule type="cellIs" dxfId="396" priority="41" operator="greaterThan">
      <formula>0</formula>
    </cfRule>
    <cfRule type="cellIs" dxfId="395" priority="42" operator="greaterThan">
      <formula>0</formula>
    </cfRule>
    <cfRule type="uniqueValues" dxfId="394" priority="43"/>
    <cfRule type="uniqueValues" dxfId="393" priority="44"/>
    <cfRule type="cellIs" dxfId="392" priority="45" operator="equal">
      <formula>0</formula>
    </cfRule>
    <cfRule type="cellIs" dxfId="391" priority="46" operator="lessThan">
      <formula>1</formula>
    </cfRule>
    <cfRule type="containsText" dxfId="390" priority="47" operator="containsText" text="#NUM!">
      <formula>NOT(ISERROR(SEARCH("#NUM!",AV10)))</formula>
    </cfRule>
    <cfRule type="cellIs" dxfId="389" priority="48" operator="equal">
      <formula>0</formula>
    </cfRule>
    <cfRule type="cellIs" dxfId="388" priority="49" operator="lessThan">
      <formula>0</formula>
    </cfRule>
    <cfRule type="uniqueValues" dxfId="387" priority="50"/>
    <cfRule type="duplicateValues" dxfId="386" priority="51"/>
    <cfRule type="cellIs" dxfId="385" priority="52" operator="equal">
      <formula>0</formula>
    </cfRule>
    <cfRule type="uniqueValues" dxfId="384" priority="53"/>
    <cfRule type="cellIs" dxfId="383" priority="54" operator="equal">
      <formula>0</formula>
    </cfRule>
    <cfRule type="cellIs" dxfId="382" priority="55" operator="between">
      <formula>1</formula>
      <formula>999999999999999</formula>
    </cfRule>
    <cfRule type="containsText" dxfId="381" priority="56" operator="containsText" text="#NUM!">
      <formula>NOT(ISERROR(SEARCH("#NUM!",AV10)))</formula>
    </cfRule>
  </conditionalFormatting>
  <conditionalFormatting sqref="AV10">
    <cfRule type="cellIs" dxfId="380" priority="57" operator="greaterThan">
      <formula>0</formula>
    </cfRule>
    <cfRule type="cellIs" dxfId="379" priority="58" operator="greaterThan">
      <formula>0</formula>
    </cfRule>
    <cfRule type="cellIs" dxfId="378" priority="59" operator="greaterThan">
      <formula>0</formula>
    </cfRule>
    <cfRule type="uniqueValues" dxfId="377" priority="60"/>
    <cfRule type="uniqueValues" dxfId="376" priority="61"/>
    <cfRule type="cellIs" dxfId="375" priority="62" operator="equal">
      <formula>0</formula>
    </cfRule>
    <cfRule type="cellIs" dxfId="374" priority="63" operator="lessThan">
      <formula>1</formula>
    </cfRule>
    <cfRule type="containsText" dxfId="373" priority="64" operator="containsText" text="#NUM!">
      <formula>NOT(ISERROR(SEARCH("#NUM!",AV10)))</formula>
    </cfRule>
    <cfRule type="cellIs" dxfId="372" priority="65" operator="equal">
      <formula>0</formula>
    </cfRule>
    <cfRule type="cellIs" dxfId="371" priority="66" operator="lessThan">
      <formula>0</formula>
    </cfRule>
    <cfRule type="uniqueValues" dxfId="370" priority="67"/>
    <cfRule type="duplicateValues" dxfId="369" priority="68"/>
    <cfRule type="cellIs" dxfId="368" priority="69" operator="equal">
      <formula>0</formula>
    </cfRule>
    <cfRule type="uniqueValues" dxfId="367" priority="70"/>
    <cfRule type="cellIs" dxfId="366" priority="71" operator="equal">
      <formula>0</formula>
    </cfRule>
    <cfRule type="cellIs" dxfId="365" priority="72" operator="between">
      <formula>1</formula>
      <formula>999999999999999</formula>
    </cfRule>
    <cfRule type="containsText" dxfId="364" priority="73" operator="containsText" text="#NUM!">
      <formula>NOT(ISERROR(SEARCH("#NUM!",AV10)))</formula>
    </cfRule>
  </conditionalFormatting>
  <conditionalFormatting sqref="AU12:AU1011">
    <cfRule type="cellIs" dxfId="363" priority="4" operator="equal">
      <formula>0</formula>
    </cfRule>
  </conditionalFormatting>
  <conditionalFormatting sqref="AQ12:AQ1011">
    <cfRule type="cellIs" dxfId="362" priority="8" operator="equal">
      <formula>0</formula>
    </cfRule>
  </conditionalFormatting>
  <conditionalFormatting sqref="AS12:AS1011">
    <cfRule type="cellIs" dxfId="361" priority="6" operator="equal">
      <formula>0</formula>
    </cfRule>
  </conditionalFormatting>
  <conditionalFormatting sqref="AV12:AV1011">
    <cfRule type="cellIs" dxfId="360" priority="3" operator="equal">
      <formula>0</formula>
    </cfRule>
  </conditionalFormatting>
  <conditionalFormatting sqref="BB10:BB11 BE10:BE11 BC10:BD10 BF10:BI10">
    <cfRule type="cellIs" dxfId="359" priority="1617" operator="greaterThan">
      <formula>0</formula>
    </cfRule>
    <cfRule type="cellIs" dxfId="358" priority="1618" operator="greaterThan">
      <formula>0</formula>
    </cfRule>
    <cfRule type="uniqueValues" dxfId="357" priority="1619"/>
    <cfRule type="uniqueValues" dxfId="356" priority="1620"/>
    <cfRule type="cellIs" dxfId="355" priority="1621" operator="equal">
      <formula>0</formula>
    </cfRule>
    <cfRule type="cellIs" dxfId="354" priority="1622" operator="lessThan">
      <formula>1</formula>
    </cfRule>
    <cfRule type="containsText" dxfId="353" priority="1623" operator="containsText" text="#NUM!">
      <formula>NOT(ISERROR(SEARCH("#NUM!",BB10)))</formula>
    </cfRule>
    <cfRule type="cellIs" dxfId="352" priority="1624" operator="equal">
      <formula>0</formula>
    </cfRule>
    <cfRule type="cellIs" dxfId="351" priority="1625" operator="lessThan">
      <formula>0</formula>
    </cfRule>
    <cfRule type="uniqueValues" dxfId="350" priority="1626"/>
    <cfRule type="duplicateValues" dxfId="349" priority="1627"/>
    <cfRule type="cellIs" dxfId="348" priority="1628" operator="equal">
      <formula>0</formula>
    </cfRule>
    <cfRule type="uniqueValues" dxfId="347" priority="1629"/>
    <cfRule type="cellIs" dxfId="346" priority="1630" operator="equal">
      <formula>0</formula>
    </cfRule>
    <cfRule type="cellIs" dxfId="345" priority="1631" operator="between">
      <formula>1</formula>
      <formula>999999999999999</formula>
    </cfRule>
    <cfRule type="containsText" dxfId="344" priority="1632" operator="containsText" text="#NUM!">
      <formula>NOT(ISERROR(SEARCH("#NUM!",BB10)))</formula>
    </cfRule>
  </conditionalFormatting>
  <conditionalFormatting sqref="BA11 BB10:BB11 BE10:BG11 BC10:BD10 BH10:BI10">
    <cfRule type="cellIs" dxfId="343" priority="1681" operator="greaterThan">
      <formula>0</formula>
    </cfRule>
    <cfRule type="cellIs" dxfId="342" priority="1682" operator="greaterThan">
      <formula>0</formula>
    </cfRule>
    <cfRule type="uniqueValues" dxfId="341" priority="1683"/>
    <cfRule type="uniqueValues" dxfId="340" priority="1684"/>
    <cfRule type="cellIs" dxfId="339" priority="1685" operator="equal">
      <formula>0</formula>
    </cfRule>
    <cfRule type="cellIs" dxfId="338" priority="1686" operator="lessThan">
      <formula>1</formula>
    </cfRule>
    <cfRule type="containsText" dxfId="337" priority="1687" operator="containsText" text="#NUM!">
      <formula>NOT(ISERROR(SEARCH("#NUM!",BA10)))</formula>
    </cfRule>
    <cfRule type="cellIs" dxfId="336" priority="1688" operator="equal">
      <formula>0</formula>
    </cfRule>
    <cfRule type="cellIs" dxfId="335" priority="1689" operator="lessThan">
      <formula>0</formula>
    </cfRule>
    <cfRule type="uniqueValues" dxfId="334" priority="1690"/>
    <cfRule type="duplicateValues" dxfId="333" priority="1691"/>
    <cfRule type="cellIs" dxfId="332" priority="1692" operator="equal">
      <formula>0</formula>
    </cfRule>
    <cfRule type="uniqueValues" dxfId="331" priority="1693"/>
    <cfRule type="cellIs" dxfId="330" priority="1694" operator="equal">
      <formula>0</formula>
    </cfRule>
    <cfRule type="cellIs" dxfId="329" priority="1695" operator="between">
      <formula>1</formula>
      <formula>999999999999999</formula>
    </cfRule>
    <cfRule type="containsText" dxfId="328" priority="1696" operator="containsText" text="#NUM!">
      <formula>NOT(ISERROR(SEARCH("#NUM!",BA10)))</formula>
    </cfRule>
  </conditionalFormatting>
  <conditionalFormatting sqref="BC10:BI10">
    <cfRule type="cellIs" dxfId="327" priority="1761" operator="greaterThan">
      <formula>0</formula>
    </cfRule>
    <cfRule type="cellIs" dxfId="326" priority="1762" operator="greaterThan">
      <formula>0</formula>
    </cfRule>
    <cfRule type="cellIs" dxfId="325" priority="1763" operator="greaterThan">
      <formula>0</formula>
    </cfRule>
    <cfRule type="uniqueValues" dxfId="324" priority="1764"/>
    <cfRule type="uniqueValues" dxfId="323" priority="1765"/>
    <cfRule type="cellIs" dxfId="322" priority="1766" operator="equal">
      <formula>0</formula>
    </cfRule>
    <cfRule type="cellIs" dxfId="321" priority="1767" operator="lessThan">
      <formula>1</formula>
    </cfRule>
    <cfRule type="containsText" dxfId="320" priority="1768" operator="containsText" text="#NUM!">
      <formula>NOT(ISERROR(SEARCH("#NUM!",BC10)))</formula>
    </cfRule>
    <cfRule type="cellIs" dxfId="319" priority="1769" operator="equal">
      <formula>0</formula>
    </cfRule>
    <cfRule type="cellIs" dxfId="318" priority="1770" operator="lessThan">
      <formula>0</formula>
    </cfRule>
    <cfRule type="uniqueValues" dxfId="317" priority="1771"/>
    <cfRule type="duplicateValues" dxfId="316" priority="1772"/>
    <cfRule type="cellIs" dxfId="315" priority="1773" operator="equal">
      <formula>0</formula>
    </cfRule>
    <cfRule type="uniqueValues" dxfId="314" priority="1774"/>
    <cfRule type="cellIs" dxfId="313" priority="1775" operator="equal">
      <formula>0</formula>
    </cfRule>
    <cfRule type="cellIs" dxfId="312" priority="1776" operator="between">
      <formula>1</formula>
      <formula>999999999999999</formula>
    </cfRule>
    <cfRule type="containsText" dxfId="311" priority="1777" operator="containsText" text="#NUM!">
      <formula>NOT(ISERROR(SEARCH("#NUM!",BC10)))</formula>
    </cfRule>
  </conditionalFormatting>
  <conditionalFormatting sqref="I13">
    <cfRule type="cellIs" dxfId="23" priority="1" operator="greaterThan">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5" t="s">
        <v>3417</v>
      </c>
      <c r="D1" s="706"/>
      <c r="E1" s="706"/>
      <c r="F1" s="707"/>
      <c r="G1" s="707"/>
      <c r="H1" s="707"/>
      <c r="I1" s="708"/>
      <c r="J1" s="709"/>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20"/>
      <c r="AR1" s="720"/>
      <c r="AS1" s="721"/>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702"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310" priority="289" operator="equal">
      <formula>0</formula>
    </cfRule>
  </conditionalFormatting>
  <conditionalFormatting sqref="AI5:AI9 AI12:AI1011">
    <cfRule type="cellIs" dxfId="309" priority="288" operator="lessThan">
      <formula>0</formula>
    </cfRule>
  </conditionalFormatting>
  <conditionalFormatting sqref="AE6:AE8">
    <cfRule type="cellIs" priority="284" operator="greaterThan">
      <formula>0</formula>
    </cfRule>
    <cfRule type="cellIs" dxfId="308" priority="285" operator="equal">
      <formula>0</formula>
    </cfRule>
    <cfRule type="cellIs" dxfId="307" priority="286" operator="equal">
      <formula>0</formula>
    </cfRule>
    <cfRule type="cellIs" dxfId="306" priority="287" operator="equal">
      <formula>0</formula>
    </cfRule>
  </conditionalFormatting>
  <conditionalFormatting sqref="AE3 F11:AC11 AE10:AE1011 AE5:AE8">
    <cfRule type="cellIs" dxfId="305" priority="283" operator="greaterThanOrEqual">
      <formula>0</formula>
    </cfRule>
  </conditionalFormatting>
  <conditionalFormatting sqref="AE1:AE3 F11:AC11 AE10:AE64993 AE5:AE8">
    <cfRule type="cellIs" dxfId="304" priority="281" operator="equal">
      <formula>0</formula>
    </cfRule>
    <cfRule type="cellIs" dxfId="303"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302" priority="280" operator="lessThan">
      <formula>0</formula>
    </cfRule>
  </conditionalFormatting>
  <conditionalFormatting sqref="AD5:AD8">
    <cfRule type="cellIs" dxfId="301" priority="275" operator="lessThan">
      <formula>0</formula>
    </cfRule>
    <cfRule type="cellIs" dxfId="300" priority="276" stopIfTrue="1" operator="lessThan">
      <formula>-156020</formula>
    </cfRule>
    <cfRule type="cellIs" priority="277" stopIfTrue="1" operator="equal">
      <formula>-156020</formula>
    </cfRule>
    <cfRule type="cellIs" dxfId="299" priority="278" stopIfTrue="1" operator="equal">
      <formula>-156020</formula>
    </cfRule>
    <cfRule type="cellIs" dxfId="298" priority="279" stopIfTrue="1" operator="equal">
      <formula>-156020</formula>
    </cfRule>
  </conditionalFormatting>
  <conditionalFormatting sqref="AD5:AD8">
    <cfRule type="cellIs" dxfId="297" priority="253" stopIfTrue="1" operator="lessThan">
      <formula>0</formula>
    </cfRule>
    <cfRule type="cellIs" dxfId="296" priority="268" operator="lessThan">
      <formula>0</formula>
    </cfRule>
    <cfRule type="cellIs" dxfId="295" priority="269" stopIfTrue="1" operator="lessThan">
      <formula>-6988975</formula>
    </cfRule>
    <cfRule type="cellIs" dxfId="294" priority="270" stopIfTrue="1" operator="lessThan">
      <formula>-6988975</formula>
    </cfRule>
    <cfRule type="cellIs" dxfId="293" priority="271" stopIfTrue="1" operator="lessThan">
      <formula>-6988975</formula>
    </cfRule>
    <cfRule type="cellIs" dxfId="292" priority="272" stopIfTrue="1" operator="lessThan">
      <formula>-6988975</formula>
    </cfRule>
    <cfRule type="cellIs" dxfId="291" priority="273" stopIfTrue="1" operator="between">
      <formula>-1</formula>
      <formula>-3494488</formula>
    </cfRule>
    <cfRule type="cellIs" dxfId="290" priority="274" stopIfTrue="1" operator="lessThan">
      <formula>-156020</formula>
    </cfRule>
  </conditionalFormatting>
  <conditionalFormatting sqref="I10:J11">
    <cfRule type="containsText" dxfId="289" priority="264" operator="containsText" text="/">
      <formula>NOT(ISERROR(SEARCH("/",I10)))</formula>
    </cfRule>
    <cfRule type="cellIs" dxfId="288" priority="265" operator="greaterThan">
      <formula>"1/0/1900"</formula>
    </cfRule>
    <cfRule type="cellIs" dxfId="287" priority="266" operator="greaterThan">
      <formula>0</formula>
    </cfRule>
  </conditionalFormatting>
  <conditionalFormatting sqref="I10:J1011 N12:N1011">
    <cfRule type="cellIs" dxfId="286" priority="263" operator="greaterThan">
      <formula>0</formula>
    </cfRule>
  </conditionalFormatting>
  <conditionalFormatting sqref="F11:AC11 AE10:AE1011 AE5:AE8">
    <cfRule type="cellIs" dxfId="285" priority="252" operator="lessThan">
      <formula>0</formula>
    </cfRule>
    <cfRule type="cellIs" dxfId="284" priority="259" operator="between">
      <formula>-1</formula>
      <formula>999999999999</formula>
    </cfRule>
    <cfRule type="cellIs" dxfId="283" priority="260" operator="lessThan">
      <formula>0</formula>
    </cfRule>
    <cfRule type="cellIs" dxfId="282" priority="261" operator="greaterThan">
      <formula>0</formula>
    </cfRule>
    <cfRule type="cellIs" dxfId="281" priority="262" operator="equal">
      <formula>0</formula>
    </cfRule>
  </conditionalFormatting>
  <conditionalFormatting sqref="F11:AC11 AE10:AE11">
    <cfRule type="cellIs" dxfId="280" priority="254" stopIfTrue="1" operator="equal">
      <formula>0</formula>
    </cfRule>
    <cfRule type="cellIs" dxfId="279" priority="255" stopIfTrue="1" operator="notBetween">
      <formula>0</formula>
      <formula>1</formula>
    </cfRule>
    <cfRule type="cellIs" priority="256" stopIfTrue="1" operator="notBetween">
      <formula>0</formula>
      <formula>1</formula>
    </cfRule>
    <cfRule type="cellIs" dxfId="278" priority="257" operator="between">
      <formula>-1</formula>
      <formula>9999999</formula>
    </cfRule>
  </conditionalFormatting>
  <conditionalFormatting sqref="F11:AC11 AE10:AE1011 AD5:AE8">
    <cfRule type="cellIs" dxfId="277" priority="258" stopIfTrue="1" operator="notBetween">
      <formula>0</formula>
      <formula>1</formula>
    </cfRule>
    <cfRule type="cellIs" dxfId="276" priority="267" operator="notBetween">
      <formula>0</formula>
      <formula>1</formula>
    </cfRule>
  </conditionalFormatting>
  <conditionalFormatting sqref="N12:N1011">
    <cfRule type="cellIs" dxfId="275" priority="249" stopIfTrue="1" operator="greaterThan">
      <formula>0</formula>
    </cfRule>
    <cfRule type="cellIs" dxfId="274" priority="250" stopIfTrue="1" operator="greaterThan">
      <formula>1</formula>
    </cfRule>
    <cfRule type="cellIs" dxfId="273" priority="251" stopIfTrue="1" operator="lessThan">
      <formula>1</formula>
    </cfRule>
  </conditionalFormatting>
  <conditionalFormatting sqref="V10:X11">
    <cfRule type="cellIs" dxfId="272" priority="247" stopIfTrue="1" operator="greaterThan">
      <formula>0</formula>
    </cfRule>
    <cfRule type="cellIs" dxfId="271" priority="248" stopIfTrue="1" operator="greaterThan">
      <formula>0</formula>
    </cfRule>
  </conditionalFormatting>
  <conditionalFormatting sqref="C10:C11">
    <cfRule type="cellIs" dxfId="270" priority="242" stopIfTrue="1" operator="equal">
      <formula>0</formula>
    </cfRule>
    <cfRule type="cellIs" dxfId="269" priority="243" stopIfTrue="1" operator="greaterThan">
      <formula>0</formula>
    </cfRule>
    <cfRule type="notContainsBlanks" dxfId="268" priority="244" stopIfTrue="1">
      <formula>LEN(TRIM(C10))&gt;0</formula>
    </cfRule>
    <cfRule type="cellIs" dxfId="267" priority="245" stopIfTrue="1" operator="equal">
      <formula>1</formula>
    </cfRule>
    <cfRule type="cellIs" dxfId="266"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65" priority="225" operator="greaterThan">
      <formula>0</formula>
    </cfRule>
    <cfRule type="cellIs" dxfId="264" priority="226" operator="greaterThan">
      <formula>0</formula>
    </cfRule>
    <cfRule type="uniqueValues" dxfId="263" priority="227"/>
    <cfRule type="uniqueValues" dxfId="262" priority="228"/>
    <cfRule type="cellIs" dxfId="261" priority="229" operator="equal">
      <formula>0</formula>
    </cfRule>
    <cfRule type="cellIs" dxfId="260" priority="230" operator="lessThan">
      <formula>1</formula>
    </cfRule>
    <cfRule type="containsText" dxfId="259" priority="231" operator="containsText" text="#NUM!">
      <formula>NOT(ISERROR(SEARCH("#NUM!",N10)))</formula>
    </cfRule>
    <cfRule type="cellIs" dxfId="258" priority="232" operator="equal">
      <formula>0</formula>
    </cfRule>
    <cfRule type="cellIs" dxfId="257" priority="233" operator="lessThan">
      <formula>0</formula>
    </cfRule>
    <cfRule type="uniqueValues" dxfId="256" priority="234"/>
    <cfRule type="duplicateValues" dxfId="255" priority="235"/>
    <cfRule type="cellIs" dxfId="254" priority="236" operator="equal">
      <formula>0</formula>
    </cfRule>
    <cfRule type="uniqueValues" dxfId="253" priority="237"/>
    <cfRule type="cellIs" dxfId="252" priority="238" operator="equal">
      <formula>0</formula>
    </cfRule>
    <cfRule type="cellIs" dxfId="251" priority="239" operator="between">
      <formula>1</formula>
      <formula>999999999999999</formula>
    </cfRule>
    <cfRule type="containsText" dxfId="250" priority="240" operator="containsText" text="#NUM!">
      <formula>NOT(ISERROR(SEARCH("#NUM!",N10)))</formula>
    </cfRule>
  </conditionalFormatting>
  <conditionalFormatting sqref="AP10:AP11 AX10:AZ11 AR10:AU11 AV10:AW10 BA10">
    <cfRule type="containsText" dxfId="249" priority="219" operator="containsText" text="#DIV/0!">
      <formula>NOT(ISERROR(SEARCH("#DIV/0!",AP10)))</formula>
    </cfRule>
    <cfRule type="cellIs" dxfId="248" priority="220" operator="lessThan">
      <formula>"&lt;0"</formula>
    </cfRule>
    <cfRule type="cellIs" dxfId="247" priority="221" operator="lessThan">
      <formula>0</formula>
    </cfRule>
    <cfRule type="containsText" dxfId="246" priority="222" operator="containsText" text="#DIV/0!">
      <formula>NOT(ISERROR(SEARCH("#DIV/0!",AP10)))</formula>
    </cfRule>
    <cfRule type="containsText" dxfId="245" priority="223" operator="containsText" text="#DIV/0!">
      <formula>NOT(ISERROR(SEARCH("#DIV/0!",AP10)))</formula>
    </cfRule>
    <cfRule type="containsText" dxfId="244" priority="224" operator="containsText" text="#div/0/!">
      <formula>NOT(ISERROR(SEARCH("#div/0/!",AP10)))</formula>
    </cfRule>
  </conditionalFormatting>
  <conditionalFormatting sqref="AP10:AP11">
    <cfRule type="cellIs" dxfId="243" priority="203" operator="greaterThan">
      <formula>0</formula>
    </cfRule>
    <cfRule type="cellIs" dxfId="242" priority="204" operator="greaterThan">
      <formula>0</formula>
    </cfRule>
    <cfRule type="uniqueValues" dxfId="241" priority="205"/>
    <cfRule type="uniqueValues" dxfId="240" priority="206"/>
    <cfRule type="cellIs" dxfId="239" priority="207" operator="equal">
      <formula>0</formula>
    </cfRule>
    <cfRule type="cellIs" dxfId="238" priority="208" operator="lessThan">
      <formula>1</formula>
    </cfRule>
    <cfRule type="containsText" dxfId="237" priority="209" operator="containsText" text="#NUM!">
      <formula>NOT(ISERROR(SEARCH("#NUM!",AP10)))</formula>
    </cfRule>
    <cfRule type="cellIs" dxfId="236" priority="210" operator="equal">
      <formula>0</formula>
    </cfRule>
    <cfRule type="cellIs" dxfId="235" priority="211" operator="lessThan">
      <formula>0</formula>
    </cfRule>
    <cfRule type="uniqueValues" dxfId="234" priority="212"/>
    <cfRule type="duplicateValues" dxfId="233" priority="213"/>
    <cfRule type="cellIs" dxfId="232" priority="214" operator="equal">
      <formula>0</formula>
    </cfRule>
    <cfRule type="uniqueValues" dxfId="231" priority="215"/>
    <cfRule type="cellIs" dxfId="230" priority="216" operator="equal">
      <formula>0</formula>
    </cfRule>
    <cfRule type="cellIs" dxfId="229" priority="217" operator="between">
      <formula>1</formula>
      <formula>999999999999999</formula>
    </cfRule>
    <cfRule type="containsText" dxfId="228" priority="218" operator="containsText" text="#NUM!">
      <formula>NOT(ISERROR(SEARCH("#NUM!",AP10)))</formula>
    </cfRule>
  </conditionalFormatting>
  <conditionalFormatting sqref="AR10:AS11">
    <cfRule type="cellIs" dxfId="227" priority="187" operator="greaterThan">
      <formula>0</formula>
    </cfRule>
    <cfRule type="cellIs" dxfId="226" priority="188" operator="greaterThan">
      <formula>0</formula>
    </cfRule>
    <cfRule type="uniqueValues" dxfId="225" priority="189"/>
    <cfRule type="uniqueValues" dxfId="224" priority="190"/>
    <cfRule type="cellIs" dxfId="223" priority="191" operator="equal">
      <formula>0</formula>
    </cfRule>
    <cfRule type="cellIs" dxfId="222" priority="192" operator="lessThan">
      <formula>1</formula>
    </cfRule>
    <cfRule type="containsText" dxfId="221" priority="193" operator="containsText" text="#NUM!">
      <formula>NOT(ISERROR(SEARCH("#NUM!",AR10)))</formula>
    </cfRule>
    <cfRule type="cellIs" dxfId="220" priority="194" operator="equal">
      <formula>0</formula>
    </cfRule>
    <cfRule type="cellIs" dxfId="219" priority="195" operator="lessThan">
      <formula>0</formula>
    </cfRule>
    <cfRule type="uniqueValues" dxfId="218" priority="196"/>
    <cfRule type="duplicateValues" dxfId="217" priority="197"/>
    <cfRule type="cellIs" dxfId="216" priority="198" operator="equal">
      <formula>0</formula>
    </cfRule>
    <cfRule type="uniqueValues" dxfId="215" priority="199"/>
    <cfRule type="cellIs" dxfId="214" priority="200" operator="equal">
      <formula>0</formula>
    </cfRule>
    <cfRule type="cellIs" dxfId="213" priority="201" operator="between">
      <formula>1</formula>
      <formula>999999999999999</formula>
    </cfRule>
    <cfRule type="containsText" dxfId="212" priority="202" operator="containsText" text="#NUM!">
      <formula>NOT(ISERROR(SEARCH("#NUM!",AR10)))</formula>
    </cfRule>
  </conditionalFormatting>
  <conditionalFormatting sqref="AT11">
    <cfRule type="cellIs" dxfId="211" priority="171" operator="greaterThan">
      <formula>0</formula>
    </cfRule>
    <cfRule type="cellIs" dxfId="210" priority="172" operator="greaterThan">
      <formula>0</formula>
    </cfRule>
    <cfRule type="uniqueValues" dxfId="209" priority="173"/>
    <cfRule type="uniqueValues" dxfId="208" priority="174"/>
    <cfRule type="cellIs" dxfId="207" priority="175" operator="equal">
      <formula>0</formula>
    </cfRule>
    <cfRule type="cellIs" dxfId="206" priority="176" operator="lessThan">
      <formula>1</formula>
    </cfRule>
    <cfRule type="containsText" dxfId="205" priority="177" operator="containsText" text="#NUM!">
      <formula>NOT(ISERROR(SEARCH("#NUM!",AT11)))</formula>
    </cfRule>
    <cfRule type="cellIs" dxfId="204" priority="178" operator="equal">
      <formula>0</formula>
    </cfRule>
    <cfRule type="cellIs" dxfId="203" priority="179" operator="lessThan">
      <formula>0</formula>
    </cfRule>
    <cfRule type="uniqueValues" dxfId="202" priority="180"/>
    <cfRule type="duplicateValues" dxfId="201" priority="181"/>
    <cfRule type="cellIs" dxfId="200" priority="182" operator="equal">
      <formula>0</formula>
    </cfRule>
    <cfRule type="uniqueValues" dxfId="199" priority="183"/>
    <cfRule type="cellIs" dxfId="198" priority="184" operator="equal">
      <formula>0</formula>
    </cfRule>
    <cfRule type="cellIs" dxfId="197" priority="185" operator="between">
      <formula>1</formula>
      <formula>999999999999999</formula>
    </cfRule>
    <cfRule type="containsText" dxfId="196" priority="186" operator="containsText" text="#NUM!">
      <formula>NOT(ISERROR(SEARCH("#NUM!",AT11)))</formula>
    </cfRule>
  </conditionalFormatting>
  <conditionalFormatting sqref="AY10:AZ11">
    <cfRule type="cellIs" dxfId="195" priority="155" operator="greaterThan">
      <formula>0</formula>
    </cfRule>
    <cfRule type="cellIs" dxfId="194" priority="156" operator="greaterThan">
      <formula>0</formula>
    </cfRule>
    <cfRule type="uniqueValues" dxfId="193" priority="157"/>
    <cfRule type="uniqueValues" dxfId="192" priority="158"/>
    <cfRule type="cellIs" dxfId="191" priority="159" operator="equal">
      <formula>0</formula>
    </cfRule>
    <cfRule type="cellIs" dxfId="190" priority="160" operator="lessThan">
      <formula>1</formula>
    </cfRule>
    <cfRule type="containsText" dxfId="189" priority="161" operator="containsText" text="#NUM!">
      <formula>NOT(ISERROR(SEARCH("#NUM!",AY10)))</formula>
    </cfRule>
    <cfRule type="cellIs" dxfId="188" priority="162" operator="equal">
      <formula>0</formula>
    </cfRule>
    <cfRule type="cellIs" dxfId="187" priority="163" operator="lessThan">
      <formula>0</formula>
    </cfRule>
    <cfRule type="uniqueValues" dxfId="186" priority="164"/>
    <cfRule type="duplicateValues" dxfId="185" priority="165"/>
    <cfRule type="cellIs" dxfId="184" priority="166" operator="equal">
      <formula>0</formula>
    </cfRule>
    <cfRule type="uniqueValues" dxfId="183" priority="167"/>
    <cfRule type="cellIs" dxfId="182" priority="168" operator="equal">
      <formula>0</formula>
    </cfRule>
    <cfRule type="cellIs" dxfId="181" priority="169" operator="between">
      <formula>1</formula>
      <formula>999999999999999</formula>
    </cfRule>
    <cfRule type="containsText" dxfId="180" priority="170" operator="containsText" text="#NUM!">
      <formula>NOT(ISERROR(SEARCH("#NUM!",AY10)))</formula>
    </cfRule>
  </conditionalFormatting>
  <conditionalFormatting sqref="AU10:AU11 AX10:AX11 AV10:AW10 AY10:BA10">
    <cfRule type="cellIs" dxfId="179" priority="139" operator="greaterThan">
      <formula>0</formula>
    </cfRule>
    <cfRule type="cellIs" dxfId="178" priority="140" operator="greaterThan">
      <formula>0</formula>
    </cfRule>
    <cfRule type="uniqueValues" dxfId="177" priority="141"/>
    <cfRule type="uniqueValues" dxfId="176" priority="142"/>
    <cfRule type="cellIs" dxfId="175" priority="143" operator="equal">
      <formula>0</formula>
    </cfRule>
    <cfRule type="cellIs" dxfId="174" priority="144" operator="lessThan">
      <formula>1</formula>
    </cfRule>
    <cfRule type="containsText" dxfId="173" priority="145" operator="containsText" text="#NUM!">
      <formula>NOT(ISERROR(SEARCH("#NUM!",AU10)))</formula>
    </cfRule>
    <cfRule type="cellIs" dxfId="172" priority="146" operator="equal">
      <formula>0</formula>
    </cfRule>
    <cfRule type="cellIs" dxfId="171" priority="147" operator="lessThan">
      <formula>0</formula>
    </cfRule>
    <cfRule type="uniqueValues" dxfId="170" priority="148"/>
    <cfRule type="duplicateValues" dxfId="169" priority="149"/>
    <cfRule type="cellIs" dxfId="168" priority="150" operator="equal">
      <formula>0</formula>
    </cfRule>
    <cfRule type="uniqueValues" dxfId="167" priority="151"/>
    <cfRule type="cellIs" dxfId="166" priority="152" operator="equal">
      <formula>0</formula>
    </cfRule>
    <cfRule type="cellIs" dxfId="165" priority="153" operator="between">
      <formula>1</formula>
      <formula>999999999999999</formula>
    </cfRule>
    <cfRule type="containsText" dxfId="164" priority="154" operator="containsText" text="#NUM!">
      <formula>NOT(ISERROR(SEARCH("#NUM!",AU10)))</formula>
    </cfRule>
  </conditionalFormatting>
  <conditionalFormatting sqref="AT11 AU10:AU11 AX10:AZ11 AV10:AW10 BA10">
    <cfRule type="cellIs" dxfId="163" priority="123" operator="greaterThan">
      <formula>0</formula>
    </cfRule>
    <cfRule type="cellIs" dxfId="162" priority="124" operator="greaterThan">
      <formula>0</formula>
    </cfRule>
    <cfRule type="uniqueValues" dxfId="161" priority="125"/>
    <cfRule type="uniqueValues" dxfId="160" priority="126"/>
    <cfRule type="cellIs" dxfId="159" priority="127" operator="equal">
      <formula>0</formula>
    </cfRule>
    <cfRule type="cellIs" dxfId="158" priority="128" operator="lessThan">
      <formula>1</formula>
    </cfRule>
    <cfRule type="containsText" dxfId="157" priority="129" operator="containsText" text="#NUM!">
      <formula>NOT(ISERROR(SEARCH("#NUM!",AT10)))</formula>
    </cfRule>
    <cfRule type="cellIs" dxfId="156" priority="130" operator="equal">
      <formula>0</formula>
    </cfRule>
    <cfRule type="cellIs" dxfId="155" priority="131" operator="lessThan">
      <formula>0</formula>
    </cfRule>
    <cfRule type="uniqueValues" dxfId="154" priority="132"/>
    <cfRule type="duplicateValues" dxfId="153" priority="133"/>
    <cfRule type="cellIs" dxfId="152" priority="134" operator="equal">
      <formula>0</formula>
    </cfRule>
    <cfRule type="uniqueValues" dxfId="151" priority="135"/>
    <cfRule type="cellIs" dxfId="150" priority="136" operator="equal">
      <formula>0</formula>
    </cfRule>
    <cfRule type="cellIs" dxfId="149" priority="137" operator="between">
      <formula>1</formula>
      <formula>999999999999999</formula>
    </cfRule>
    <cfRule type="containsText" dxfId="148" priority="138" operator="containsText" text="#NUM!">
      <formula>NOT(ISERROR(SEARCH("#NUM!",AT10)))</formula>
    </cfRule>
  </conditionalFormatting>
  <conditionalFormatting sqref="AT10">
    <cfRule type="cellIs" dxfId="147" priority="5" operator="greaterThan">
      <formula>0</formula>
    </cfRule>
    <cfRule type="cellIs" dxfId="146" priority="107" operator="greaterThan">
      <formula>0</formula>
    </cfRule>
    <cfRule type="cellIs" dxfId="145" priority="108" operator="greaterThan">
      <formula>0</formula>
    </cfRule>
    <cfRule type="uniqueValues" dxfId="144" priority="109"/>
    <cfRule type="uniqueValues" dxfId="143" priority="110"/>
    <cfRule type="cellIs" dxfId="142" priority="111" operator="equal">
      <formula>0</formula>
    </cfRule>
    <cfRule type="cellIs" dxfId="141" priority="112" operator="lessThan">
      <formula>1</formula>
    </cfRule>
    <cfRule type="containsText" dxfId="140" priority="113" operator="containsText" text="#NUM!">
      <formula>NOT(ISERROR(SEARCH("#NUM!",AT10)))</formula>
    </cfRule>
    <cfRule type="cellIs" dxfId="139" priority="114" operator="equal">
      <formula>0</formula>
    </cfRule>
    <cfRule type="cellIs" dxfId="138" priority="115" operator="lessThan">
      <formula>0</formula>
    </cfRule>
    <cfRule type="uniqueValues" dxfId="137" priority="116"/>
    <cfRule type="duplicateValues" dxfId="136" priority="117"/>
    <cfRule type="cellIs" dxfId="135" priority="118" operator="equal">
      <formula>0</formula>
    </cfRule>
    <cfRule type="uniqueValues" dxfId="134" priority="119"/>
    <cfRule type="cellIs" dxfId="133" priority="120" operator="equal">
      <formula>0</formula>
    </cfRule>
    <cfRule type="cellIs" dxfId="132" priority="121" operator="between">
      <formula>1</formula>
      <formula>999999999999999</formula>
    </cfRule>
    <cfRule type="containsText" dxfId="131" priority="122" operator="containsText" text="#NUM!">
      <formula>NOT(ISERROR(SEARCH("#NUM!",AT10)))</formula>
    </cfRule>
  </conditionalFormatting>
  <conditionalFormatting sqref="AU10">
    <cfRule type="cellIs" dxfId="130" priority="7" operator="equal">
      <formula>0</formula>
    </cfRule>
    <cfRule type="cellIs" dxfId="129" priority="91" operator="greaterThan">
      <formula>0</formula>
    </cfRule>
    <cfRule type="cellIs" dxfId="128" priority="92" operator="greaterThan">
      <formula>0</formula>
    </cfRule>
    <cfRule type="uniqueValues" dxfId="127" priority="93"/>
    <cfRule type="uniqueValues" dxfId="126" priority="94"/>
    <cfRule type="cellIs" dxfId="125" priority="95" operator="equal">
      <formula>0</formula>
    </cfRule>
    <cfRule type="cellIs" dxfId="124" priority="96" operator="lessThan">
      <formula>1</formula>
    </cfRule>
    <cfRule type="containsText" dxfId="123" priority="97" operator="containsText" text="#NUM!">
      <formula>NOT(ISERROR(SEARCH("#NUM!",AU10)))</formula>
    </cfRule>
    <cfRule type="cellIs" dxfId="122" priority="98" operator="equal">
      <formula>0</formula>
    </cfRule>
    <cfRule type="cellIs" dxfId="121" priority="99" operator="lessThan">
      <formula>0</formula>
    </cfRule>
    <cfRule type="uniqueValues" dxfId="120" priority="100"/>
    <cfRule type="duplicateValues" dxfId="119" priority="101"/>
    <cfRule type="cellIs" dxfId="118" priority="102" operator="equal">
      <formula>0</formula>
    </cfRule>
    <cfRule type="uniqueValues" dxfId="117" priority="103"/>
    <cfRule type="cellIs" dxfId="116" priority="104" operator="equal">
      <formula>0</formula>
    </cfRule>
    <cfRule type="cellIs" dxfId="115" priority="105" operator="between">
      <formula>1</formula>
      <formula>999999999999999</formula>
    </cfRule>
    <cfRule type="containsText" dxfId="114" priority="106" operator="containsText" text="#NUM!">
      <formula>NOT(ISERROR(SEARCH("#NUM!",AU10)))</formula>
    </cfRule>
  </conditionalFormatting>
  <conditionalFormatting sqref="AU11">
    <cfRule type="cellIs" dxfId="113" priority="75" operator="greaterThan">
      <formula>0</formula>
    </cfRule>
    <cfRule type="cellIs" dxfId="112" priority="76" operator="greaterThan">
      <formula>0</formula>
    </cfRule>
    <cfRule type="uniqueValues" dxfId="111" priority="77"/>
    <cfRule type="uniqueValues" dxfId="110" priority="78"/>
    <cfRule type="cellIs" dxfId="109" priority="79" operator="equal">
      <formula>0</formula>
    </cfRule>
    <cfRule type="cellIs" dxfId="108" priority="80" operator="lessThan">
      <formula>1</formula>
    </cfRule>
    <cfRule type="containsText" dxfId="107" priority="81" operator="containsText" text="#NUM!">
      <formula>NOT(ISERROR(SEARCH("#NUM!",AU11)))</formula>
    </cfRule>
    <cfRule type="cellIs" dxfId="106" priority="82" operator="equal">
      <formula>0</formula>
    </cfRule>
    <cfRule type="cellIs" dxfId="105" priority="83" operator="lessThan">
      <formula>0</formula>
    </cfRule>
    <cfRule type="uniqueValues" dxfId="104" priority="84"/>
    <cfRule type="duplicateValues" dxfId="103" priority="85"/>
    <cfRule type="cellIs" dxfId="102" priority="86" operator="equal">
      <formula>0</formula>
    </cfRule>
    <cfRule type="uniqueValues" dxfId="101" priority="87"/>
    <cfRule type="cellIs" dxfId="100" priority="88" operator="equal">
      <formula>0</formula>
    </cfRule>
    <cfRule type="cellIs" dxfId="99" priority="89" operator="between">
      <formula>1</formula>
      <formula>999999999999999</formula>
    </cfRule>
    <cfRule type="containsText" dxfId="98" priority="90" operator="containsText" text="#NUM!">
      <formula>NOT(ISERROR(SEARCH("#NUM!",AU11)))</formula>
    </cfRule>
  </conditionalFormatting>
  <conditionalFormatting sqref="AV10:BA10">
    <cfRule type="cellIs" dxfId="97" priority="58" operator="greaterThan">
      <formula>0</formula>
    </cfRule>
    <cfRule type="cellIs" dxfId="96" priority="59" operator="greaterThan">
      <formula>0</formula>
    </cfRule>
    <cfRule type="cellIs" dxfId="95" priority="60" operator="greaterThan">
      <formula>0</formula>
    </cfRule>
    <cfRule type="uniqueValues" dxfId="94" priority="61"/>
    <cfRule type="uniqueValues" dxfId="93" priority="62"/>
    <cfRule type="cellIs" dxfId="92" priority="63" operator="equal">
      <formula>0</formula>
    </cfRule>
    <cfRule type="cellIs" dxfId="91" priority="64" operator="lessThan">
      <formula>1</formula>
    </cfRule>
    <cfRule type="containsText" dxfId="90" priority="65" operator="containsText" text="#NUM!">
      <formula>NOT(ISERROR(SEARCH("#NUM!",AV10)))</formula>
    </cfRule>
    <cfRule type="cellIs" dxfId="89" priority="66" operator="equal">
      <formula>0</formula>
    </cfRule>
    <cfRule type="cellIs" dxfId="88" priority="67" operator="lessThan">
      <formula>0</formula>
    </cfRule>
    <cfRule type="uniqueValues" dxfId="87" priority="68"/>
    <cfRule type="duplicateValues" dxfId="86" priority="69"/>
    <cfRule type="cellIs" dxfId="85" priority="70" operator="equal">
      <formula>0</formula>
    </cfRule>
    <cfRule type="uniqueValues" dxfId="84" priority="71"/>
    <cfRule type="cellIs" dxfId="83" priority="72" operator="equal">
      <formula>0</formula>
    </cfRule>
    <cfRule type="cellIs" dxfId="82" priority="73" operator="between">
      <formula>1</formula>
      <formula>999999999999999</formula>
    </cfRule>
    <cfRule type="containsText" dxfId="81" priority="74" operator="containsText" text="#NUM!">
      <formula>NOT(ISERROR(SEARCH("#NUM!",AV10)))</formula>
    </cfRule>
  </conditionalFormatting>
  <conditionalFormatting sqref="AX10">
    <cfRule type="cellIs" dxfId="80" priority="42" operator="greaterThan">
      <formula>0</formula>
    </cfRule>
    <cfRule type="cellIs" dxfId="79" priority="43" operator="greaterThan">
      <formula>0</formula>
    </cfRule>
    <cfRule type="uniqueValues" dxfId="78" priority="44"/>
    <cfRule type="uniqueValues" dxfId="77" priority="45"/>
    <cfRule type="cellIs" dxfId="76" priority="46" operator="equal">
      <formula>0</formula>
    </cfRule>
    <cfRule type="cellIs" dxfId="75" priority="47" operator="lessThan">
      <formula>1</formula>
    </cfRule>
    <cfRule type="containsText" dxfId="74" priority="48" operator="containsText" text="#NUM!">
      <formula>NOT(ISERROR(SEARCH("#NUM!",AX10)))</formula>
    </cfRule>
    <cfRule type="cellIs" dxfId="73" priority="49" operator="equal">
      <formula>0</formula>
    </cfRule>
    <cfRule type="cellIs" dxfId="72" priority="50" operator="lessThan">
      <formula>0</formula>
    </cfRule>
    <cfRule type="uniqueValues" dxfId="71" priority="51"/>
    <cfRule type="duplicateValues" dxfId="70" priority="52"/>
    <cfRule type="cellIs" dxfId="69" priority="53" operator="equal">
      <formula>0</formula>
    </cfRule>
    <cfRule type="uniqueValues" dxfId="68" priority="54"/>
    <cfRule type="cellIs" dxfId="67" priority="55" operator="equal">
      <formula>0</formula>
    </cfRule>
    <cfRule type="cellIs" dxfId="66" priority="56" operator="between">
      <formula>1</formula>
      <formula>999999999999999</formula>
    </cfRule>
    <cfRule type="containsText" dxfId="65" priority="57" operator="containsText" text="#NUM!">
      <formula>NOT(ISERROR(SEARCH("#NUM!",AX10)))</formula>
    </cfRule>
  </conditionalFormatting>
  <conditionalFormatting sqref="AX11">
    <cfRule type="cellIs" dxfId="64" priority="26" operator="greaterThan">
      <formula>0</formula>
    </cfRule>
    <cfRule type="cellIs" dxfId="63" priority="27" operator="greaterThan">
      <formula>0</formula>
    </cfRule>
    <cfRule type="uniqueValues" dxfId="62" priority="28"/>
    <cfRule type="uniqueValues" dxfId="61" priority="29"/>
    <cfRule type="cellIs" dxfId="60" priority="30" operator="equal">
      <formula>0</formula>
    </cfRule>
    <cfRule type="cellIs" dxfId="59" priority="31" operator="lessThan">
      <formula>1</formula>
    </cfRule>
    <cfRule type="containsText" dxfId="58" priority="32" operator="containsText" text="#NUM!">
      <formula>NOT(ISERROR(SEARCH("#NUM!",AX11)))</formula>
    </cfRule>
    <cfRule type="cellIs" dxfId="57" priority="33" operator="equal">
      <formula>0</formula>
    </cfRule>
    <cfRule type="cellIs" dxfId="56" priority="34" operator="lessThan">
      <formula>0</formula>
    </cfRule>
    <cfRule type="uniqueValues" dxfId="55" priority="35"/>
    <cfRule type="duplicateValues" dxfId="54" priority="36"/>
    <cfRule type="cellIs" dxfId="53" priority="37" operator="equal">
      <formula>0</formula>
    </cfRule>
    <cfRule type="uniqueValues" dxfId="52" priority="38"/>
    <cfRule type="cellIs" dxfId="51" priority="39" operator="equal">
      <formula>0</formula>
    </cfRule>
    <cfRule type="cellIs" dxfId="50" priority="40" operator="between">
      <formula>1</formula>
      <formula>999999999999999</formula>
    </cfRule>
    <cfRule type="containsText" dxfId="49" priority="41" operator="containsText" text="#NUM!">
      <formula>NOT(ISERROR(SEARCH("#NUM!",AX11)))</formula>
    </cfRule>
  </conditionalFormatting>
  <conditionalFormatting sqref="AX11:AZ11 N11:AC11 AE11:AU11">
    <cfRule type="containsErrors" dxfId="48" priority="25" stopIfTrue="1">
      <formula>ISERROR(N11)</formula>
    </cfRule>
  </conditionalFormatting>
  <conditionalFormatting sqref="AB11:AC11">
    <cfRule type="cellIs" dxfId="47" priority="22" operator="lessThan">
      <formula>0</formula>
    </cfRule>
    <cfRule type="cellIs" dxfId="46" priority="23" operator="lessThan">
      <formula>1</formula>
    </cfRule>
  </conditionalFormatting>
  <conditionalFormatting sqref="E10:AC10 AE10:BA10 C10">
    <cfRule type="cellIs" dxfId="45" priority="21" operator="lessThan">
      <formula>1</formula>
    </cfRule>
  </conditionalFormatting>
  <conditionalFormatting sqref="AD12:AD1011">
    <cfRule type="cellIs" dxfId="44" priority="19" operator="greaterThan">
      <formula>0</formula>
    </cfRule>
    <cfRule type="cellIs" dxfId="43" priority="20" operator="between">
      <formula>0</formula>
      <formula>9999999999999990</formula>
    </cfRule>
  </conditionalFormatting>
  <conditionalFormatting sqref="AB12:AC15 AB16:AB1011">
    <cfRule type="expression" dxfId="42" priority="18">
      <formula>$F12="x"</formula>
    </cfRule>
  </conditionalFormatting>
  <conditionalFormatting sqref="AB12:AC1011">
    <cfRule type="expression" dxfId="41" priority="17">
      <formula>$F12="x"</formula>
    </cfRule>
  </conditionalFormatting>
  <conditionalFormatting sqref="AB5:AC8">
    <cfRule type="expression" dxfId="40" priority="16">
      <formula>$F5="x"</formula>
    </cfRule>
  </conditionalFormatting>
  <conditionalFormatting sqref="X11:Y11 AJ11:AK11 AN11:AO11 E10:BA10">
    <cfRule type="containsErrors" dxfId="39" priority="15">
      <formula>ISERROR(E10)</formula>
    </cfRule>
  </conditionalFormatting>
  <conditionalFormatting sqref="F10:AC10 AE10:BA10">
    <cfRule type="cellIs" dxfId="38" priority="14" operator="equal">
      <formula>0</formula>
    </cfRule>
  </conditionalFormatting>
  <conditionalFormatting sqref="E11:BA11">
    <cfRule type="containsErrors" dxfId="37" priority="13">
      <formula>ISERROR(E11)</formula>
    </cfRule>
  </conditionalFormatting>
  <conditionalFormatting sqref="V10:Y11">
    <cfRule type="cellIs" dxfId="36" priority="12" operator="greaterThanOrEqual">
      <formula>0</formula>
    </cfRule>
  </conditionalFormatting>
  <conditionalFormatting sqref="AE12:AE1011">
    <cfRule type="cellIs" dxfId="35" priority="11" operator="lessThan">
      <formula>0</formula>
    </cfRule>
  </conditionalFormatting>
  <conditionalFormatting sqref="Z10:AA11 AD10:AE11">
    <cfRule type="cellIs" dxfId="34" priority="10" stopIfTrue="1" operator="greaterThan">
      <formula>0</formula>
    </cfRule>
  </conditionalFormatting>
  <conditionalFormatting sqref="AE11">
    <cfRule type="cellIs" dxfId="33" priority="3" operator="equal">
      <formula>0</formula>
    </cfRule>
    <cfRule type="cellIs" dxfId="32" priority="9" operator="lessThan">
      <formula>1</formula>
    </cfRule>
  </conditionalFormatting>
  <conditionalFormatting sqref="AE11">
    <cfRule type="containsErrors" dxfId="31" priority="291">
      <formula>ISERROR(AE11)</formula>
    </cfRule>
  </conditionalFormatting>
  <conditionalFormatting sqref="AP10:BA11">
    <cfRule type="cellIs" dxfId="30" priority="6" operator="equal">
      <formula>0</formula>
    </cfRule>
    <cfRule type="cellIs" dxfId="29" priority="8" operator="lessThan">
      <formula>0</formula>
    </cfRule>
  </conditionalFormatting>
  <conditionalFormatting sqref="AP11:BA11">
    <cfRule type="cellIs" dxfId="28" priority="4" operator="greaterThan">
      <formula>0</formula>
    </cfRule>
  </conditionalFormatting>
  <conditionalFormatting sqref="AM11">
    <cfRule type="containsErrors" dxfId="27" priority="290">
      <formula>ISERROR(AM11)</formula>
    </cfRule>
  </conditionalFormatting>
  <conditionalFormatting sqref="N11:AC11 AE11:BA11">
    <cfRule type="cellIs" dxfId="26" priority="24" operator="lessThan">
      <formula>1</formula>
    </cfRule>
  </conditionalFormatting>
  <conditionalFormatting sqref="AB5:AB8">
    <cfRule type="expression" dxfId="25" priority="2">
      <formula>$F5="x"</formula>
    </cfRule>
  </conditionalFormatting>
  <conditionalFormatting sqref="AB5:AB8">
    <cfRule type="expression" dxfId="24"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Amazaki Jr, Kendall</cp:lastModifiedBy>
  <cp:lastPrinted>2016-05-31T18:15:39Z</cp:lastPrinted>
  <dcterms:created xsi:type="dcterms:W3CDTF">2013-04-08T20:12:31Z</dcterms:created>
  <dcterms:modified xsi:type="dcterms:W3CDTF">2021-03-31T21:01:30Z</dcterms:modified>
</cp:coreProperties>
</file>