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InkAnnotation="0" defaultThemeVersion="124226"/>
  <mc:AlternateContent xmlns:mc="http://schemas.openxmlformats.org/markup-compatibility/2006">
    <mc:Choice Requires="x15">
      <x15ac:absPath xmlns:x15ac="http://schemas.microsoft.com/office/spreadsheetml/2010/11/ac" url="S:\OIP\2020\"/>
    </mc:Choice>
  </mc:AlternateContent>
  <xr:revisionPtr revIDLastSave="0" documentId="13_ncr:1_{E12DB219-E8FA-4B32-8961-957D18E6CFA0}" xr6:coauthVersionLast="44" xr6:coauthVersionMax="44" xr10:uidLastSave="{00000000-0000-0000-0000-000000000000}"/>
  <bookViews>
    <workbookView xWindow="-120" yWindow="-120" windowWidth="16440" windowHeight="284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21" i="3" l="1"/>
  <c r="AJ13" i="3"/>
  <c r="AE19" i="3" l="1"/>
  <c r="AB12" i="3"/>
  <c r="N12" i="3" l="1"/>
  <c r="N13" i="3"/>
  <c r="B10" i="3" l="1"/>
  <c r="A10" i="3"/>
  <c r="AL5" i="4" l="1"/>
  <c r="AM5" i="4"/>
  <c r="AN5" i="4"/>
  <c r="AO5" i="4"/>
  <c r="AT5" i="4"/>
  <c r="AX5" i="4"/>
  <c r="BA5" i="4" s="1"/>
  <c r="AZ5" i="4"/>
  <c r="AL6" i="4"/>
  <c r="AM6" i="4"/>
  <c r="AN6" i="4"/>
  <c r="AO6" i="4"/>
  <c r="AT6" i="4"/>
  <c r="AW6" i="4" s="1"/>
  <c r="AX6" i="4"/>
  <c r="AL7" i="4"/>
  <c r="AM7" i="4"/>
  <c r="AN7" i="4"/>
  <c r="AO7" i="4"/>
  <c r="AT7" i="4"/>
  <c r="AW7" i="4" s="1"/>
  <c r="AX7" i="4"/>
  <c r="BA7" i="4" s="1"/>
  <c r="AZ7" i="4"/>
  <c r="AL8" i="4"/>
  <c r="AT8" i="4"/>
  <c r="AU8" i="4" s="1"/>
  <c r="AX8" i="4"/>
  <c r="BA8" i="4" s="1"/>
  <c r="AZ8" i="4"/>
  <c r="AL12" i="4"/>
  <c r="AM12" i="4"/>
  <c r="AN12" i="4"/>
  <c r="AO12" i="4"/>
  <c r="AP12" i="4"/>
  <c r="AR12" i="4" s="1"/>
  <c r="AQ12" i="4"/>
  <c r="AT12" i="4"/>
  <c r="AU12" i="4" s="1"/>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U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U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AL55" i="4"/>
  <c r="AM55" i="4"/>
  <c r="AN55" i="4"/>
  <c r="AO55" i="4"/>
  <c r="AT55" i="4"/>
  <c r="AW55" i="4" s="1"/>
  <c r="AX55" i="4"/>
  <c r="BA55" i="4" s="1"/>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c r="AX115" i="4"/>
  <c r="AY115" i="4"/>
  <c r="AL116" i="4"/>
  <c r="AM116" i="4"/>
  <c r="AN116" i="4"/>
  <c r="AO116" i="4"/>
  <c r="AT116" i="4"/>
  <c r="AV116" i="4" s="1"/>
  <c r="AX116" i="4"/>
  <c r="AZ116" i="4" s="1"/>
  <c r="AL117" i="4"/>
  <c r="AM117" i="4"/>
  <c r="AN117" i="4"/>
  <c r="AO117" i="4"/>
  <c r="AT117" i="4"/>
  <c r="AX117" i="4"/>
  <c r="AL118" i="4"/>
  <c r="AM118" i="4"/>
  <c r="AN118" i="4"/>
  <c r="AO118" i="4"/>
  <c r="AT118" i="4"/>
  <c r="AV118" i="4" s="1"/>
  <c r="AX118" i="4"/>
  <c r="AL119" i="4"/>
  <c r="AM119" i="4"/>
  <c r="AN119" i="4"/>
  <c r="AO119" i="4"/>
  <c r="AT119" i="4"/>
  <c r="AX119" i="4"/>
  <c r="AZ119" i="4" s="1"/>
  <c r="AY119" i="4"/>
  <c r="BA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s="1"/>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BA180" i="4"/>
  <c r="AL181" i="4"/>
  <c r="AM181" i="4"/>
  <c r="AN181" i="4"/>
  <c r="AO181" i="4"/>
  <c r="AT181" i="4"/>
  <c r="AV181" i="4" s="1"/>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U193" i="4"/>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V263" i="4"/>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W335" i="4"/>
  <c r="AX335" i="4"/>
  <c r="AY335" i="4" s="1"/>
  <c r="BA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X412" i="4"/>
  <c r="AL413" i="4"/>
  <c r="AM413" i="4"/>
  <c r="AN413" i="4"/>
  <c r="AO413" i="4"/>
  <c r="AT413" i="4"/>
  <c r="AU413" i="4" s="1"/>
  <c r="AW413" i="4"/>
  <c r="AX413" i="4"/>
  <c r="AZ413" i="4" s="1"/>
  <c r="AL414" i="4"/>
  <c r="AM414" i="4"/>
  <c r="AN414" i="4"/>
  <c r="AO414" i="4"/>
  <c r="AT414" i="4"/>
  <c r="AV414" i="4"/>
  <c r="AX414" i="4"/>
  <c r="AZ414" i="4" s="1"/>
  <c r="AL415" i="4"/>
  <c r="AM415" i="4"/>
  <c r="AN415" i="4"/>
  <c r="AO415" i="4"/>
  <c r="AT415" i="4"/>
  <c r="AU415" i="4" s="1"/>
  <c r="AV415" i="4"/>
  <c r="AW415" i="4"/>
  <c r="AX415" i="4"/>
  <c r="AL416" i="4"/>
  <c r="AM416" i="4"/>
  <c r="AN416" i="4"/>
  <c r="AO416" i="4"/>
  <c r="AT416" i="4"/>
  <c r="AU416" i="4" s="1"/>
  <c r="AX416" i="4"/>
  <c r="AZ416" i="4" s="1"/>
  <c r="AL417" i="4"/>
  <c r="AM417" i="4"/>
  <c r="AN417" i="4"/>
  <c r="AO417" i="4"/>
  <c r="AT417" i="4"/>
  <c r="AX417" i="4"/>
  <c r="AZ417" i="4" s="1"/>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U421" i="4" s="1"/>
  <c r="AX421" i="4"/>
  <c r="AZ421" i="4" s="1"/>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AL426" i="4"/>
  <c r="AM426" i="4"/>
  <c r="AN426" i="4"/>
  <c r="AO426" i="4"/>
  <c r="AT426" i="4"/>
  <c r="AU426" i="4" s="1"/>
  <c r="AX426" i="4"/>
  <c r="AZ426" i="4" s="1"/>
  <c r="AY426" i="4"/>
  <c r="BA426" i="4"/>
  <c r="AL427" i="4"/>
  <c r="AM427" i="4"/>
  <c r="AN427" i="4"/>
  <c r="AO427" i="4"/>
  <c r="AT427" i="4"/>
  <c r="AX427" i="4"/>
  <c r="AY427" i="4" s="1"/>
  <c r="AL428" i="4"/>
  <c r="AM428" i="4"/>
  <c r="AN428" i="4"/>
  <c r="AO428" i="4"/>
  <c r="AT428" i="4"/>
  <c r="AW428" i="4"/>
  <c r="AX428" i="4"/>
  <c r="AL429" i="4"/>
  <c r="AM429" i="4"/>
  <c r="AN429" i="4"/>
  <c r="AO429" i="4"/>
  <c r="AT429" i="4"/>
  <c r="AU429" i="4" s="1"/>
  <c r="AX429" i="4"/>
  <c r="AZ429" i="4" s="1"/>
  <c r="AY429" i="4"/>
  <c r="BA429" i="4"/>
  <c r="AL430" i="4"/>
  <c r="AM430" i="4"/>
  <c r="AN430" i="4"/>
  <c r="AO430" i="4"/>
  <c r="AT430" i="4"/>
  <c r="AX430" i="4"/>
  <c r="AZ430" i="4" s="1"/>
  <c r="AL431" i="4"/>
  <c r="AM431" i="4"/>
  <c r="AN431" i="4"/>
  <c r="AO431" i="4"/>
  <c r="AT431" i="4"/>
  <c r="AX431" i="4"/>
  <c r="AL432" i="4"/>
  <c r="AM432" i="4"/>
  <c r="AN432" i="4"/>
  <c r="AO432" i="4"/>
  <c r="AT432" i="4"/>
  <c r="AU432" i="4" s="1"/>
  <c r="AX432" i="4"/>
  <c r="AY432" i="4"/>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W437" i="4"/>
  <c r="AX437" i="4"/>
  <c r="AY437" i="4"/>
  <c r="AL438" i="4"/>
  <c r="AM438" i="4"/>
  <c r="AN438" i="4"/>
  <c r="AO438" i="4"/>
  <c r="AT438" i="4"/>
  <c r="AV438" i="4" s="1"/>
  <c r="AX438" i="4"/>
  <c r="AZ438" i="4" s="1"/>
  <c r="AL439" i="4"/>
  <c r="AM439" i="4"/>
  <c r="AN439" i="4"/>
  <c r="AO439" i="4"/>
  <c r="AT439" i="4"/>
  <c r="AU439" i="4" s="1"/>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Y453" i="4"/>
  <c r="BA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W483" i="4"/>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c r="AV511" i="4"/>
  <c r="AW511" i="4"/>
  <c r="AX511" i="4"/>
  <c r="AZ511" i="4" s="1"/>
  <c r="AY511" i="4"/>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X514" i="4"/>
  <c r="AL515" i="4"/>
  <c r="AM515" i="4"/>
  <c r="AN515" i="4"/>
  <c r="AO515" i="4"/>
  <c r="AT515" i="4"/>
  <c r="AU515" i="4"/>
  <c r="AV515" i="4"/>
  <c r="AW515" i="4"/>
  <c r="AX515" i="4"/>
  <c r="AZ515" i="4" s="1"/>
  <c r="AY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s="1"/>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V523" i="4" s="1"/>
  <c r="AU523" i="4"/>
  <c r="AW523" i="4"/>
  <c r="AX523" i="4"/>
  <c r="AZ523" i="4" s="1"/>
  <c r="AL524" i="4"/>
  <c r="AM524" i="4"/>
  <c r="AN524" i="4"/>
  <c r="AO524" i="4"/>
  <c r="AT524" i="4"/>
  <c r="AX524" i="4"/>
  <c r="AL525" i="4"/>
  <c r="AM525" i="4"/>
  <c r="AN525" i="4"/>
  <c r="AO525" i="4"/>
  <c r="AT525" i="4"/>
  <c r="AW525" i="4" s="1"/>
  <c r="AU525" i="4"/>
  <c r="AX525" i="4"/>
  <c r="AZ525" i="4" s="1"/>
  <c r="AL526" i="4"/>
  <c r="AM526" i="4"/>
  <c r="AN526" i="4"/>
  <c r="AO526" i="4"/>
  <c r="AT526" i="4"/>
  <c r="AU526" i="4" s="1"/>
  <c r="AV526" i="4"/>
  <c r="AX526" i="4"/>
  <c r="AL527" i="4"/>
  <c r="AM527" i="4"/>
  <c r="AN527" i="4"/>
  <c r="AO527" i="4"/>
  <c r="AT527" i="4"/>
  <c r="AW527" i="4" s="1"/>
  <c r="AU527" i="4"/>
  <c r="AV527" i="4"/>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s="1"/>
  <c r="AX530" i="4"/>
  <c r="AL531" i="4"/>
  <c r="AM531" i="4"/>
  <c r="AN531" i="4"/>
  <c r="AO531" i="4"/>
  <c r="AT531" i="4"/>
  <c r="AU531" i="4"/>
  <c r="AV531" i="4"/>
  <c r="AW531" i="4"/>
  <c r="AX531" i="4"/>
  <c r="AZ531" i="4" s="1"/>
  <c r="AY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s="1"/>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AZ538" i="4"/>
  <c r="BA538" i="4"/>
  <c r="AL539" i="4"/>
  <c r="AM539" i="4"/>
  <c r="AN539" i="4"/>
  <c r="AO539" i="4"/>
  <c r="AT539" i="4"/>
  <c r="AU539" i="4" s="1"/>
  <c r="AX539" i="4"/>
  <c r="AY539" i="4" s="1"/>
  <c r="AZ539" i="4"/>
  <c r="BA539" i="4"/>
  <c r="AL540" i="4"/>
  <c r="AM540" i="4"/>
  <c r="AN540" i="4"/>
  <c r="AO540" i="4"/>
  <c r="AT540" i="4"/>
  <c r="AU540" i="4" s="1"/>
  <c r="AX540" i="4"/>
  <c r="AY540" i="4" s="1"/>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AL543" i="4"/>
  <c r="AM543" i="4"/>
  <c r="AN543" i="4"/>
  <c r="AO543" i="4"/>
  <c r="AT543" i="4"/>
  <c r="AW543" i="4" s="1"/>
  <c r="AV543" i="4"/>
  <c r="AX543" i="4"/>
  <c r="AY543" i="4" s="1"/>
  <c r="AZ543" i="4"/>
  <c r="BA543" i="4"/>
  <c r="AL544" i="4"/>
  <c r="AM544" i="4"/>
  <c r="AN544" i="4"/>
  <c r="AO544" i="4"/>
  <c r="AT544" i="4"/>
  <c r="AU544" i="4" s="1"/>
  <c r="AX544" i="4"/>
  <c r="AY544" i="4" s="1"/>
  <c r="AL545" i="4"/>
  <c r="AM545" i="4"/>
  <c r="AN545" i="4"/>
  <c r="AO545" i="4"/>
  <c r="AT545" i="4"/>
  <c r="AV545" i="4"/>
  <c r="AX545" i="4"/>
  <c r="AY545" i="4" s="1"/>
  <c r="AL546" i="4"/>
  <c r="AM546" i="4"/>
  <c r="AN546" i="4"/>
  <c r="AO546" i="4"/>
  <c r="AT546" i="4"/>
  <c r="AX546" i="4"/>
  <c r="AY546" i="4" s="1"/>
  <c r="AL547" i="4"/>
  <c r="AM547" i="4"/>
  <c r="AN547" i="4"/>
  <c r="AO547" i="4"/>
  <c r="AT547" i="4"/>
  <c r="AU547" i="4" s="1"/>
  <c r="AV547" i="4"/>
  <c r="AX547" i="4"/>
  <c r="AY547" i="4" s="1"/>
  <c r="AZ547" i="4"/>
  <c r="BA547" i="4"/>
  <c r="AL548" i="4"/>
  <c r="AM548" i="4"/>
  <c r="AN548" i="4"/>
  <c r="AO548" i="4"/>
  <c r="AT548" i="4"/>
  <c r="AV548" i="4" s="1"/>
  <c r="AX548" i="4"/>
  <c r="AY548" i="4" s="1"/>
  <c r="AZ548" i="4"/>
  <c r="AL549" i="4"/>
  <c r="AM549" i="4"/>
  <c r="AN549" i="4"/>
  <c r="AO549" i="4"/>
  <c r="AT549" i="4"/>
  <c r="AX549" i="4"/>
  <c r="AY549" i="4" s="1"/>
  <c r="AZ549" i="4"/>
  <c r="BA549" i="4"/>
  <c r="AL550" i="4"/>
  <c r="AM550" i="4"/>
  <c r="AN550" i="4"/>
  <c r="AO550" i="4"/>
  <c r="AT550" i="4"/>
  <c r="AV550" i="4" s="1"/>
  <c r="AW550" i="4"/>
  <c r="AX550" i="4"/>
  <c r="AY550" i="4" s="1"/>
  <c r="AL551" i="4"/>
  <c r="AM551" i="4"/>
  <c r="AN551" i="4"/>
  <c r="AO551" i="4"/>
  <c r="AT551" i="4"/>
  <c r="AX551" i="4"/>
  <c r="AY551" i="4" s="1"/>
  <c r="BA551" i="4"/>
  <c r="AL552" i="4"/>
  <c r="AM552" i="4"/>
  <c r="AN552" i="4"/>
  <c r="AO552" i="4"/>
  <c r="AT552" i="4"/>
  <c r="AU552" i="4"/>
  <c r="AV552" i="4"/>
  <c r="AW552" i="4"/>
  <c r="AX552" i="4"/>
  <c r="AY552" i="4" s="1"/>
  <c r="AZ552" i="4"/>
  <c r="AL553" i="4"/>
  <c r="AM553" i="4"/>
  <c r="AN553" i="4"/>
  <c r="AO553" i="4"/>
  <c r="AT553" i="4"/>
  <c r="AV553" i="4" s="1"/>
  <c r="AX553" i="4"/>
  <c r="AY553" i="4" s="1"/>
  <c r="AZ553" i="4"/>
  <c r="BA553" i="4"/>
  <c r="AL554" i="4"/>
  <c r="AM554" i="4"/>
  <c r="AN554" i="4"/>
  <c r="AO554" i="4"/>
  <c r="AT554" i="4"/>
  <c r="AU554" i="4" s="1"/>
  <c r="AW554" i="4"/>
  <c r="AX554" i="4"/>
  <c r="AY554" i="4" s="1"/>
  <c r="AZ554" i="4"/>
  <c r="BA554" i="4"/>
  <c r="AL555" i="4"/>
  <c r="AM555" i="4"/>
  <c r="AN555" i="4"/>
  <c r="AO555" i="4"/>
  <c r="AT555" i="4"/>
  <c r="AV555" i="4" s="1"/>
  <c r="AX555" i="4"/>
  <c r="AY555" i="4" s="1"/>
  <c r="BA555" i="4"/>
  <c r="AL556" i="4"/>
  <c r="AM556" i="4"/>
  <c r="AN556" i="4"/>
  <c r="AO556" i="4"/>
  <c r="AT556" i="4"/>
  <c r="AV556" i="4" s="1"/>
  <c r="AU556" i="4"/>
  <c r="AX556" i="4"/>
  <c r="AY556" i="4" s="1"/>
  <c r="AL557" i="4"/>
  <c r="AM557" i="4"/>
  <c r="AN557" i="4"/>
  <c r="AO557" i="4"/>
  <c r="AT557" i="4"/>
  <c r="AW557" i="4" s="1"/>
  <c r="AU557" i="4"/>
  <c r="AX557" i="4"/>
  <c r="AY557" i="4" s="1"/>
  <c r="AZ557" i="4"/>
  <c r="AL558" i="4"/>
  <c r="AM558" i="4"/>
  <c r="AN558" i="4"/>
  <c r="AO558" i="4"/>
  <c r="AT558" i="4"/>
  <c r="AV558" i="4" s="1"/>
  <c r="AX558" i="4"/>
  <c r="AY558" i="4" s="1"/>
  <c r="AZ558" i="4"/>
  <c r="AL559" i="4"/>
  <c r="AM559" i="4"/>
  <c r="AN559" i="4"/>
  <c r="AO559" i="4"/>
  <c r="AT559" i="4"/>
  <c r="AU559" i="4" s="1"/>
  <c r="AX559" i="4"/>
  <c r="AY559" i="4" s="1"/>
  <c r="AL560" i="4"/>
  <c r="AM560" i="4"/>
  <c r="AN560" i="4"/>
  <c r="AO560" i="4"/>
  <c r="AT560" i="4"/>
  <c r="AU560" i="4"/>
  <c r="AV560" i="4"/>
  <c r="AW560" i="4"/>
  <c r="AX560" i="4"/>
  <c r="AY560" i="4" s="1"/>
  <c r="AZ560" i="4"/>
  <c r="BA560" i="4"/>
  <c r="AL561" i="4"/>
  <c r="AM561" i="4"/>
  <c r="AN561" i="4"/>
  <c r="AO561" i="4"/>
  <c r="AT561" i="4"/>
  <c r="AV561" i="4" s="1"/>
  <c r="AX561" i="4"/>
  <c r="AY561" i="4" s="1"/>
  <c r="AL562" i="4"/>
  <c r="AM562" i="4"/>
  <c r="AN562" i="4"/>
  <c r="AO562" i="4"/>
  <c r="AT562" i="4"/>
  <c r="AV562" i="4" s="1"/>
  <c r="AU562" i="4"/>
  <c r="AX562" i="4"/>
  <c r="AY562" i="4" s="1"/>
  <c r="BA562" i="4"/>
  <c r="AL563" i="4"/>
  <c r="AM563" i="4"/>
  <c r="AN563" i="4"/>
  <c r="AO563" i="4"/>
  <c r="AT563" i="4"/>
  <c r="AU563" i="4" s="1"/>
  <c r="AW563" i="4"/>
  <c r="AX563" i="4"/>
  <c r="AL564" i="4"/>
  <c r="AM564" i="4"/>
  <c r="AN564" i="4"/>
  <c r="AO564" i="4"/>
  <c r="AT564" i="4"/>
  <c r="AV564" i="4" s="1"/>
  <c r="AU564" i="4"/>
  <c r="AX564" i="4"/>
  <c r="AY564" i="4" s="1"/>
  <c r="BA564" i="4"/>
  <c r="AL565" i="4"/>
  <c r="AM565" i="4"/>
  <c r="AN565" i="4"/>
  <c r="AO565" i="4"/>
  <c r="AT565" i="4"/>
  <c r="AU565" i="4" s="1"/>
  <c r="AX565" i="4"/>
  <c r="AY565" i="4" s="1"/>
  <c r="AZ565" i="4"/>
  <c r="BA565" i="4"/>
  <c r="AL566" i="4"/>
  <c r="AM566" i="4"/>
  <c r="AN566" i="4"/>
  <c r="AO566" i="4"/>
  <c r="AT566" i="4"/>
  <c r="AV566" i="4" s="1"/>
  <c r="AU566" i="4"/>
  <c r="AX566" i="4"/>
  <c r="AY566" i="4" s="1"/>
  <c r="AL567" i="4"/>
  <c r="AM567" i="4"/>
  <c r="AN567" i="4"/>
  <c r="AO567" i="4"/>
  <c r="AT567" i="4"/>
  <c r="AU567" i="4" s="1"/>
  <c r="AX567" i="4"/>
  <c r="AY567" i="4" s="1"/>
  <c r="BA567" i="4"/>
  <c r="AL568" i="4"/>
  <c r="AM568" i="4"/>
  <c r="AN568" i="4"/>
  <c r="AO568" i="4"/>
  <c r="AT568" i="4"/>
  <c r="AU568" i="4" s="1"/>
  <c r="AV568" i="4"/>
  <c r="AW568" i="4"/>
  <c r="AX568" i="4"/>
  <c r="AY568" i="4" s="1"/>
  <c r="AZ568" i="4"/>
  <c r="AL569" i="4"/>
  <c r="AM569" i="4"/>
  <c r="AN569" i="4"/>
  <c r="AO569" i="4"/>
  <c r="AT569" i="4"/>
  <c r="AV569" i="4" s="1"/>
  <c r="AX569" i="4"/>
  <c r="AY569" i="4" s="1"/>
  <c r="AZ569" i="4"/>
  <c r="BA569" i="4"/>
  <c r="AL570" i="4"/>
  <c r="AM570" i="4"/>
  <c r="AN570" i="4"/>
  <c r="AO570" i="4"/>
  <c r="AT570" i="4"/>
  <c r="AU570" i="4"/>
  <c r="AX570" i="4"/>
  <c r="AY570" i="4" s="1"/>
  <c r="AZ570" i="4"/>
  <c r="BA570" i="4"/>
  <c r="AL571" i="4"/>
  <c r="AM571" i="4"/>
  <c r="AN571" i="4"/>
  <c r="AO571" i="4"/>
  <c r="AT571" i="4"/>
  <c r="AU571" i="4" s="1"/>
  <c r="AW571" i="4"/>
  <c r="AX571" i="4"/>
  <c r="AY571" i="4" s="1"/>
  <c r="AZ571" i="4"/>
  <c r="BA571" i="4"/>
  <c r="AL572" i="4"/>
  <c r="AM572" i="4"/>
  <c r="AN572" i="4"/>
  <c r="AO572" i="4"/>
  <c r="AT572" i="4"/>
  <c r="AU572" i="4" s="1"/>
  <c r="AX572" i="4"/>
  <c r="AY572" i="4" s="1"/>
  <c r="BA572" i="4"/>
  <c r="AL573" i="4"/>
  <c r="AM573" i="4"/>
  <c r="AN573" i="4"/>
  <c r="AO573" i="4"/>
  <c r="AT573" i="4"/>
  <c r="AU573" i="4" s="1"/>
  <c r="AX573" i="4"/>
  <c r="AZ573" i="4"/>
  <c r="AL574" i="4"/>
  <c r="AM574" i="4"/>
  <c r="AN574" i="4"/>
  <c r="AO574" i="4"/>
  <c r="AT574" i="4"/>
  <c r="AV574" i="4" s="1"/>
  <c r="AW574" i="4"/>
  <c r="AX574" i="4"/>
  <c r="AY574" i="4" s="1"/>
  <c r="BA574" i="4"/>
  <c r="AL575" i="4"/>
  <c r="AM575" i="4"/>
  <c r="AN575" i="4"/>
  <c r="AO575" i="4"/>
  <c r="AT575" i="4"/>
  <c r="AW575" i="4" s="1"/>
  <c r="AX575" i="4"/>
  <c r="AY575" i="4" s="1"/>
  <c r="AZ575" i="4"/>
  <c r="BA575" i="4"/>
  <c r="AL576" i="4"/>
  <c r="AM576" i="4"/>
  <c r="AN576" i="4"/>
  <c r="AO576" i="4"/>
  <c r="AT576" i="4"/>
  <c r="AW576" i="4" s="1"/>
  <c r="AV576" i="4"/>
  <c r="AX576" i="4"/>
  <c r="AY576" i="4" s="1"/>
  <c r="BA576" i="4"/>
  <c r="AL577" i="4"/>
  <c r="AM577" i="4"/>
  <c r="AN577" i="4"/>
  <c r="AO577" i="4"/>
  <c r="AT577" i="4"/>
  <c r="AV577" i="4"/>
  <c r="AX577" i="4"/>
  <c r="AY577" i="4" s="1"/>
  <c r="AZ577" i="4"/>
  <c r="AL578" i="4"/>
  <c r="AM578" i="4"/>
  <c r="AN578" i="4"/>
  <c r="AO578" i="4"/>
  <c r="AT578" i="4"/>
  <c r="AW578" i="4" s="1"/>
  <c r="AU578" i="4"/>
  <c r="AV578" i="4"/>
  <c r="AX578" i="4"/>
  <c r="AY578" i="4" s="1"/>
  <c r="BA578" i="4"/>
  <c r="AL579" i="4"/>
  <c r="AM579" i="4"/>
  <c r="AN579" i="4"/>
  <c r="AO579" i="4"/>
  <c r="AT579" i="4"/>
  <c r="AU579" i="4" s="1"/>
  <c r="AX579" i="4"/>
  <c r="AZ579" i="4"/>
  <c r="AL580" i="4"/>
  <c r="AM580" i="4"/>
  <c r="AN580" i="4"/>
  <c r="AO580" i="4"/>
  <c r="AT580" i="4"/>
  <c r="AV580" i="4" s="1"/>
  <c r="AW580" i="4"/>
  <c r="AX580" i="4"/>
  <c r="AY580" i="4" s="1"/>
  <c r="BA580" i="4"/>
  <c r="AL581" i="4"/>
  <c r="AM581" i="4"/>
  <c r="AN581" i="4"/>
  <c r="AO581" i="4"/>
  <c r="AT581" i="4"/>
  <c r="AX581" i="4"/>
  <c r="AY581" i="4" s="1"/>
  <c r="AZ581" i="4"/>
  <c r="BA581" i="4"/>
  <c r="AL582" i="4"/>
  <c r="AM582" i="4"/>
  <c r="AN582" i="4"/>
  <c r="AO582" i="4"/>
  <c r="AT582" i="4"/>
  <c r="AX582" i="4"/>
  <c r="AY582" i="4" s="1"/>
  <c r="AZ582" i="4"/>
  <c r="AL583" i="4"/>
  <c r="AM583" i="4"/>
  <c r="AN583" i="4"/>
  <c r="AO583" i="4"/>
  <c r="AT583" i="4"/>
  <c r="AW583" i="4" s="1"/>
  <c r="AU583" i="4"/>
  <c r="AX583" i="4"/>
  <c r="AL584" i="4"/>
  <c r="AM584" i="4"/>
  <c r="AN584" i="4"/>
  <c r="AO584" i="4"/>
  <c r="AT584" i="4"/>
  <c r="AU584" i="4"/>
  <c r="AV584" i="4"/>
  <c r="AW584" i="4"/>
  <c r="AX584" i="4"/>
  <c r="AZ584" i="4"/>
  <c r="AL585" i="4"/>
  <c r="AM585" i="4"/>
  <c r="AN585" i="4"/>
  <c r="AO585" i="4"/>
  <c r="AT585" i="4"/>
  <c r="AV585" i="4" s="1"/>
  <c r="AX585" i="4"/>
  <c r="AY585" i="4" s="1"/>
  <c r="AL586" i="4"/>
  <c r="AM586" i="4"/>
  <c r="AN586" i="4"/>
  <c r="AO586" i="4"/>
  <c r="AT586" i="4"/>
  <c r="AV586" i="4" s="1"/>
  <c r="AU586" i="4"/>
  <c r="AW586" i="4"/>
  <c r="AX586" i="4"/>
  <c r="AY586" i="4" s="1"/>
  <c r="AZ586" i="4"/>
  <c r="BA586" i="4"/>
  <c r="AL587" i="4"/>
  <c r="AM587" i="4"/>
  <c r="AN587" i="4"/>
  <c r="AO587" i="4"/>
  <c r="AT587" i="4"/>
  <c r="AV587" i="4" s="1"/>
  <c r="AX587" i="4"/>
  <c r="AY587" i="4" s="1"/>
  <c r="AZ587" i="4"/>
  <c r="AL588" i="4"/>
  <c r="AM588" i="4"/>
  <c r="AN588" i="4"/>
  <c r="AO588" i="4"/>
  <c r="AT588" i="4"/>
  <c r="AV588" i="4" s="1"/>
  <c r="AU588" i="4"/>
  <c r="AW588" i="4"/>
  <c r="AX588" i="4"/>
  <c r="AY588" i="4" s="1"/>
  <c r="AZ588" i="4"/>
  <c r="BA588" i="4"/>
  <c r="AL589" i="4"/>
  <c r="AM589" i="4"/>
  <c r="AN589" i="4"/>
  <c r="AO589" i="4"/>
  <c r="AT589" i="4"/>
  <c r="AW589" i="4" s="1"/>
  <c r="AX589" i="4"/>
  <c r="AY589" i="4" s="1"/>
  <c r="AZ589" i="4"/>
  <c r="BA589" i="4"/>
  <c r="AL590" i="4"/>
  <c r="AM590" i="4"/>
  <c r="AN590" i="4"/>
  <c r="AO590" i="4"/>
  <c r="AT590" i="4"/>
  <c r="AV590" i="4" s="1"/>
  <c r="AU590" i="4"/>
  <c r="AW590" i="4"/>
  <c r="AX590" i="4"/>
  <c r="AY590" i="4" s="1"/>
  <c r="AL591" i="4"/>
  <c r="AM591" i="4"/>
  <c r="AN591" i="4"/>
  <c r="AO591" i="4"/>
  <c r="AT591" i="4"/>
  <c r="AU591" i="4"/>
  <c r="AX591" i="4"/>
  <c r="AY591" i="4" s="1"/>
  <c r="AZ591" i="4"/>
  <c r="AL592" i="4"/>
  <c r="AM592" i="4"/>
  <c r="AN592" i="4"/>
  <c r="AO592" i="4"/>
  <c r="AT592" i="4"/>
  <c r="AX592" i="4"/>
  <c r="AY592" i="4" s="1"/>
  <c r="AL593" i="4"/>
  <c r="AM593" i="4"/>
  <c r="AN593" i="4"/>
  <c r="AO593" i="4"/>
  <c r="AT593" i="4"/>
  <c r="AV593" i="4" s="1"/>
  <c r="AX593" i="4"/>
  <c r="AY593" i="4" s="1"/>
  <c r="AZ593" i="4"/>
  <c r="BA593" i="4"/>
  <c r="AL594" i="4"/>
  <c r="AM594" i="4"/>
  <c r="AN594" i="4"/>
  <c r="AO594" i="4"/>
  <c r="AT594" i="4"/>
  <c r="AV594" i="4" s="1"/>
  <c r="AX594" i="4"/>
  <c r="AZ594" i="4"/>
  <c r="AL595" i="4"/>
  <c r="AM595" i="4"/>
  <c r="AN595" i="4"/>
  <c r="AO595" i="4"/>
  <c r="AT595" i="4"/>
  <c r="AU595" i="4" s="1"/>
  <c r="AW595" i="4"/>
  <c r="AX595" i="4"/>
  <c r="AY595" i="4" s="1"/>
  <c r="BA595" i="4"/>
  <c r="AL596" i="4"/>
  <c r="AM596" i="4"/>
  <c r="AN596" i="4"/>
  <c r="AO596" i="4"/>
  <c r="AT596" i="4"/>
  <c r="AV596" i="4" s="1"/>
  <c r="AX596" i="4"/>
  <c r="AY596" i="4" s="1"/>
  <c r="BA596" i="4"/>
  <c r="AL597" i="4"/>
  <c r="AM597" i="4"/>
  <c r="AN597" i="4"/>
  <c r="AO597" i="4"/>
  <c r="AT597" i="4"/>
  <c r="AU597" i="4" s="1"/>
  <c r="AV597" i="4"/>
  <c r="AW597" i="4"/>
  <c r="AX597" i="4"/>
  <c r="AY597" i="4" s="1"/>
  <c r="AL598" i="4"/>
  <c r="AM598" i="4"/>
  <c r="AN598" i="4"/>
  <c r="AO598" i="4"/>
  <c r="AT598" i="4"/>
  <c r="AU598" i="4"/>
  <c r="AX598" i="4"/>
  <c r="AY598" i="4" s="1"/>
  <c r="BA598" i="4"/>
  <c r="AL599" i="4"/>
  <c r="AM599" i="4"/>
  <c r="AN599" i="4"/>
  <c r="AO599" i="4"/>
  <c r="AT599" i="4"/>
  <c r="AW599" i="4" s="1"/>
  <c r="AV599" i="4"/>
  <c r="AX599" i="4"/>
  <c r="AL600" i="4"/>
  <c r="AM600" i="4"/>
  <c r="AN600" i="4"/>
  <c r="AO600" i="4"/>
  <c r="AT600" i="4"/>
  <c r="AU600" i="4"/>
  <c r="AV600" i="4"/>
  <c r="AW600" i="4"/>
  <c r="AX600" i="4"/>
  <c r="AZ600" i="4"/>
  <c r="AL601" i="4"/>
  <c r="AM601" i="4"/>
  <c r="AN601" i="4"/>
  <c r="AO601" i="4"/>
  <c r="AT601" i="4"/>
  <c r="AV601" i="4" s="1"/>
  <c r="AX601" i="4"/>
  <c r="AY601" i="4" s="1"/>
  <c r="AL602" i="4"/>
  <c r="AM602" i="4"/>
  <c r="AN602" i="4"/>
  <c r="AO602" i="4"/>
  <c r="AT602" i="4"/>
  <c r="AU602" i="4"/>
  <c r="AX602" i="4"/>
  <c r="AY602" i="4" s="1"/>
  <c r="AZ602" i="4"/>
  <c r="AL603" i="4"/>
  <c r="AM603" i="4"/>
  <c r="AN603" i="4"/>
  <c r="AO603" i="4"/>
  <c r="AT603" i="4"/>
  <c r="AX603" i="4"/>
  <c r="AY603" i="4" s="1"/>
  <c r="AZ603" i="4"/>
  <c r="AL604" i="4"/>
  <c r="AM604" i="4"/>
  <c r="AN604" i="4"/>
  <c r="AO604" i="4"/>
  <c r="AT604" i="4"/>
  <c r="AU604" i="4"/>
  <c r="AX604" i="4"/>
  <c r="AL605" i="4"/>
  <c r="AM605" i="4"/>
  <c r="AN605" i="4"/>
  <c r="AO605" i="4"/>
  <c r="AT605" i="4"/>
  <c r="AU605" i="4" s="1"/>
  <c r="AV605" i="4"/>
  <c r="AX605" i="4"/>
  <c r="AY605" i="4" s="1"/>
  <c r="BA605" i="4"/>
  <c r="AL606" i="4"/>
  <c r="AM606" i="4"/>
  <c r="AN606" i="4"/>
  <c r="AO606" i="4"/>
  <c r="AT606" i="4"/>
  <c r="AV606" i="4" s="1"/>
  <c r="AX606" i="4"/>
  <c r="AY606" i="4" s="1"/>
  <c r="AZ606" i="4"/>
  <c r="BA606" i="4"/>
  <c r="AL607" i="4"/>
  <c r="AM607" i="4"/>
  <c r="AN607" i="4"/>
  <c r="AO607" i="4"/>
  <c r="AT607" i="4"/>
  <c r="AW607" i="4" s="1"/>
  <c r="AV607" i="4"/>
  <c r="AX607" i="4"/>
  <c r="AY607" i="4" s="1"/>
  <c r="AZ607" i="4"/>
  <c r="BA607" i="4"/>
  <c r="AL608" i="4"/>
  <c r="AM608" i="4"/>
  <c r="AN608" i="4"/>
  <c r="AO608" i="4"/>
  <c r="AT608" i="4"/>
  <c r="AX608" i="4"/>
  <c r="AL609" i="4"/>
  <c r="AM609" i="4"/>
  <c r="AN609" i="4"/>
  <c r="AO609" i="4"/>
  <c r="AT609" i="4"/>
  <c r="AV609" i="4"/>
  <c r="AX609" i="4"/>
  <c r="AY609" i="4" s="1"/>
  <c r="AZ609" i="4"/>
  <c r="BA609" i="4"/>
  <c r="AL610" i="4"/>
  <c r="AM610" i="4"/>
  <c r="AN610" i="4"/>
  <c r="AO610" i="4"/>
  <c r="AT610" i="4"/>
  <c r="AU610" i="4" s="1"/>
  <c r="AW610" i="4"/>
  <c r="AX610" i="4"/>
  <c r="AL611" i="4"/>
  <c r="AM611" i="4"/>
  <c r="AN611" i="4"/>
  <c r="AO611" i="4"/>
  <c r="AT611" i="4"/>
  <c r="AU611" i="4" s="1"/>
  <c r="AV611" i="4"/>
  <c r="AX611" i="4"/>
  <c r="AY611" i="4" s="1"/>
  <c r="BA611" i="4"/>
  <c r="AL612" i="4"/>
  <c r="AM612" i="4"/>
  <c r="AN612" i="4"/>
  <c r="AO612" i="4"/>
  <c r="AT612" i="4"/>
  <c r="AX612" i="4"/>
  <c r="AY612" i="4" s="1"/>
  <c r="AZ612" i="4"/>
  <c r="BA612" i="4"/>
  <c r="AL613" i="4"/>
  <c r="AM613" i="4"/>
  <c r="AN613" i="4"/>
  <c r="AO613" i="4"/>
  <c r="AT613" i="4"/>
  <c r="AV613" i="4" s="1"/>
  <c r="AX613" i="4"/>
  <c r="AL614" i="4"/>
  <c r="AM614" i="4"/>
  <c r="AN614" i="4"/>
  <c r="AO614" i="4"/>
  <c r="AT614" i="4"/>
  <c r="AU614" i="4"/>
  <c r="AX614" i="4"/>
  <c r="AY614" i="4" s="1"/>
  <c r="BA614" i="4"/>
  <c r="AL615" i="4"/>
  <c r="AM615" i="4"/>
  <c r="AN615" i="4"/>
  <c r="AO615" i="4"/>
  <c r="AT615" i="4"/>
  <c r="AW615" i="4" s="1"/>
  <c r="AX615" i="4"/>
  <c r="AZ615" i="4" s="1"/>
  <c r="AL616" i="4"/>
  <c r="AM616" i="4"/>
  <c r="AN616" i="4"/>
  <c r="AO616" i="4"/>
  <c r="AT616" i="4"/>
  <c r="AU616" i="4" s="1"/>
  <c r="AV616" i="4"/>
  <c r="AW616" i="4"/>
  <c r="AX616" i="4"/>
  <c r="AY616" i="4" s="1"/>
  <c r="AZ616" i="4"/>
  <c r="BA616" i="4"/>
  <c r="AL617" i="4"/>
  <c r="AM617" i="4"/>
  <c r="AN617" i="4"/>
  <c r="AO617" i="4"/>
  <c r="AT617" i="4"/>
  <c r="AV617" i="4"/>
  <c r="AX617" i="4"/>
  <c r="AY617" i="4" s="1"/>
  <c r="AZ617" i="4"/>
  <c r="BA617" i="4"/>
  <c r="AL618" i="4"/>
  <c r="AM618" i="4"/>
  <c r="AN618" i="4"/>
  <c r="AO618" i="4"/>
  <c r="AT618" i="4"/>
  <c r="AW618" i="4" s="1"/>
  <c r="AV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V627" i="4"/>
  <c r="AW627" i="4"/>
  <c r="AX627" i="4"/>
  <c r="AY627" i="4" s="1"/>
  <c r="AZ627" i="4"/>
  <c r="AL628" i="4"/>
  <c r="AM628" i="4"/>
  <c r="AN628" i="4"/>
  <c r="AO628" i="4"/>
  <c r="AT628" i="4"/>
  <c r="AX628" i="4"/>
  <c r="BA628" i="4" s="1"/>
  <c r="AL629" i="4"/>
  <c r="AM629" i="4"/>
  <c r="AN629" i="4"/>
  <c r="AO629" i="4"/>
  <c r="AT629" i="4"/>
  <c r="AV629" i="4" s="1"/>
  <c r="AU629" i="4"/>
  <c r="AW629" i="4"/>
  <c r="AX629" i="4"/>
  <c r="BA629" i="4" s="1"/>
  <c r="AL630" i="4"/>
  <c r="AM630" i="4"/>
  <c r="AN630" i="4"/>
  <c r="AO630" i="4"/>
  <c r="AT630" i="4"/>
  <c r="AX630" i="4"/>
  <c r="AY630" i="4" s="1"/>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L636" i="4"/>
  <c r="AM636" i="4"/>
  <c r="AN636" i="4"/>
  <c r="AO636" i="4"/>
  <c r="AT636" i="4"/>
  <c r="AU636" i="4" s="1"/>
  <c r="AX636" i="4"/>
  <c r="BA636" i="4" s="1"/>
  <c r="AL637" i="4"/>
  <c r="AM637" i="4"/>
  <c r="AN637" i="4"/>
  <c r="AO637" i="4"/>
  <c r="AT637" i="4"/>
  <c r="AX637" i="4"/>
  <c r="BA637" i="4"/>
  <c r="AL638" i="4"/>
  <c r="AM638" i="4"/>
  <c r="AN638" i="4"/>
  <c r="AO638" i="4"/>
  <c r="AT638" i="4"/>
  <c r="AU638" i="4"/>
  <c r="AV638" i="4"/>
  <c r="AW638" i="4"/>
  <c r="AX638" i="4"/>
  <c r="AY638" i="4" s="1"/>
  <c r="AL639" i="4"/>
  <c r="AM639" i="4"/>
  <c r="AN639" i="4"/>
  <c r="AO639" i="4"/>
  <c r="AT639" i="4"/>
  <c r="AU639" i="4" s="1"/>
  <c r="AV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W643" i="4"/>
  <c r="AX643" i="4"/>
  <c r="AL644" i="4"/>
  <c r="AM644" i="4"/>
  <c r="AN644" i="4"/>
  <c r="AO644" i="4"/>
  <c r="AT644" i="4"/>
  <c r="AW644" i="4" s="1"/>
  <c r="AU644" i="4"/>
  <c r="AV644" i="4"/>
  <c r="AX644" i="4"/>
  <c r="AY644" i="4" s="1"/>
  <c r="AL645" i="4"/>
  <c r="AM645" i="4"/>
  <c r="AN645" i="4"/>
  <c r="AO645" i="4"/>
  <c r="AT645" i="4"/>
  <c r="AV645" i="4" s="1"/>
  <c r="AU645" i="4"/>
  <c r="AX645" i="4"/>
  <c r="BA645" i="4"/>
  <c r="AL646" i="4"/>
  <c r="AM646" i="4"/>
  <c r="AN646" i="4"/>
  <c r="AO646" i="4"/>
  <c r="AT646" i="4"/>
  <c r="AX646" i="4"/>
  <c r="AZ646" i="4"/>
  <c r="AL647" i="4"/>
  <c r="AM647" i="4"/>
  <c r="AN647" i="4"/>
  <c r="AO647" i="4"/>
  <c r="AT647" i="4"/>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X652" i="4"/>
  <c r="BA652" i="4"/>
  <c r="AL653" i="4"/>
  <c r="AM653" i="4"/>
  <c r="AN653" i="4"/>
  <c r="AO653" i="4"/>
  <c r="AT653" i="4"/>
  <c r="AU653" i="4"/>
  <c r="AV653" i="4"/>
  <c r="AW653" i="4"/>
  <c r="AX653" i="4"/>
  <c r="BA653" i="4" s="1"/>
  <c r="AL654" i="4"/>
  <c r="AM654" i="4"/>
  <c r="AN654" i="4"/>
  <c r="AO654" i="4"/>
  <c r="AT654" i="4"/>
  <c r="AV654" i="4" s="1"/>
  <c r="AU654" i="4"/>
  <c r="AX654" i="4"/>
  <c r="AY654" i="4" s="1"/>
  <c r="AZ654" i="4"/>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W661" i="4" s="1"/>
  <c r="AU661" i="4"/>
  <c r="AV661" i="4"/>
  <c r="AX661" i="4"/>
  <c r="BA661" i="4"/>
  <c r="AL662" i="4"/>
  <c r="AM662" i="4"/>
  <c r="AN662" i="4"/>
  <c r="AO662" i="4"/>
  <c r="AT662" i="4"/>
  <c r="AV662" i="4" s="1"/>
  <c r="AU662" i="4"/>
  <c r="AW662" i="4"/>
  <c r="AX662" i="4"/>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c r="AL667" i="4"/>
  <c r="AM667" i="4"/>
  <c r="AN667" i="4"/>
  <c r="AO667" i="4"/>
  <c r="AT667" i="4"/>
  <c r="AW667" i="4" s="1"/>
  <c r="AX667" i="4"/>
  <c r="AZ667" i="4" s="1"/>
  <c r="AL668" i="4"/>
  <c r="AM668" i="4"/>
  <c r="AN668" i="4"/>
  <c r="AO668" i="4"/>
  <c r="AT668" i="4"/>
  <c r="AV668" i="4" s="1"/>
  <c r="AU668" i="4"/>
  <c r="AX668" i="4"/>
  <c r="AZ668" i="4" s="1"/>
  <c r="AY668" i="4"/>
  <c r="BA668" i="4"/>
  <c r="AL669" i="4"/>
  <c r="AM669" i="4"/>
  <c r="AN669" i="4"/>
  <c r="AO669" i="4"/>
  <c r="AT669" i="4"/>
  <c r="AU669" i="4" s="1"/>
  <c r="AX669" i="4"/>
  <c r="AY669" i="4"/>
  <c r="AZ669" i="4"/>
  <c r="BA669" i="4"/>
  <c r="AL670" i="4"/>
  <c r="AM670" i="4"/>
  <c r="AN670" i="4"/>
  <c r="AO670" i="4"/>
  <c r="AT670" i="4"/>
  <c r="AX670" i="4"/>
  <c r="AZ670" i="4" s="1"/>
  <c r="AY670" i="4"/>
  <c r="BA670" i="4"/>
  <c r="AL671" i="4"/>
  <c r="AM671" i="4"/>
  <c r="AN671" i="4"/>
  <c r="AO671" i="4"/>
  <c r="AT671" i="4"/>
  <c r="AU671" i="4"/>
  <c r="AX671" i="4"/>
  <c r="BA671" i="4" s="1"/>
  <c r="AZ671" i="4"/>
  <c r="AL672" i="4"/>
  <c r="AM672" i="4"/>
  <c r="AN672" i="4"/>
  <c r="AO672" i="4"/>
  <c r="AT672" i="4"/>
  <c r="AV672" i="4" s="1"/>
  <c r="AU672" i="4"/>
  <c r="AX672" i="4"/>
  <c r="AZ672" i="4"/>
  <c r="AL673" i="4"/>
  <c r="AM673" i="4"/>
  <c r="AN673" i="4"/>
  <c r="AO673" i="4"/>
  <c r="AT673" i="4"/>
  <c r="AU673" i="4"/>
  <c r="AX673" i="4"/>
  <c r="BA673" i="4" s="1"/>
  <c r="AY673" i="4"/>
  <c r="AZ673" i="4"/>
  <c r="AL674" i="4"/>
  <c r="AM674" i="4"/>
  <c r="AN674" i="4"/>
  <c r="AO674" i="4"/>
  <c r="AT674" i="4"/>
  <c r="AX674" i="4"/>
  <c r="BA674" i="4" s="1"/>
  <c r="AY674" i="4"/>
  <c r="AL675" i="4"/>
  <c r="AM675" i="4"/>
  <c r="AN675" i="4"/>
  <c r="AO675" i="4"/>
  <c r="AT675" i="4"/>
  <c r="AU675" i="4" s="1"/>
  <c r="AX675" i="4"/>
  <c r="AY675" i="4" s="1"/>
  <c r="AL676" i="4"/>
  <c r="AM676" i="4"/>
  <c r="AN676" i="4"/>
  <c r="AO676" i="4"/>
  <c r="AT676" i="4"/>
  <c r="AX676" i="4"/>
  <c r="AY676" i="4" s="1"/>
  <c r="BA676" i="4"/>
  <c r="AL677" i="4"/>
  <c r="AM677" i="4"/>
  <c r="AN677" i="4"/>
  <c r="AO677" i="4"/>
  <c r="AT677" i="4"/>
  <c r="AU677" i="4" s="1"/>
  <c r="AX677" i="4"/>
  <c r="BA677" i="4" s="1"/>
  <c r="AY677" i="4"/>
  <c r="AZ677" i="4"/>
  <c r="AL678" i="4"/>
  <c r="AM678" i="4"/>
  <c r="AN678" i="4"/>
  <c r="AO678" i="4"/>
  <c r="AT678" i="4"/>
  <c r="AW678" i="4" s="1"/>
  <c r="AU678" i="4"/>
  <c r="AX678" i="4"/>
  <c r="AY678" i="4" s="1"/>
  <c r="AZ678" i="4"/>
  <c r="AL679" i="4"/>
  <c r="AM679" i="4"/>
  <c r="AN679" i="4"/>
  <c r="AO679" i="4"/>
  <c r="AT679" i="4"/>
  <c r="AU679" i="4" s="1"/>
  <c r="AV679" i="4"/>
  <c r="AX679" i="4"/>
  <c r="AY679" i="4" s="1"/>
  <c r="AZ679" i="4"/>
  <c r="BA679" i="4"/>
  <c r="AL680" i="4"/>
  <c r="AM680" i="4"/>
  <c r="AN680" i="4"/>
  <c r="AO680" i="4"/>
  <c r="AT680" i="4"/>
  <c r="AV680" i="4" s="1"/>
  <c r="AU680" i="4"/>
  <c r="AW680" i="4"/>
  <c r="AX680" i="4"/>
  <c r="AY680" i="4"/>
  <c r="AZ680" i="4"/>
  <c r="BA680" i="4"/>
  <c r="AL681" i="4"/>
  <c r="AM681" i="4"/>
  <c r="AN681" i="4"/>
  <c r="AO681" i="4"/>
  <c r="AT681" i="4"/>
  <c r="AV681" i="4" s="1"/>
  <c r="AU681" i="4"/>
  <c r="AW681" i="4"/>
  <c r="AX681" i="4"/>
  <c r="AY681" i="4"/>
  <c r="AZ681" i="4"/>
  <c r="BA681" i="4"/>
  <c r="AL682" i="4"/>
  <c r="AM682" i="4"/>
  <c r="AN682" i="4"/>
  <c r="AO682" i="4"/>
  <c r="AT682" i="4"/>
  <c r="AU682" i="4" s="1"/>
  <c r="AW682" i="4"/>
  <c r="AX682" i="4"/>
  <c r="AZ682" i="4" s="1"/>
  <c r="AY682" i="4"/>
  <c r="BA682" i="4"/>
  <c r="AL683" i="4"/>
  <c r="AM683" i="4"/>
  <c r="AN683" i="4"/>
  <c r="AO683" i="4"/>
  <c r="AT683" i="4"/>
  <c r="AV683" i="4" s="1"/>
  <c r="AU683" i="4"/>
  <c r="AX683" i="4"/>
  <c r="AZ683" i="4" s="1"/>
  <c r="AY683" i="4"/>
  <c r="BA683" i="4"/>
  <c r="AL684" i="4"/>
  <c r="AM684" i="4"/>
  <c r="AN684" i="4"/>
  <c r="AO684" i="4"/>
  <c r="AT684" i="4"/>
  <c r="AX684" i="4"/>
  <c r="AY684" i="4"/>
  <c r="AZ684" i="4"/>
  <c r="BA684" i="4"/>
  <c r="AL685" i="4"/>
  <c r="AM685" i="4"/>
  <c r="AN685" i="4"/>
  <c r="AO685" i="4"/>
  <c r="AT685" i="4"/>
  <c r="AX685" i="4"/>
  <c r="AY685" i="4" s="1"/>
  <c r="AL686" i="4"/>
  <c r="AM686" i="4"/>
  <c r="AN686" i="4"/>
  <c r="AO686" i="4"/>
  <c r="AT686" i="4"/>
  <c r="AW686" i="4" s="1"/>
  <c r="AV686" i="4"/>
  <c r="AX686" i="4"/>
  <c r="AY686" i="4"/>
  <c r="AZ686" i="4"/>
  <c r="BA686" i="4"/>
  <c r="AL687" i="4"/>
  <c r="AM687" i="4"/>
  <c r="AN687" i="4"/>
  <c r="AO687" i="4"/>
  <c r="AT687" i="4"/>
  <c r="AW687" i="4" s="1"/>
  <c r="AU687" i="4"/>
  <c r="AX687" i="4"/>
  <c r="AY687" i="4" s="1"/>
  <c r="AL688" i="4"/>
  <c r="AM688" i="4"/>
  <c r="AN688" i="4"/>
  <c r="AO688" i="4"/>
  <c r="AT688" i="4"/>
  <c r="AX688" i="4"/>
  <c r="AY688" i="4" s="1"/>
  <c r="AL689" i="4"/>
  <c r="AM689" i="4"/>
  <c r="AN689" i="4"/>
  <c r="AO689" i="4"/>
  <c r="AT689" i="4"/>
  <c r="AX689" i="4"/>
  <c r="AY689" i="4" s="1"/>
  <c r="AL690" i="4"/>
  <c r="AM690" i="4"/>
  <c r="AN690" i="4"/>
  <c r="AO690" i="4"/>
  <c r="AT690" i="4"/>
  <c r="AX690" i="4"/>
  <c r="AY690" i="4" s="1"/>
  <c r="AZ690" i="4"/>
  <c r="AL691" i="4"/>
  <c r="AM691" i="4"/>
  <c r="AN691" i="4"/>
  <c r="AO691" i="4"/>
  <c r="AT691" i="4"/>
  <c r="AV691" i="4" s="1"/>
  <c r="AU691" i="4"/>
  <c r="AX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V694" i="4"/>
  <c r="AX694" i="4"/>
  <c r="AY694" i="4"/>
  <c r="AZ694" i="4"/>
  <c r="BA694" i="4"/>
  <c r="AL695" i="4"/>
  <c r="AM695" i="4"/>
  <c r="AN695" i="4"/>
  <c r="AO695" i="4"/>
  <c r="AT695" i="4"/>
  <c r="AX695" i="4"/>
  <c r="AY695" i="4" s="1"/>
  <c r="AZ695" i="4"/>
  <c r="AL696" i="4"/>
  <c r="AM696" i="4"/>
  <c r="AN696" i="4"/>
  <c r="AO696" i="4"/>
  <c r="AT696" i="4"/>
  <c r="AU696" i="4"/>
  <c r="AV696" i="4"/>
  <c r="AW696" i="4"/>
  <c r="AX696" i="4"/>
  <c r="AY696" i="4" s="1"/>
  <c r="AZ696" i="4"/>
  <c r="AL697" i="4"/>
  <c r="AM697" i="4"/>
  <c r="AN697" i="4"/>
  <c r="AO697" i="4"/>
  <c r="AT697" i="4"/>
  <c r="AU697" i="4"/>
  <c r="AV697" i="4"/>
  <c r="AW697" i="4"/>
  <c r="AX697" i="4"/>
  <c r="AY697" i="4" s="1"/>
  <c r="AZ697" i="4"/>
  <c r="AL698" i="4"/>
  <c r="AM698" i="4"/>
  <c r="AN698" i="4"/>
  <c r="AO698" i="4"/>
  <c r="AT698" i="4"/>
  <c r="AU698" i="4" s="1"/>
  <c r="AW698" i="4"/>
  <c r="AX698" i="4"/>
  <c r="AL699" i="4"/>
  <c r="AM699" i="4"/>
  <c r="AN699" i="4"/>
  <c r="AO699" i="4"/>
  <c r="AT699" i="4"/>
  <c r="AV699" i="4" s="1"/>
  <c r="AX699" i="4"/>
  <c r="AY699" i="4"/>
  <c r="AZ699" i="4"/>
  <c r="BA699" i="4"/>
  <c r="AL700" i="4"/>
  <c r="AM700" i="4"/>
  <c r="AN700" i="4"/>
  <c r="AO700" i="4"/>
  <c r="AT700" i="4"/>
  <c r="AX700" i="4"/>
  <c r="AY700" i="4" s="1"/>
  <c r="AL701" i="4"/>
  <c r="AM701" i="4"/>
  <c r="AN701" i="4"/>
  <c r="AO701" i="4"/>
  <c r="AT701" i="4"/>
  <c r="AU701" i="4"/>
  <c r="AX701" i="4"/>
  <c r="AY701" i="4"/>
  <c r="AZ701" i="4"/>
  <c r="BA701" i="4"/>
  <c r="AL702" i="4"/>
  <c r="AM702" i="4"/>
  <c r="AN702" i="4"/>
  <c r="AO702" i="4"/>
  <c r="AT702" i="4"/>
  <c r="AU702" i="4"/>
  <c r="AX702" i="4"/>
  <c r="AZ702" i="4" s="1"/>
  <c r="AY702" i="4"/>
  <c r="BA702" i="4"/>
  <c r="AL703" i="4"/>
  <c r="AM703" i="4"/>
  <c r="AN703" i="4"/>
  <c r="AO703" i="4"/>
  <c r="AT703" i="4"/>
  <c r="AU703" i="4" s="1"/>
  <c r="AW703" i="4"/>
  <c r="AX703" i="4"/>
  <c r="AZ703" i="4" s="1"/>
  <c r="AY703" i="4"/>
  <c r="BA703" i="4"/>
  <c r="AL704" i="4"/>
  <c r="AM704" i="4"/>
  <c r="AN704" i="4"/>
  <c r="AO704" i="4"/>
  <c r="AT704" i="4"/>
  <c r="AU704" i="4"/>
  <c r="AV704" i="4"/>
  <c r="AW704" i="4"/>
  <c r="AX704" i="4"/>
  <c r="AZ704" i="4" s="1"/>
  <c r="AY704" i="4"/>
  <c r="BA704" i="4"/>
  <c r="AL705" i="4"/>
  <c r="AM705" i="4"/>
  <c r="AN705" i="4"/>
  <c r="AO705" i="4"/>
  <c r="AT705" i="4"/>
  <c r="AU705" i="4"/>
  <c r="AV705" i="4"/>
  <c r="AW705" i="4"/>
  <c r="AX705" i="4"/>
  <c r="AZ705" i="4" s="1"/>
  <c r="AY705" i="4"/>
  <c r="BA705" i="4"/>
  <c r="AL706" i="4"/>
  <c r="AM706" i="4"/>
  <c r="AN706" i="4"/>
  <c r="AO706" i="4"/>
  <c r="AT706" i="4"/>
  <c r="AU706" i="4" s="1"/>
  <c r="AW706" i="4"/>
  <c r="AX706" i="4"/>
  <c r="AY706" i="4"/>
  <c r="AL707" i="4"/>
  <c r="AM707" i="4"/>
  <c r="AN707" i="4"/>
  <c r="AO707" i="4"/>
  <c r="AT707" i="4"/>
  <c r="AV707" i="4" s="1"/>
  <c r="AX707" i="4"/>
  <c r="AY707" i="4"/>
  <c r="AZ707" i="4"/>
  <c r="BA707" i="4"/>
  <c r="AL708" i="4"/>
  <c r="AM708" i="4"/>
  <c r="AN708" i="4"/>
  <c r="AO708" i="4"/>
  <c r="AT708" i="4"/>
  <c r="AX708" i="4"/>
  <c r="BA708" i="4" s="1"/>
  <c r="AY708" i="4"/>
  <c r="AZ708" i="4"/>
  <c r="AL709" i="4"/>
  <c r="AM709" i="4"/>
  <c r="AN709" i="4"/>
  <c r="AO709" i="4"/>
  <c r="AT709" i="4"/>
  <c r="AU709" i="4" s="1"/>
  <c r="AX709" i="4"/>
  <c r="AY709" i="4" s="1"/>
  <c r="AL710" i="4"/>
  <c r="AM710" i="4"/>
  <c r="AN710" i="4"/>
  <c r="AO710" i="4"/>
  <c r="AT710" i="4"/>
  <c r="AX710" i="4"/>
  <c r="AY710" i="4" s="1"/>
  <c r="AZ710" i="4"/>
  <c r="AL711" i="4"/>
  <c r="AM711" i="4"/>
  <c r="AN711" i="4"/>
  <c r="AO711" i="4"/>
  <c r="AT711" i="4"/>
  <c r="AW711" i="4" s="1"/>
  <c r="AU711" i="4"/>
  <c r="AV711" i="4"/>
  <c r="AX711" i="4"/>
  <c r="AY711" i="4" s="1"/>
  <c r="AZ711" i="4"/>
  <c r="AL712" i="4"/>
  <c r="AM712" i="4"/>
  <c r="AN712" i="4"/>
  <c r="AO712" i="4"/>
  <c r="AT712" i="4"/>
  <c r="AW712" i="4" s="1"/>
  <c r="AU712" i="4"/>
  <c r="AV712" i="4"/>
  <c r="AX712" i="4"/>
  <c r="AY712" i="4" s="1"/>
  <c r="AZ712" i="4"/>
  <c r="AL713" i="4"/>
  <c r="AM713" i="4"/>
  <c r="AN713" i="4"/>
  <c r="AO713" i="4"/>
  <c r="AT713" i="4"/>
  <c r="AW713" i="4" s="1"/>
  <c r="AU713" i="4"/>
  <c r="AV713" i="4"/>
  <c r="AX713" i="4"/>
  <c r="AY713" i="4" s="1"/>
  <c r="AZ713" i="4"/>
  <c r="AL714" i="4"/>
  <c r="AM714" i="4"/>
  <c r="AN714" i="4"/>
  <c r="AO714" i="4"/>
  <c r="AT714" i="4"/>
  <c r="AU714" i="4" s="1"/>
  <c r="AW714" i="4"/>
  <c r="AX714" i="4"/>
  <c r="AL715" i="4"/>
  <c r="AM715" i="4"/>
  <c r="AN715" i="4"/>
  <c r="AO715" i="4"/>
  <c r="AT715" i="4"/>
  <c r="AV715" i="4" s="1"/>
  <c r="AX715" i="4"/>
  <c r="BA715" i="4" s="1"/>
  <c r="AY715" i="4"/>
  <c r="AZ715" i="4"/>
  <c r="AL716" i="4"/>
  <c r="AM716" i="4"/>
  <c r="AN716" i="4"/>
  <c r="AO716" i="4"/>
  <c r="AT716" i="4"/>
  <c r="AX716" i="4"/>
  <c r="AY716" i="4" s="1"/>
  <c r="AL717" i="4"/>
  <c r="AM717" i="4"/>
  <c r="AN717" i="4"/>
  <c r="AO717" i="4"/>
  <c r="AT717" i="4"/>
  <c r="AX717" i="4"/>
  <c r="AY717" i="4" s="1"/>
  <c r="AL718" i="4"/>
  <c r="AM718" i="4"/>
  <c r="AN718" i="4"/>
  <c r="AO718" i="4"/>
  <c r="AT718" i="4"/>
  <c r="AX718" i="4"/>
  <c r="AY718" i="4" s="1"/>
  <c r="AZ718" i="4"/>
  <c r="AL719" i="4"/>
  <c r="AM719" i="4"/>
  <c r="AN719" i="4"/>
  <c r="AO719" i="4"/>
  <c r="AT719" i="4"/>
  <c r="AW719" i="4" s="1"/>
  <c r="AU719" i="4"/>
  <c r="AV719" i="4"/>
  <c r="AX719" i="4"/>
  <c r="AZ719" i="4" s="1"/>
  <c r="AY719" i="4"/>
  <c r="BA719" i="4"/>
  <c r="AL720" i="4"/>
  <c r="AM720" i="4"/>
  <c r="AN720" i="4"/>
  <c r="AO720" i="4"/>
  <c r="AT720" i="4"/>
  <c r="AU720" i="4"/>
  <c r="AV720" i="4"/>
  <c r="AW720" i="4"/>
  <c r="AX720" i="4"/>
  <c r="AZ720" i="4" s="1"/>
  <c r="AY720" i="4"/>
  <c r="BA720" i="4"/>
  <c r="AL721" i="4"/>
  <c r="AM721" i="4"/>
  <c r="AN721" i="4"/>
  <c r="AO721" i="4"/>
  <c r="AT721" i="4"/>
  <c r="AU721" i="4"/>
  <c r="AV721" i="4"/>
  <c r="AW721" i="4"/>
  <c r="AX721" i="4"/>
  <c r="AZ721" i="4" s="1"/>
  <c r="AY721" i="4"/>
  <c r="BA721" i="4"/>
  <c r="AL722" i="4"/>
  <c r="AM722" i="4"/>
  <c r="AN722" i="4"/>
  <c r="AO722" i="4"/>
  <c r="AT722" i="4"/>
  <c r="AU722" i="4" s="1"/>
  <c r="AW722" i="4"/>
  <c r="AX722" i="4"/>
  <c r="AY722" i="4"/>
  <c r="AL723" i="4"/>
  <c r="AM723" i="4"/>
  <c r="AN723" i="4"/>
  <c r="AO723" i="4"/>
  <c r="AT723" i="4"/>
  <c r="AV723" i="4" s="1"/>
  <c r="AX723" i="4"/>
  <c r="AY723" i="4"/>
  <c r="AZ723" i="4"/>
  <c r="BA723" i="4"/>
  <c r="AL724" i="4"/>
  <c r="AM724" i="4"/>
  <c r="AN724" i="4"/>
  <c r="AO724" i="4"/>
  <c r="AT724" i="4"/>
  <c r="AX724" i="4"/>
  <c r="AY724" i="4"/>
  <c r="AZ724" i="4"/>
  <c r="BA724" i="4"/>
  <c r="AL725" i="4"/>
  <c r="AM725" i="4"/>
  <c r="AN725" i="4"/>
  <c r="AO725" i="4"/>
  <c r="AT725" i="4"/>
  <c r="AX725" i="4"/>
  <c r="AZ725" i="4" s="1"/>
  <c r="AY725" i="4"/>
  <c r="BA725" i="4"/>
  <c r="AL726" i="4"/>
  <c r="AM726" i="4"/>
  <c r="AN726" i="4"/>
  <c r="AO726" i="4"/>
  <c r="AT726" i="4"/>
  <c r="AX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Z729" i="4" s="1"/>
  <c r="AY729" i="4"/>
  <c r="BA729" i="4"/>
  <c r="AL730" i="4"/>
  <c r="AM730" i="4"/>
  <c r="AN730" i="4"/>
  <c r="AO730" i="4"/>
  <c r="AT730" i="4"/>
  <c r="AX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Z737" i="4" s="1"/>
  <c r="AY737" i="4"/>
  <c r="BA737" i="4"/>
  <c r="AL738" i="4"/>
  <c r="AM738" i="4"/>
  <c r="AN738" i="4"/>
  <c r="AO738" i="4"/>
  <c r="AT738" i="4"/>
  <c r="AX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Z745" i="4" s="1"/>
  <c r="AY745" i="4"/>
  <c r="BA745" i="4"/>
  <c r="AL746" i="4"/>
  <c r="AM746" i="4"/>
  <c r="AN746" i="4"/>
  <c r="AO746" i="4"/>
  <c r="AT746" i="4"/>
  <c r="AX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AZ749" i="4" s="1"/>
  <c r="AY749" i="4"/>
  <c r="BA749" i="4"/>
  <c r="AL750" i="4"/>
  <c r="AM750" i="4"/>
  <c r="AN750" i="4"/>
  <c r="AO750" i="4"/>
  <c r="AT750" i="4"/>
  <c r="AX750" i="4"/>
  <c r="AL751" i="4"/>
  <c r="AM751" i="4"/>
  <c r="AN751" i="4"/>
  <c r="AO751" i="4"/>
  <c r="AT751" i="4"/>
  <c r="AX751" i="4"/>
  <c r="AY751" i="4" s="1"/>
  <c r="AZ751" i="4"/>
  <c r="BA751" i="4"/>
  <c r="AL752" i="4"/>
  <c r="AM752" i="4"/>
  <c r="AN752" i="4"/>
  <c r="AO752" i="4"/>
  <c r="AT752" i="4"/>
  <c r="AX752" i="4"/>
  <c r="AY752" i="4"/>
  <c r="AZ752" i="4"/>
  <c r="BA752" i="4"/>
  <c r="AL753" i="4"/>
  <c r="AM753" i="4"/>
  <c r="AN753" i="4"/>
  <c r="AO753" i="4"/>
  <c r="AT753" i="4"/>
  <c r="AX753" i="4"/>
  <c r="AZ753" i="4" s="1"/>
  <c r="AY753" i="4"/>
  <c r="BA753" i="4"/>
  <c r="AL754" i="4"/>
  <c r="AM754" i="4"/>
  <c r="AN754" i="4"/>
  <c r="AO754" i="4"/>
  <c r="AT754" i="4"/>
  <c r="AX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Z757" i="4" s="1"/>
  <c r="AY757" i="4"/>
  <c r="BA757" i="4"/>
  <c r="AL758" i="4"/>
  <c r="AM758" i="4"/>
  <c r="AN758" i="4"/>
  <c r="AO758" i="4"/>
  <c r="AT758" i="4"/>
  <c r="AX758" i="4"/>
  <c r="AL759" i="4"/>
  <c r="AM759" i="4"/>
  <c r="AN759" i="4"/>
  <c r="AO759" i="4"/>
  <c r="AT759" i="4"/>
  <c r="AX759" i="4"/>
  <c r="AY759" i="4" s="1"/>
  <c r="AZ759" i="4"/>
  <c r="BA759" i="4"/>
  <c r="AL760" i="4"/>
  <c r="AM760" i="4"/>
  <c r="AN760" i="4"/>
  <c r="AO760" i="4"/>
  <c r="AT760" i="4"/>
  <c r="AX760" i="4"/>
  <c r="AY760" i="4"/>
  <c r="AZ760" i="4"/>
  <c r="BA760" i="4"/>
  <c r="AL761" i="4"/>
  <c r="AM761" i="4"/>
  <c r="AN761" i="4"/>
  <c r="AO761" i="4"/>
  <c r="AT761" i="4"/>
  <c r="AX761" i="4"/>
  <c r="AZ761" i="4" s="1"/>
  <c r="AY761" i="4"/>
  <c r="BA761" i="4"/>
  <c r="AL762" i="4"/>
  <c r="AM762" i="4"/>
  <c r="AN762" i="4"/>
  <c r="AO762" i="4"/>
  <c r="AT762" i="4"/>
  <c r="AX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AZ765" i="4" s="1"/>
  <c r="AY765" i="4"/>
  <c r="BA765" i="4"/>
  <c r="AL766" i="4"/>
  <c r="AM766" i="4"/>
  <c r="AN766" i="4"/>
  <c r="AO766" i="4"/>
  <c r="AT766" i="4"/>
  <c r="AX766" i="4"/>
  <c r="AL767" i="4"/>
  <c r="AM767" i="4"/>
  <c r="AN767" i="4"/>
  <c r="AO767" i="4"/>
  <c r="AT767" i="4"/>
  <c r="AX767" i="4"/>
  <c r="AY767" i="4" s="1"/>
  <c r="AZ767" i="4"/>
  <c r="BA767" i="4"/>
  <c r="AL768" i="4"/>
  <c r="AM768" i="4"/>
  <c r="AN768" i="4"/>
  <c r="AO768" i="4"/>
  <c r="AT768" i="4"/>
  <c r="AX768" i="4"/>
  <c r="AY768" i="4"/>
  <c r="AZ768" i="4"/>
  <c r="BA768" i="4"/>
  <c r="AL769" i="4"/>
  <c r="AM769" i="4"/>
  <c r="AN769" i="4"/>
  <c r="AO769" i="4"/>
  <c r="AT769" i="4"/>
  <c r="AX769" i="4"/>
  <c r="AZ769" i="4" s="1"/>
  <c r="AY769" i="4"/>
  <c r="BA769" i="4"/>
  <c r="AL770" i="4"/>
  <c r="AM770" i="4"/>
  <c r="AN770" i="4"/>
  <c r="AO770" i="4"/>
  <c r="AT770" i="4"/>
  <c r="AX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Z773" i="4" s="1"/>
  <c r="AY773" i="4"/>
  <c r="BA773" i="4"/>
  <c r="AL774" i="4"/>
  <c r="AM774" i="4"/>
  <c r="AN774" i="4"/>
  <c r="AO774" i="4"/>
  <c r="AT774" i="4"/>
  <c r="AX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AZ777" i="4" s="1"/>
  <c r="AY777" i="4"/>
  <c r="BA777" i="4"/>
  <c r="AL778" i="4"/>
  <c r="AM778" i="4"/>
  <c r="AN778" i="4"/>
  <c r="AO778" i="4"/>
  <c r="AT778" i="4"/>
  <c r="AX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Z781" i="4" s="1"/>
  <c r="AY781" i="4"/>
  <c r="BA781" i="4"/>
  <c r="AL782" i="4"/>
  <c r="AM782" i="4"/>
  <c r="AN782" i="4"/>
  <c r="AO782" i="4"/>
  <c r="AT782" i="4"/>
  <c r="AX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AZ785" i="4" s="1"/>
  <c r="AY785" i="4"/>
  <c r="BA785" i="4"/>
  <c r="AL786" i="4"/>
  <c r="AM786" i="4"/>
  <c r="AN786" i="4"/>
  <c r="AO786" i="4"/>
  <c r="AT786" i="4"/>
  <c r="AX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Z789" i="4" s="1"/>
  <c r="AY789" i="4"/>
  <c r="BA789" i="4"/>
  <c r="AL790" i="4"/>
  <c r="AM790" i="4"/>
  <c r="AN790" i="4"/>
  <c r="AO790" i="4"/>
  <c r="AT790" i="4"/>
  <c r="AX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Z801" i="4" s="1"/>
  <c r="AY801" i="4"/>
  <c r="BA801" i="4"/>
  <c r="AL802" i="4"/>
  <c r="AM802" i="4"/>
  <c r="AN802" i="4"/>
  <c r="AO802" i="4"/>
  <c r="AT802" i="4"/>
  <c r="AX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Z805" i="4" s="1"/>
  <c r="AY805" i="4"/>
  <c r="BA805" i="4"/>
  <c r="AL806" i="4"/>
  <c r="AM806" i="4"/>
  <c r="AN806" i="4"/>
  <c r="AO806" i="4"/>
  <c r="AT806" i="4"/>
  <c r="AX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Z809" i="4" s="1"/>
  <c r="AY809" i="4"/>
  <c r="BA809" i="4"/>
  <c r="AL810" i="4"/>
  <c r="AM810" i="4"/>
  <c r="AN810" i="4"/>
  <c r="AO810" i="4"/>
  <c r="AT810" i="4"/>
  <c r="AX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Z833" i="4" s="1"/>
  <c r="AY833" i="4"/>
  <c r="BA833" i="4"/>
  <c r="AL834" i="4"/>
  <c r="AM834" i="4"/>
  <c r="AN834" i="4"/>
  <c r="AO834" i="4"/>
  <c r="AT834" i="4"/>
  <c r="AX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Z837" i="4" s="1"/>
  <c r="AY837" i="4"/>
  <c r="BA837" i="4"/>
  <c r="AL838" i="4"/>
  <c r="AM838" i="4"/>
  <c r="AN838" i="4"/>
  <c r="AO838" i="4"/>
  <c r="AT838" i="4"/>
  <c r="AX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Z841" i="4" s="1"/>
  <c r="AY841" i="4"/>
  <c r="BA841" i="4"/>
  <c r="AL842" i="4"/>
  <c r="AM842" i="4"/>
  <c r="AN842" i="4"/>
  <c r="AO842" i="4"/>
  <c r="AT842" i="4"/>
  <c r="AX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AZ845" i="4" s="1"/>
  <c r="AY845" i="4"/>
  <c r="BA845" i="4"/>
  <c r="AL846" i="4"/>
  <c r="AM846" i="4"/>
  <c r="AN846" i="4"/>
  <c r="AO846" i="4"/>
  <c r="AT846" i="4"/>
  <c r="AX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Z885" i="4" s="1"/>
  <c r="AY885" i="4"/>
  <c r="AL886" i="4"/>
  <c r="AM886" i="4"/>
  <c r="AN886" i="4"/>
  <c r="AO886" i="4"/>
  <c r="AT886" i="4"/>
  <c r="AX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AZ889" i="4" s="1"/>
  <c r="AY889" i="4"/>
  <c r="AL890" i="4"/>
  <c r="AM890" i="4"/>
  <c r="AN890" i="4"/>
  <c r="AO890" i="4"/>
  <c r="AT890" i="4"/>
  <c r="AX890" i="4"/>
  <c r="AL891" i="4"/>
  <c r="AM891" i="4"/>
  <c r="AN891" i="4"/>
  <c r="AO891" i="4"/>
  <c r="AT891" i="4"/>
  <c r="AX891" i="4"/>
  <c r="AY891" i="4" s="1"/>
  <c r="AZ891" i="4"/>
  <c r="BA891" i="4"/>
  <c r="AL892" i="4"/>
  <c r="AM892" i="4"/>
  <c r="AN892" i="4"/>
  <c r="AO892" i="4"/>
  <c r="AT892" i="4"/>
  <c r="AV892" i="4" s="1"/>
  <c r="AX892" i="4"/>
  <c r="AY892" i="4" s="1"/>
  <c r="AL893" i="4"/>
  <c r="AM893" i="4"/>
  <c r="AN893" i="4"/>
  <c r="AO893" i="4"/>
  <c r="AT893" i="4"/>
  <c r="AV893" i="4"/>
  <c r="AX893" i="4"/>
  <c r="AY893" i="4" s="1"/>
  <c r="AZ893" i="4"/>
  <c r="BA893" i="4"/>
  <c r="AL894" i="4"/>
  <c r="AM894" i="4"/>
  <c r="AN894" i="4"/>
  <c r="AO894" i="4"/>
  <c r="AT894" i="4"/>
  <c r="AV894" i="4" s="1"/>
  <c r="AX894" i="4"/>
  <c r="BA894" i="4" s="1"/>
  <c r="AY894" i="4"/>
  <c r="AZ894" i="4"/>
  <c r="AL895" i="4"/>
  <c r="AM895" i="4"/>
  <c r="AN895" i="4"/>
  <c r="AO895" i="4"/>
  <c r="AT895" i="4"/>
  <c r="AV895" i="4" s="1"/>
  <c r="AX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s="1"/>
  <c r="AX898" i="4"/>
  <c r="AL899" i="4"/>
  <c r="AM899" i="4"/>
  <c r="AN899" i="4"/>
  <c r="AO899" i="4"/>
  <c r="AT899" i="4"/>
  <c r="AV899" i="4" s="1"/>
  <c r="AX899" i="4"/>
  <c r="AY899" i="4" s="1"/>
  <c r="BA899" i="4"/>
  <c r="AL900" i="4"/>
  <c r="AM900" i="4"/>
  <c r="AN900" i="4"/>
  <c r="AO900" i="4"/>
  <c r="AT900" i="4"/>
  <c r="AV900" i="4" s="1"/>
  <c r="AX900" i="4"/>
  <c r="AY900" i="4"/>
  <c r="AL901" i="4"/>
  <c r="AM901" i="4"/>
  <c r="AN901" i="4"/>
  <c r="AO901" i="4"/>
  <c r="AT901" i="4"/>
  <c r="AV901" i="4" s="1"/>
  <c r="AX901" i="4"/>
  <c r="AY901" i="4" s="1"/>
  <c r="AZ901" i="4"/>
  <c r="BA901" i="4"/>
  <c r="AL902" i="4"/>
  <c r="AM902" i="4"/>
  <c r="AN902" i="4"/>
  <c r="AO902" i="4"/>
  <c r="AT902" i="4"/>
  <c r="AV902" i="4" s="1"/>
  <c r="AX902" i="4"/>
  <c r="AY902" i="4" s="1"/>
  <c r="AL903" i="4"/>
  <c r="AM903" i="4"/>
  <c r="AN903" i="4"/>
  <c r="AO903" i="4"/>
  <c r="AT903" i="4"/>
  <c r="AX903" i="4"/>
  <c r="AL904" i="4"/>
  <c r="AM904" i="4"/>
  <c r="AN904" i="4"/>
  <c r="AO904" i="4"/>
  <c r="AT904" i="4"/>
  <c r="AV904" i="4" s="1"/>
  <c r="AX904" i="4"/>
  <c r="AY904" i="4" s="1"/>
  <c r="BA904" i="4"/>
  <c r="AL905" i="4"/>
  <c r="AM905" i="4"/>
  <c r="AN905" i="4"/>
  <c r="AO905" i="4"/>
  <c r="AT905" i="4"/>
  <c r="AX905" i="4"/>
  <c r="BA905" i="4" s="1"/>
  <c r="AY905" i="4"/>
  <c r="AZ905" i="4"/>
  <c r="AL906" i="4"/>
  <c r="AM906" i="4"/>
  <c r="AN906" i="4"/>
  <c r="AO906" i="4"/>
  <c r="AT906" i="4"/>
  <c r="AV906" i="4"/>
  <c r="AX906" i="4"/>
  <c r="AY906" i="4" s="1"/>
  <c r="BA906" i="4"/>
  <c r="AL907" i="4"/>
  <c r="AM907" i="4"/>
  <c r="AN907" i="4"/>
  <c r="AO907" i="4"/>
  <c r="AT907" i="4"/>
  <c r="AV907" i="4" s="1"/>
  <c r="AX907" i="4"/>
  <c r="AY907" i="4" s="1"/>
  <c r="AZ907" i="4"/>
  <c r="BA907" i="4"/>
  <c r="AL908" i="4"/>
  <c r="AM908" i="4"/>
  <c r="AN908" i="4"/>
  <c r="AO908" i="4"/>
  <c r="AT908" i="4"/>
  <c r="AV908" i="4" s="1"/>
  <c r="AX908" i="4"/>
  <c r="BA908" i="4" s="1"/>
  <c r="AY908" i="4"/>
  <c r="AZ908" i="4"/>
  <c r="AL909" i="4"/>
  <c r="AM909" i="4"/>
  <c r="AN909" i="4"/>
  <c r="AO909" i="4"/>
  <c r="AT909" i="4"/>
  <c r="AV909" i="4"/>
  <c r="AX909" i="4"/>
  <c r="AY909" i="4"/>
  <c r="AZ909" i="4"/>
  <c r="BA909" i="4"/>
  <c r="AL910" i="4"/>
  <c r="AM910" i="4"/>
  <c r="AN910" i="4"/>
  <c r="AO910" i="4"/>
  <c r="AT910" i="4"/>
  <c r="AV910" i="4" s="1"/>
  <c r="AX910" i="4"/>
  <c r="AY910" i="4" s="1"/>
  <c r="AL911" i="4"/>
  <c r="AM911" i="4"/>
  <c r="AN911" i="4"/>
  <c r="AO911" i="4"/>
  <c r="AT911" i="4"/>
  <c r="AV911" i="4" s="1"/>
  <c r="AX911" i="4"/>
  <c r="AY911" i="4" s="1"/>
  <c r="AZ911" i="4"/>
  <c r="BA911" i="4"/>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s="1"/>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c r="AX917" i="4"/>
  <c r="AY917" i="4" s="1"/>
  <c r="AZ917" i="4"/>
  <c r="BA917" i="4"/>
  <c r="AL918" i="4"/>
  <c r="AM918" i="4"/>
  <c r="AN918" i="4"/>
  <c r="AO918" i="4"/>
  <c r="AT918" i="4"/>
  <c r="AV918" i="4" s="1"/>
  <c r="AX918" i="4"/>
  <c r="AZ918" i="4" s="1"/>
  <c r="AY918" i="4"/>
  <c r="AL919" i="4"/>
  <c r="AM919" i="4"/>
  <c r="AN919" i="4"/>
  <c r="AO919" i="4"/>
  <c r="AT919" i="4"/>
  <c r="AV919" i="4" s="1"/>
  <c r="AX919" i="4"/>
  <c r="AY919" i="4" s="1"/>
  <c r="BA919" i="4"/>
  <c r="AL920" i="4"/>
  <c r="AM920" i="4"/>
  <c r="AN920" i="4"/>
  <c r="AO920" i="4"/>
  <c r="AT920" i="4"/>
  <c r="AV920" i="4" s="1"/>
  <c r="AX920" i="4"/>
  <c r="BA920" i="4" s="1"/>
  <c r="AY920" i="4"/>
  <c r="AZ920" i="4"/>
  <c r="AL921" i="4"/>
  <c r="AM921" i="4"/>
  <c r="AN921" i="4"/>
  <c r="AO921" i="4"/>
  <c r="AT921" i="4"/>
  <c r="AX921" i="4"/>
  <c r="AY921" i="4" s="1"/>
  <c r="AL922" i="4"/>
  <c r="AM922" i="4"/>
  <c r="AN922" i="4"/>
  <c r="AO922" i="4"/>
  <c r="AT922" i="4"/>
  <c r="AV922" i="4"/>
  <c r="AX922" i="4"/>
  <c r="AY922" i="4" s="1"/>
  <c r="AZ922" i="4"/>
  <c r="BA922" i="4"/>
  <c r="AL923" i="4"/>
  <c r="AM923" i="4"/>
  <c r="AN923" i="4"/>
  <c r="AO923" i="4"/>
  <c r="AT923" i="4"/>
  <c r="AV923" i="4" s="1"/>
  <c r="AX923" i="4"/>
  <c r="AY923" i="4" s="1"/>
  <c r="AZ923" i="4"/>
  <c r="AL924" i="4"/>
  <c r="AM924" i="4"/>
  <c r="AN924" i="4"/>
  <c r="AO924" i="4"/>
  <c r="AT924" i="4"/>
  <c r="AV924" i="4"/>
  <c r="AX924" i="4"/>
  <c r="AL925" i="4"/>
  <c r="AM925" i="4"/>
  <c r="AN925" i="4"/>
  <c r="AO925" i="4"/>
  <c r="AT925" i="4"/>
  <c r="AV925" i="4" s="1"/>
  <c r="AX925" i="4"/>
  <c r="BA925" i="4" s="1"/>
  <c r="AY925" i="4"/>
  <c r="AZ925" i="4"/>
  <c r="AL926" i="4"/>
  <c r="AM926" i="4"/>
  <c r="AN926" i="4"/>
  <c r="AO926" i="4"/>
  <c r="AT926" i="4"/>
  <c r="AV926" i="4"/>
  <c r="AX926" i="4"/>
  <c r="BA926" i="4" s="1"/>
  <c r="AL927" i="4"/>
  <c r="AM927" i="4"/>
  <c r="AN927" i="4"/>
  <c r="AO927" i="4"/>
  <c r="AT927" i="4"/>
  <c r="AV927" i="4" s="1"/>
  <c r="AX927" i="4"/>
  <c r="AY927" i="4" s="1"/>
  <c r="AZ927" i="4"/>
  <c r="BA927" i="4"/>
  <c r="AL928" i="4"/>
  <c r="AM928" i="4"/>
  <c r="AN928" i="4"/>
  <c r="AO928" i="4"/>
  <c r="AT928" i="4"/>
  <c r="AV928" i="4" s="1"/>
  <c r="AX928" i="4"/>
  <c r="AY928" i="4" s="1"/>
  <c r="AZ928" i="4"/>
  <c r="AL929" i="4"/>
  <c r="AM929" i="4"/>
  <c r="AN929" i="4"/>
  <c r="AO929" i="4"/>
  <c r="AT929" i="4"/>
  <c r="AX929" i="4"/>
  <c r="AY929" i="4" s="1"/>
  <c r="AL930" i="4"/>
  <c r="AM930" i="4"/>
  <c r="AN930" i="4"/>
  <c r="AO930" i="4"/>
  <c r="AT930" i="4"/>
  <c r="AV930" i="4" s="1"/>
  <c r="AX930" i="4"/>
  <c r="AY930" i="4"/>
  <c r="AZ930" i="4"/>
  <c r="BA930" i="4"/>
  <c r="AL931" i="4"/>
  <c r="AM931" i="4"/>
  <c r="AN931" i="4"/>
  <c r="AO931" i="4"/>
  <c r="AT931" i="4"/>
  <c r="AV931" i="4" s="1"/>
  <c r="AX931" i="4"/>
  <c r="BA931" i="4" s="1"/>
  <c r="AY931" i="4"/>
  <c r="AZ931" i="4"/>
  <c r="AL932" i="4"/>
  <c r="AM932" i="4"/>
  <c r="AN932" i="4"/>
  <c r="AO932" i="4"/>
  <c r="AT932" i="4"/>
  <c r="AX932" i="4"/>
  <c r="BA932" i="4" s="1"/>
  <c r="AY932" i="4"/>
  <c r="AZ932" i="4"/>
  <c r="AL933" i="4"/>
  <c r="AM933" i="4"/>
  <c r="AN933" i="4"/>
  <c r="AO933" i="4"/>
  <c r="AT933" i="4"/>
  <c r="AV933" i="4"/>
  <c r="AX933" i="4"/>
  <c r="AZ933" i="4" s="1"/>
  <c r="AY933" i="4"/>
  <c r="BA933" i="4"/>
  <c r="AL934" i="4"/>
  <c r="AM934" i="4"/>
  <c r="AN934" i="4"/>
  <c r="AO934" i="4"/>
  <c r="AT934" i="4"/>
  <c r="AV934" i="4"/>
  <c r="AX934" i="4"/>
  <c r="AY934" i="4" s="1"/>
  <c r="AL935" i="4"/>
  <c r="AM935" i="4"/>
  <c r="AN935" i="4"/>
  <c r="AO935" i="4"/>
  <c r="AT935" i="4"/>
  <c r="AV935" i="4" s="1"/>
  <c r="AX935" i="4"/>
  <c r="BA935" i="4" s="1"/>
  <c r="AL936" i="4"/>
  <c r="AM936" i="4"/>
  <c r="AN936" i="4"/>
  <c r="AO936" i="4"/>
  <c r="AT936" i="4"/>
  <c r="AV936" i="4" s="1"/>
  <c r="AX936" i="4"/>
  <c r="AY936" i="4" s="1"/>
  <c r="AZ936" i="4"/>
  <c r="BA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L941" i="4"/>
  <c r="AM941" i="4"/>
  <c r="AN941" i="4"/>
  <c r="AO941" i="4"/>
  <c r="AT941" i="4"/>
  <c r="AV941" i="4" s="1"/>
  <c r="AX941" i="4"/>
  <c r="BA941" i="4" s="1"/>
  <c r="AY941" i="4"/>
  <c r="AZ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Z948" i="4"/>
  <c r="BA948" i="4"/>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c r="AX952" i="4"/>
  <c r="AY952" i="4" s="1"/>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BA959" i="4"/>
  <c r="AL960" i="4"/>
  <c r="AM960" i="4"/>
  <c r="AN960" i="4"/>
  <c r="AO960" i="4"/>
  <c r="AT960" i="4"/>
  <c r="AV960" i="4"/>
  <c r="AX960" i="4"/>
  <c r="AY960" i="4" s="1"/>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s="1"/>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s="1"/>
  <c r="AV971" i="4"/>
  <c r="AW971" i="4"/>
  <c r="AX971" i="4"/>
  <c r="AL972" i="4"/>
  <c r="AM972" i="4"/>
  <c r="AN972" i="4"/>
  <c r="AO972" i="4"/>
  <c r="AT972" i="4"/>
  <c r="AU972" i="4" s="1"/>
  <c r="AX972" i="4"/>
  <c r="AL973" i="4"/>
  <c r="AM973" i="4"/>
  <c r="AN973" i="4"/>
  <c r="AO973" i="4"/>
  <c r="AT973" i="4"/>
  <c r="AU973" i="4" s="1"/>
  <c r="AV973" i="4"/>
  <c r="AW973" i="4"/>
  <c r="AX973" i="4"/>
  <c r="AL974" i="4"/>
  <c r="AM974" i="4"/>
  <c r="AN974" i="4"/>
  <c r="AO974" i="4"/>
  <c r="AT974" i="4"/>
  <c r="AU974" i="4" s="1"/>
  <c r="AX974" i="4"/>
  <c r="AL975" i="4"/>
  <c r="AM975" i="4"/>
  <c r="AN975" i="4"/>
  <c r="AO975" i="4"/>
  <c r="AT975" i="4"/>
  <c r="AU975" i="4" s="1"/>
  <c r="AV975" i="4"/>
  <c r="AW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s="1"/>
  <c r="AX978" i="4"/>
  <c r="AL979" i="4"/>
  <c r="AM979" i="4"/>
  <c r="AN979" i="4"/>
  <c r="AO979" i="4"/>
  <c r="AT979" i="4"/>
  <c r="AU979" i="4" s="1"/>
  <c r="AV979" i="4"/>
  <c r="AW979" i="4"/>
  <c r="AX979" i="4"/>
  <c r="AL980" i="4"/>
  <c r="AM980" i="4"/>
  <c r="AN980" i="4"/>
  <c r="AO980" i="4"/>
  <c r="AT980" i="4"/>
  <c r="AU980" i="4" s="1"/>
  <c r="AX980" i="4"/>
  <c r="AL981" i="4"/>
  <c r="AM981" i="4"/>
  <c r="AN981" i="4"/>
  <c r="AO981" i="4"/>
  <c r="AT981" i="4"/>
  <c r="AU981" i="4" s="1"/>
  <c r="AV981" i="4"/>
  <c r="AW981" i="4"/>
  <c r="AX981" i="4"/>
  <c r="AL982" i="4"/>
  <c r="AM982" i="4"/>
  <c r="AN982" i="4"/>
  <c r="AO982" i="4"/>
  <c r="AT982" i="4"/>
  <c r="AU982" i="4" s="1"/>
  <c r="AX982" i="4"/>
  <c r="AL983" i="4"/>
  <c r="AM983" i="4"/>
  <c r="AN983" i="4"/>
  <c r="AO983" i="4"/>
  <c r="AT983" i="4"/>
  <c r="AU983" i="4" s="1"/>
  <c r="AV983" i="4"/>
  <c r="AW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U986" i="4" s="1"/>
  <c r="AX986" i="4"/>
  <c r="AL987" i="4"/>
  <c r="AM987" i="4"/>
  <c r="AN987" i="4"/>
  <c r="AO987" i="4"/>
  <c r="AT987" i="4"/>
  <c r="AU987" i="4" s="1"/>
  <c r="AV987" i="4"/>
  <c r="AW987" i="4"/>
  <c r="AX987" i="4"/>
  <c r="AL988" i="4"/>
  <c r="AM988" i="4"/>
  <c r="AN988" i="4"/>
  <c r="AO988" i="4"/>
  <c r="AT988" i="4"/>
  <c r="AU988" i="4" s="1"/>
  <c r="AX988" i="4"/>
  <c r="AL989" i="4"/>
  <c r="AM989" i="4"/>
  <c r="AN989" i="4"/>
  <c r="AO989" i="4"/>
  <c r="AT989" i="4"/>
  <c r="AU989" i="4" s="1"/>
  <c r="AV989" i="4"/>
  <c r="AW989" i="4"/>
  <c r="AX989" i="4"/>
  <c r="AL990" i="4"/>
  <c r="AM990" i="4"/>
  <c r="AN990" i="4"/>
  <c r="AO990" i="4"/>
  <c r="AT990" i="4"/>
  <c r="AU990" i="4" s="1"/>
  <c r="AX990" i="4"/>
  <c r="AL991" i="4"/>
  <c r="AM991" i="4"/>
  <c r="AN991" i="4"/>
  <c r="AO991" i="4"/>
  <c r="AT991" i="4"/>
  <c r="AU991" i="4" s="1"/>
  <c r="AV991" i="4"/>
  <c r="AW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s="1"/>
  <c r="AX994" i="4"/>
  <c r="AL995" i="4"/>
  <c r="AM995" i="4"/>
  <c r="AN995" i="4"/>
  <c r="AO995" i="4"/>
  <c r="AT995" i="4"/>
  <c r="AU995" i="4" s="1"/>
  <c r="AV995" i="4"/>
  <c r="AW995" i="4"/>
  <c r="AX995" i="4"/>
  <c r="AL996" i="4"/>
  <c r="AM996" i="4"/>
  <c r="AN996" i="4"/>
  <c r="AO996" i="4"/>
  <c r="AT996" i="4"/>
  <c r="AU996" i="4" s="1"/>
  <c r="AX996" i="4"/>
  <c r="AL997" i="4"/>
  <c r="AM997" i="4"/>
  <c r="AN997" i="4"/>
  <c r="AO997" i="4"/>
  <c r="AT997" i="4"/>
  <c r="AU997" i="4" s="1"/>
  <c r="AV997" i="4"/>
  <c r="AW997" i="4"/>
  <c r="AX997" i="4"/>
  <c r="AL998" i="4"/>
  <c r="AM998" i="4"/>
  <c r="AN998" i="4"/>
  <c r="AO998" i="4"/>
  <c r="AT998" i="4"/>
  <c r="AU998" i="4" s="1"/>
  <c r="AX998" i="4"/>
  <c r="AL999" i="4"/>
  <c r="AM999" i="4"/>
  <c r="AN999" i="4"/>
  <c r="AO999" i="4"/>
  <c r="AT999" i="4"/>
  <c r="AU999" i="4"/>
  <c r="AV999" i="4"/>
  <c r="AW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X1002" i="4"/>
  <c r="AL1003" i="4"/>
  <c r="AM1003" i="4"/>
  <c r="AN1003" i="4"/>
  <c r="AO1003" i="4"/>
  <c r="AT1003" i="4"/>
  <c r="AU1003" i="4"/>
  <c r="AV1003" i="4"/>
  <c r="AW1003" i="4"/>
  <c r="AX1003" i="4"/>
  <c r="AL1004" i="4"/>
  <c r="AM1004" i="4"/>
  <c r="AN1004" i="4"/>
  <c r="AO1004" i="4"/>
  <c r="AT1004" i="4"/>
  <c r="AU1004" i="4" s="1"/>
  <c r="AX1004" i="4"/>
  <c r="AL1005" i="4"/>
  <c r="AM1005" i="4"/>
  <c r="AN1005" i="4"/>
  <c r="AO1005" i="4"/>
  <c r="AT1005" i="4"/>
  <c r="AU1005" i="4" s="1"/>
  <c r="AV1005" i="4"/>
  <c r="AW1005" i="4"/>
  <c r="AX1005" i="4"/>
  <c r="AL1006" i="4"/>
  <c r="AM1006" i="4"/>
  <c r="AN1006" i="4"/>
  <c r="AO1006" i="4"/>
  <c r="AT1006" i="4"/>
  <c r="AU1006" i="4" s="1"/>
  <c r="AX1006" i="4"/>
  <c r="AL1007" i="4"/>
  <c r="AM1007" i="4"/>
  <c r="AN1007" i="4"/>
  <c r="AO1007" i="4"/>
  <c r="AT1007" i="4"/>
  <c r="AU1007" i="4"/>
  <c r="AV1007" i="4"/>
  <c r="AW1007" i="4"/>
  <c r="AX1007" i="4"/>
  <c r="AL1008" i="4"/>
  <c r="AM1008" i="4"/>
  <c r="AN1008" i="4"/>
  <c r="AO1008" i="4"/>
  <c r="AT1008" i="4"/>
  <c r="AV1008" i="4" s="1"/>
  <c r="AU1008" i="4"/>
  <c r="AX1008" i="4"/>
  <c r="AL1009" i="4"/>
  <c r="AM1009" i="4"/>
  <c r="AN1009" i="4"/>
  <c r="AO1009" i="4"/>
  <c r="AT1009" i="4"/>
  <c r="AU1009" i="4" s="1"/>
  <c r="AV1009" i="4"/>
  <c r="AW1009" i="4"/>
  <c r="AX1009" i="4"/>
  <c r="AL1010" i="4"/>
  <c r="AM1010" i="4"/>
  <c r="AN1010" i="4"/>
  <c r="AO1010" i="4"/>
  <c r="AT1010" i="4"/>
  <c r="AU1010" i="4" s="1"/>
  <c r="AX1010" i="4"/>
  <c r="AL1011" i="4"/>
  <c r="AM1011" i="4"/>
  <c r="AN1011" i="4"/>
  <c r="AO1011" i="4"/>
  <c r="AT1011" i="4"/>
  <c r="AU1011" i="4"/>
  <c r="AV1011" i="4"/>
  <c r="AW1011" i="4"/>
  <c r="AX1011" i="4"/>
  <c r="AY790" i="4" l="1"/>
  <c r="AZ790" i="4"/>
  <c r="BA790" i="4"/>
  <c r="AY802" i="4"/>
  <c r="AZ802" i="4"/>
  <c r="BA802" i="4"/>
  <c r="AY762" i="4"/>
  <c r="AZ762" i="4"/>
  <c r="BA762" i="4"/>
  <c r="AY742" i="4"/>
  <c r="AZ742" i="4"/>
  <c r="BA742" i="4"/>
  <c r="AW718" i="4"/>
  <c r="AV718" i="4"/>
  <c r="AV676" i="4"/>
  <c r="AU676" i="4"/>
  <c r="AZ521" i="4"/>
  <c r="AY521" i="4"/>
  <c r="BA521" i="4"/>
  <c r="AU453" i="4"/>
  <c r="AV453" i="4"/>
  <c r="AW453" i="4"/>
  <c r="AY250" i="4"/>
  <c r="AZ250" i="4"/>
  <c r="BA250" i="4"/>
  <c r="AZ969" i="4"/>
  <c r="AZ959" i="4"/>
  <c r="AZ956" i="4"/>
  <c r="BA947" i="4"/>
  <c r="AZ944" i="4"/>
  <c r="AZ900" i="4"/>
  <c r="BA900" i="4"/>
  <c r="AY895" i="4"/>
  <c r="AZ895" i="4"/>
  <c r="BA895" i="4"/>
  <c r="AY782" i="4"/>
  <c r="AZ782" i="4"/>
  <c r="BA782" i="4"/>
  <c r="AY714" i="4"/>
  <c r="AZ714" i="4"/>
  <c r="BA714" i="4"/>
  <c r="AW710" i="4"/>
  <c r="AU710" i="4"/>
  <c r="AY613" i="4"/>
  <c r="AZ613" i="4"/>
  <c r="BA613" i="4"/>
  <c r="AY579" i="4"/>
  <c r="BA579" i="4"/>
  <c r="AY573" i="4"/>
  <c r="BA573" i="4"/>
  <c r="AW1008" i="4"/>
  <c r="AW1004" i="4"/>
  <c r="AW1000" i="4"/>
  <c r="AW996" i="4"/>
  <c r="AW992" i="4"/>
  <c r="AW988" i="4"/>
  <c r="AW984" i="4"/>
  <c r="AW980" i="4"/>
  <c r="AW976" i="4"/>
  <c r="AW972" i="4"/>
  <c r="AY969" i="4"/>
  <c r="AZ947" i="4"/>
  <c r="AY935" i="4"/>
  <c r="AZ935" i="4"/>
  <c r="AY926" i="4"/>
  <c r="AZ926" i="4"/>
  <c r="AY898" i="4"/>
  <c r="AZ898" i="4"/>
  <c r="BA898" i="4"/>
  <c r="AY890" i="4"/>
  <c r="AZ890" i="4"/>
  <c r="BA890" i="4"/>
  <c r="AY882" i="4"/>
  <c r="AZ882" i="4"/>
  <c r="BA882" i="4"/>
  <c r="AY870" i="4"/>
  <c r="AZ870" i="4"/>
  <c r="BA870" i="4"/>
  <c r="AY858" i="4"/>
  <c r="AZ858" i="4"/>
  <c r="BA858" i="4"/>
  <c r="AY846" i="4"/>
  <c r="AZ846" i="4"/>
  <c r="BA846" i="4"/>
  <c r="AY826" i="4"/>
  <c r="AZ826" i="4"/>
  <c r="BA826" i="4"/>
  <c r="AY814" i="4"/>
  <c r="AZ814" i="4"/>
  <c r="BA814" i="4"/>
  <c r="AY754" i="4"/>
  <c r="AZ754" i="4"/>
  <c r="BA754" i="4"/>
  <c r="AY730" i="4"/>
  <c r="AZ730" i="4"/>
  <c r="BA730" i="4"/>
  <c r="AV1004" i="4"/>
  <c r="AV1000" i="4"/>
  <c r="AV996" i="4"/>
  <c r="AV992" i="4"/>
  <c r="AV988" i="4"/>
  <c r="AV984" i="4"/>
  <c r="AV980" i="4"/>
  <c r="AV976" i="4"/>
  <c r="AV972" i="4"/>
  <c r="BA960" i="4"/>
  <c r="AZ945" i="4"/>
  <c r="AY794" i="4"/>
  <c r="AZ794" i="4"/>
  <c r="BA794" i="4"/>
  <c r="AY774" i="4"/>
  <c r="AZ774" i="4"/>
  <c r="BA774" i="4"/>
  <c r="AV646" i="4"/>
  <c r="AW646" i="4"/>
  <c r="AU646" i="4"/>
  <c r="AY963" i="4"/>
  <c r="AZ960" i="4"/>
  <c r="AY945" i="4"/>
  <c r="AZ929" i="4"/>
  <c r="BA929" i="4"/>
  <c r="AY903" i="4"/>
  <c r="AZ903" i="4"/>
  <c r="BA903" i="4"/>
  <c r="AY838" i="4"/>
  <c r="AZ838" i="4"/>
  <c r="BA838" i="4"/>
  <c r="AY746" i="4"/>
  <c r="AZ746" i="4"/>
  <c r="BA746" i="4"/>
  <c r="AU690" i="4"/>
  <c r="AW690" i="4"/>
  <c r="AU688" i="4"/>
  <c r="AV688" i="4"/>
  <c r="AW688" i="4"/>
  <c r="AY924" i="4"/>
  <c r="AZ924" i="4"/>
  <c r="BA924" i="4"/>
  <c r="AZ921" i="4"/>
  <c r="BA921" i="4"/>
  <c r="AY806" i="4"/>
  <c r="AZ806" i="4"/>
  <c r="BA806" i="4"/>
  <c r="AY766" i="4"/>
  <c r="AZ766" i="4"/>
  <c r="BA766" i="4"/>
  <c r="AY734" i="4"/>
  <c r="AZ734" i="4"/>
  <c r="BA734" i="4"/>
  <c r="AV666" i="4"/>
  <c r="AW666" i="4"/>
  <c r="AU666" i="4"/>
  <c r="AY874" i="4"/>
  <c r="AZ874" i="4"/>
  <c r="BA874" i="4"/>
  <c r="AY862" i="4"/>
  <c r="AZ862" i="4"/>
  <c r="BA862" i="4"/>
  <c r="AY850" i="4"/>
  <c r="AZ850" i="4"/>
  <c r="BA850" i="4"/>
  <c r="AY830" i="4"/>
  <c r="AZ830" i="4"/>
  <c r="BA830" i="4"/>
  <c r="AY818" i="4"/>
  <c r="AZ818" i="4"/>
  <c r="BA818" i="4"/>
  <c r="AY786" i="4"/>
  <c r="AZ786" i="4"/>
  <c r="BA786" i="4"/>
  <c r="AZ706" i="4"/>
  <c r="BA706" i="4"/>
  <c r="AY698" i="4"/>
  <c r="AZ698" i="4"/>
  <c r="BA698" i="4"/>
  <c r="AY916" i="4"/>
  <c r="AZ916" i="4"/>
  <c r="BA916" i="4"/>
  <c r="AY798" i="4"/>
  <c r="AZ798" i="4"/>
  <c r="BA798" i="4"/>
  <c r="AY758" i="4"/>
  <c r="AZ758" i="4"/>
  <c r="BA758" i="4"/>
  <c r="AZ722" i="4"/>
  <c r="BA722" i="4"/>
  <c r="AY691" i="4"/>
  <c r="AZ691" i="4"/>
  <c r="BA691" i="4"/>
  <c r="AZ117" i="4"/>
  <c r="AY117" i="4"/>
  <c r="BA54" i="4"/>
  <c r="AY54" i="4"/>
  <c r="AW1006" i="4"/>
  <c r="AW1002" i="4"/>
  <c r="AW998" i="4"/>
  <c r="AW994" i="4"/>
  <c r="AW990" i="4"/>
  <c r="AW986" i="4"/>
  <c r="AW982" i="4"/>
  <c r="AW978" i="4"/>
  <c r="AW974" i="4"/>
  <c r="AZ964" i="4"/>
  <c r="AY961" i="4"/>
  <c r="BA952" i="4"/>
  <c r="AZ949" i="4"/>
  <c r="BA940" i="4"/>
  <c r="AY886" i="4"/>
  <c r="AZ886" i="4"/>
  <c r="BA886" i="4"/>
  <c r="AY778" i="4"/>
  <c r="AZ778" i="4"/>
  <c r="BA778" i="4"/>
  <c r="AY834" i="4"/>
  <c r="AZ834" i="4"/>
  <c r="BA834" i="4"/>
  <c r="AW1010" i="4"/>
  <c r="AV1010" i="4"/>
  <c r="AV1006" i="4"/>
  <c r="AV1002" i="4"/>
  <c r="AV998" i="4"/>
  <c r="AV994" i="4"/>
  <c r="AV990" i="4"/>
  <c r="AV986" i="4"/>
  <c r="AV982" i="4"/>
  <c r="AV978" i="4"/>
  <c r="AV974" i="4"/>
  <c r="AY955" i="4"/>
  <c r="AZ952" i="4"/>
  <c r="AY949" i="4"/>
  <c r="AZ940" i="4"/>
  <c r="BA937" i="4"/>
  <c r="AZ934" i="4"/>
  <c r="BA934" i="4"/>
  <c r="AZ910" i="4"/>
  <c r="BA910" i="4"/>
  <c r="AY842" i="4"/>
  <c r="AZ842" i="4"/>
  <c r="BA842" i="4"/>
  <c r="AY750" i="4"/>
  <c r="AZ750" i="4"/>
  <c r="BA750" i="4"/>
  <c r="AY738" i="4"/>
  <c r="AZ738" i="4"/>
  <c r="BA738" i="4"/>
  <c r="AZ937" i="4"/>
  <c r="AY878" i="4"/>
  <c r="AZ878" i="4"/>
  <c r="BA878" i="4"/>
  <c r="AY866" i="4"/>
  <c r="AZ866" i="4"/>
  <c r="BA866" i="4"/>
  <c r="AY854" i="4"/>
  <c r="AZ854" i="4"/>
  <c r="BA854" i="4"/>
  <c r="AY822" i="4"/>
  <c r="AZ822" i="4"/>
  <c r="BA822" i="4"/>
  <c r="AY810" i="4"/>
  <c r="AZ810" i="4"/>
  <c r="BA810" i="4"/>
  <c r="AY770" i="4"/>
  <c r="AZ770" i="4"/>
  <c r="BA770" i="4"/>
  <c r="AY726" i="4"/>
  <c r="AZ726" i="4"/>
  <c r="BA726" i="4"/>
  <c r="AU689" i="4"/>
  <c r="AV689" i="4"/>
  <c r="AW689" i="4"/>
  <c r="AZ906" i="4"/>
  <c r="BA902" i="4"/>
  <c r="BA892" i="4"/>
  <c r="BA716" i="4"/>
  <c r="BA700" i="4"/>
  <c r="BA685" i="4"/>
  <c r="AY662" i="4"/>
  <c r="BA662" i="4"/>
  <c r="AY608" i="4"/>
  <c r="AZ608" i="4"/>
  <c r="BA608" i="4"/>
  <c r="AY600" i="4"/>
  <c r="BA600" i="4"/>
  <c r="AY594" i="4"/>
  <c r="BA594" i="4"/>
  <c r="AZ454" i="4"/>
  <c r="AY454" i="4"/>
  <c r="BA454" i="4"/>
  <c r="AZ902" i="4"/>
  <c r="AZ892" i="4"/>
  <c r="AZ716" i="4"/>
  <c r="AU715" i="4"/>
  <c r="AZ700" i="4"/>
  <c r="AU699" i="4"/>
  <c r="AZ685" i="4"/>
  <c r="BA678" i="4"/>
  <c r="AZ674" i="4"/>
  <c r="AW636" i="4"/>
  <c r="AV636" i="4"/>
  <c r="AU608" i="4"/>
  <c r="AV608" i="4"/>
  <c r="AW608" i="4"/>
  <c r="AV582" i="4"/>
  <c r="AU582" i="4"/>
  <c r="AW582" i="4"/>
  <c r="AZ120" i="4"/>
  <c r="AY120" i="4"/>
  <c r="BA120" i="4"/>
  <c r="AW61" i="4"/>
  <c r="AU61" i="4"/>
  <c r="AU723" i="4"/>
  <c r="AU707" i="4"/>
  <c r="AV667" i="4"/>
  <c r="AU667" i="4"/>
  <c r="AU647" i="4"/>
  <c r="AV647" i="4"/>
  <c r="AW567" i="4"/>
  <c r="AV567" i="4"/>
  <c r="BA717" i="4"/>
  <c r="BA709" i="4"/>
  <c r="BA689" i="4"/>
  <c r="BA688" i="4"/>
  <c r="BA687" i="4"/>
  <c r="BA675" i="4"/>
  <c r="AZ537" i="4"/>
  <c r="AY537" i="4"/>
  <c r="BA537" i="4"/>
  <c r="AU445" i="4"/>
  <c r="AV445" i="4"/>
  <c r="AW445" i="4"/>
  <c r="AU431" i="4"/>
  <c r="AV431" i="4"/>
  <c r="BA918" i="4"/>
  <c r="BA889" i="4"/>
  <c r="BA885" i="4"/>
  <c r="AZ717" i="4"/>
  <c r="AZ709" i="4"/>
  <c r="AZ689" i="4"/>
  <c r="AZ688" i="4"/>
  <c r="AZ687" i="4"/>
  <c r="AZ675" i="4"/>
  <c r="AU603" i="4"/>
  <c r="AV603" i="4"/>
  <c r="AW603" i="4"/>
  <c r="AU592" i="4"/>
  <c r="AV592" i="4"/>
  <c r="AW592" i="4"/>
  <c r="AY583" i="4"/>
  <c r="AZ583" i="4"/>
  <c r="BA583" i="4"/>
  <c r="AU334" i="4"/>
  <c r="AW334" i="4"/>
  <c r="BA26" i="4"/>
  <c r="AY26" i="4"/>
  <c r="AZ26" i="4"/>
  <c r="BA928" i="4"/>
  <c r="BA923" i="4"/>
  <c r="BA718" i="4"/>
  <c r="BA713" i="4"/>
  <c r="BA712" i="4"/>
  <c r="BA711" i="4"/>
  <c r="BA710" i="4"/>
  <c r="BA697" i="4"/>
  <c r="BA696" i="4"/>
  <c r="BA695" i="4"/>
  <c r="BA690" i="4"/>
  <c r="AW679" i="4"/>
  <c r="AV671" i="4"/>
  <c r="AW671" i="4"/>
  <c r="AW652" i="4"/>
  <c r="AU652" i="4"/>
  <c r="AV614" i="4"/>
  <c r="AW614" i="4"/>
  <c r="AV637" i="4"/>
  <c r="AU637" i="4"/>
  <c r="AW637" i="4"/>
  <c r="AY635" i="4"/>
  <c r="AZ635" i="4"/>
  <c r="BA635" i="4"/>
  <c r="AV630" i="4"/>
  <c r="AU630" i="4"/>
  <c r="AY563" i="4"/>
  <c r="AZ563" i="4"/>
  <c r="BA563" i="4"/>
  <c r="AW551" i="4"/>
  <c r="AU551" i="4"/>
  <c r="AU498" i="4"/>
  <c r="AV498" i="4"/>
  <c r="AW498" i="4"/>
  <c r="AW129" i="4"/>
  <c r="AU129" i="4"/>
  <c r="AZ919" i="4"/>
  <c r="AZ904" i="4"/>
  <c r="AZ899" i="4"/>
  <c r="AU694" i="4"/>
  <c r="AV687" i="4"/>
  <c r="AZ676" i="4"/>
  <c r="AY672" i="4"/>
  <c r="BA672" i="4"/>
  <c r="AY643" i="4"/>
  <c r="AZ643" i="4"/>
  <c r="AV612" i="4"/>
  <c r="AU612" i="4"/>
  <c r="AW612" i="4"/>
  <c r="AY604" i="4"/>
  <c r="AZ604" i="4"/>
  <c r="BA604" i="4"/>
  <c r="AV598" i="4"/>
  <c r="AW598" i="4"/>
  <c r="AY584" i="4"/>
  <c r="BA584" i="4"/>
  <c r="AU546" i="4"/>
  <c r="AV546" i="4"/>
  <c r="AW546" i="4"/>
  <c r="AV114" i="4"/>
  <c r="AU114" i="4"/>
  <c r="AW114" i="4"/>
  <c r="AV675" i="4"/>
  <c r="AW675" i="4"/>
  <c r="AW648" i="4"/>
  <c r="AU648" i="4"/>
  <c r="AU623" i="4"/>
  <c r="AV623" i="4"/>
  <c r="AW623" i="4"/>
  <c r="AY615" i="4"/>
  <c r="BA615" i="4"/>
  <c r="AY610" i="4"/>
  <c r="AZ610" i="4"/>
  <c r="BA610" i="4"/>
  <c r="AU339" i="4"/>
  <c r="AV339" i="4"/>
  <c r="AW339" i="4"/>
  <c r="AY599" i="4"/>
  <c r="AZ599" i="4"/>
  <c r="BA599" i="4"/>
  <c r="AZ391" i="4"/>
  <c r="BA391" i="4"/>
  <c r="AW13" i="4"/>
  <c r="AU13" i="4"/>
  <c r="AY671" i="4"/>
  <c r="AZ630" i="4"/>
  <c r="BA627" i="4"/>
  <c r="AU618" i="4"/>
  <c r="AZ614" i="4"/>
  <c r="AU607" i="4"/>
  <c r="AZ598" i="4"/>
  <c r="AZ578" i="4"/>
  <c r="AU576" i="4"/>
  <c r="AZ572" i="4"/>
  <c r="AV571" i="4"/>
  <c r="BA568" i="4"/>
  <c r="AZ567" i="4"/>
  <c r="AW566" i="4"/>
  <c r="AZ562" i="4"/>
  <c r="BA557" i="4"/>
  <c r="AW556" i="4"/>
  <c r="BA552" i="4"/>
  <c r="AZ551" i="4"/>
  <c r="AU550" i="4"/>
  <c r="AY527" i="4"/>
  <c r="AU513" i="4"/>
  <c r="BA511" i="4"/>
  <c r="AV510" i="4"/>
  <c r="AU504" i="4"/>
  <c r="AU482" i="4"/>
  <c r="AV439" i="4"/>
  <c r="BA417" i="4"/>
  <c r="BA414" i="4"/>
  <c r="AV413" i="4"/>
  <c r="BA375" i="4"/>
  <c r="BA323" i="4"/>
  <c r="AZ309" i="4"/>
  <c r="AZ260" i="4"/>
  <c r="AV257" i="4"/>
  <c r="AY129" i="4"/>
  <c r="AU124" i="4"/>
  <c r="AW111" i="4"/>
  <c r="AY109" i="4"/>
  <c r="BA99" i="4"/>
  <c r="AV53" i="4"/>
  <c r="AY31" i="4"/>
  <c r="AY448" i="4"/>
  <c r="BA425" i="4"/>
  <c r="AY414" i="4"/>
  <c r="BA411" i="4"/>
  <c r="AW402" i="4"/>
  <c r="AU395" i="4"/>
  <c r="BA247" i="4"/>
  <c r="AY194" i="4"/>
  <c r="AY180" i="4"/>
  <c r="AU136" i="4"/>
  <c r="AU23" i="4"/>
  <c r="AU20" i="4"/>
  <c r="AZ18" i="4"/>
  <c r="AV7" i="4"/>
  <c r="AW562" i="4"/>
  <c r="BA558" i="4"/>
  <c r="BA548" i="4"/>
  <c r="BA542" i="4"/>
  <c r="BA531" i="4"/>
  <c r="BA515" i="4"/>
  <c r="AV514" i="4"/>
  <c r="AW488" i="4"/>
  <c r="BA443" i="4"/>
  <c r="AW434" i="4"/>
  <c r="BA189" i="4"/>
  <c r="AW188" i="4"/>
  <c r="AW99" i="4"/>
  <c r="AY181" i="4"/>
  <c r="AU132" i="4"/>
  <c r="AU54" i="4"/>
  <c r="AY32" i="4"/>
  <c r="AV29" i="4"/>
  <c r="AV26" i="4"/>
  <c r="AV21" i="4"/>
  <c r="AY5" i="4"/>
  <c r="AZ644" i="4"/>
  <c r="AV643" i="4"/>
  <c r="AZ638" i="4"/>
  <c r="BA634" i="4"/>
  <c r="AV631" i="4"/>
  <c r="AU615" i="4"/>
  <c r="AZ611" i="4"/>
  <c r="AV610" i="4"/>
  <c r="AZ605" i="4"/>
  <c r="BA601" i="4"/>
  <c r="AU599" i="4"/>
  <c r="AZ595" i="4"/>
  <c r="AW594" i="4"/>
  <c r="BA590" i="4"/>
  <c r="BA585" i="4"/>
  <c r="AZ580" i="4"/>
  <c r="AV579" i="4"/>
  <c r="AZ574" i="4"/>
  <c r="AV573" i="4"/>
  <c r="AZ564" i="4"/>
  <c r="AV563" i="4"/>
  <c r="BA559" i="4"/>
  <c r="AW558" i="4"/>
  <c r="AW548" i="4"/>
  <c r="BA544" i="4"/>
  <c r="BA525" i="4"/>
  <c r="AW460" i="4"/>
  <c r="AW398" i="4"/>
  <c r="AW347" i="4"/>
  <c r="AZ317" i="4"/>
  <c r="AV312" i="4"/>
  <c r="AV269" i="4"/>
  <c r="AZ264" i="4"/>
  <c r="AW261" i="4"/>
  <c r="AV253" i="4"/>
  <c r="AU125" i="4"/>
  <c r="AW107" i="4"/>
  <c r="AZ601" i="4"/>
  <c r="AU594" i="4"/>
  <c r="AZ590" i="4"/>
  <c r="AU589" i="4"/>
  <c r="AZ585" i="4"/>
  <c r="AZ559" i="4"/>
  <c r="AU558" i="4"/>
  <c r="AU548" i="4"/>
  <c r="AZ544" i="4"/>
  <c r="AY525" i="4"/>
  <c r="AV478" i="4"/>
  <c r="AW466" i="4"/>
  <c r="AV460" i="4"/>
  <c r="AW449" i="4"/>
  <c r="BA438" i="4"/>
  <c r="AV437" i="4"/>
  <c r="BA421" i="4"/>
  <c r="AU383" i="4"/>
  <c r="AV347" i="4"/>
  <c r="BA267" i="4"/>
  <c r="AV261" i="4"/>
  <c r="AZ256" i="4"/>
  <c r="AZ248" i="4"/>
  <c r="AW184" i="4"/>
  <c r="AU181" i="4"/>
  <c r="AY438" i="4"/>
  <c r="AW432" i="4"/>
  <c r="AW429" i="4"/>
  <c r="AV426" i="4"/>
  <c r="AY421" i="4"/>
  <c r="BA416" i="4"/>
  <c r="AV412" i="4"/>
  <c r="AV335" i="4"/>
  <c r="BA320" i="4"/>
  <c r="BA315" i="4"/>
  <c r="BA262" i="4"/>
  <c r="BA259" i="4"/>
  <c r="AU192" i="4"/>
  <c r="AY135" i="4"/>
  <c r="AW118" i="4"/>
  <c r="BA108" i="4"/>
  <c r="AY105" i="4"/>
  <c r="AU62" i="4"/>
  <c r="AY55" i="4"/>
  <c r="AW50" i="4"/>
  <c r="AZ30" i="4"/>
  <c r="AZ618" i="4"/>
  <c r="BA602" i="4"/>
  <c r="AZ596" i="4"/>
  <c r="AV595" i="4"/>
  <c r="BA591" i="4"/>
  <c r="AU580" i="4"/>
  <c r="AZ576" i="4"/>
  <c r="AU574" i="4"/>
  <c r="AZ555" i="4"/>
  <c r="AV554" i="4"/>
  <c r="BA550" i="4"/>
  <c r="BA545" i="4"/>
  <c r="AW544" i="4"/>
  <c r="AU543" i="4"/>
  <c r="AV535" i="4"/>
  <c r="BA529" i="4"/>
  <c r="BA523" i="4"/>
  <c r="AV519" i="4"/>
  <c r="AW492" i="4"/>
  <c r="AV484" i="4"/>
  <c r="AW476" i="4"/>
  <c r="AY458" i="4"/>
  <c r="BA430" i="4"/>
  <c r="AV429" i="4"/>
  <c r="AY416" i="4"/>
  <c r="BA399" i="4"/>
  <c r="BA379" i="4"/>
  <c r="AZ320" i="4"/>
  <c r="AV308" i="4"/>
  <c r="AZ262" i="4"/>
  <c r="BA193" i="4"/>
  <c r="AU118" i="4"/>
  <c r="AY108" i="4"/>
  <c r="AY60" i="4"/>
  <c r="AV50" i="4"/>
  <c r="AV6" i="4"/>
  <c r="AW606" i="4"/>
  <c r="BA597" i="4"/>
  <c r="BA592" i="4"/>
  <c r="AV575" i="4"/>
  <c r="BA566" i="4"/>
  <c r="BA561" i="4"/>
  <c r="BA556" i="4"/>
  <c r="AZ550" i="4"/>
  <c r="BA546" i="4"/>
  <c r="AZ545" i="4"/>
  <c r="AV544" i="4"/>
  <c r="BA540" i="4"/>
  <c r="AW539" i="4"/>
  <c r="AY529" i="4"/>
  <c r="AY523" i="4"/>
  <c r="BA513" i="4"/>
  <c r="AU509" i="4"/>
  <c r="AV464" i="4"/>
  <c r="AW461" i="4"/>
  <c r="BA433" i="4"/>
  <c r="AY430" i="4"/>
  <c r="AW421" i="4"/>
  <c r="AY413" i="4"/>
  <c r="AY193" i="4"/>
  <c r="AU133" i="4"/>
  <c r="AU128" i="4"/>
  <c r="BA111" i="4"/>
  <c r="AV30" i="4"/>
  <c r="AV12" i="4"/>
  <c r="AU6" i="4"/>
  <c r="AW654" i="4"/>
  <c r="AW639" i="4"/>
  <c r="AU606" i="4"/>
  <c r="BA603" i="4"/>
  <c r="AZ597" i="4"/>
  <c r="AU596" i="4"/>
  <c r="AZ592" i="4"/>
  <c r="BA587" i="4"/>
  <c r="BA582" i="4"/>
  <c r="BA577" i="4"/>
  <c r="AU575" i="4"/>
  <c r="AZ566" i="4"/>
  <c r="AV565" i="4"/>
  <c r="AZ561" i="4"/>
  <c r="AZ556" i="4"/>
  <c r="AZ546" i="4"/>
  <c r="AZ540" i="4"/>
  <c r="AV539" i="4"/>
  <c r="AY513" i="4"/>
  <c r="AU464" i="4"/>
  <c r="AV461" i="4"/>
  <c r="AW424" i="4"/>
  <c r="AV421" i="4"/>
  <c r="AW416" i="4"/>
  <c r="AU379" i="4"/>
  <c r="AV320" i="4"/>
  <c r="AW262" i="4"/>
  <c r="AW175" i="4"/>
  <c r="AY131" i="4"/>
  <c r="AU116" i="4"/>
  <c r="AY111"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623" i="3"/>
  <c r="BC617" i="3"/>
  <c r="BC597" i="3"/>
  <c r="BC535" i="3"/>
  <c r="BC512" i="3"/>
  <c r="BC425" i="3"/>
  <c r="BC241" i="3"/>
  <c r="BC240" i="3"/>
  <c r="BC217" i="3"/>
  <c r="BC201" i="3"/>
  <c r="BC173" i="3"/>
  <c r="BC167" i="3"/>
  <c r="BC136" i="3"/>
  <c r="BC55" i="3"/>
  <c r="BC40" i="3"/>
  <c r="BC32" i="3"/>
  <c r="BC33" i="3"/>
  <c r="BC68" i="3"/>
  <c r="BC179" i="3"/>
  <c r="BC234" i="3"/>
  <c r="BC298" i="3"/>
  <c r="BC366" i="3"/>
  <c r="BC411" i="3"/>
  <c r="BC431" i="3"/>
  <c r="BC484" i="3"/>
  <c r="BC490" i="3"/>
  <c r="BC517" i="3"/>
  <c r="BC581" i="3"/>
  <c r="BC650" i="3"/>
  <c r="BC698" i="3"/>
  <c r="BC786" i="3"/>
  <c r="BC787" i="3"/>
  <c r="BC692" i="3" l="1"/>
  <c r="BC806" i="3"/>
  <c r="BC801" i="3"/>
  <c r="BC659" i="3"/>
  <c r="BC830" i="3"/>
  <c r="BC658" i="3"/>
  <c r="BC171" i="3"/>
  <c r="BC838" i="3"/>
  <c r="BC528" i="3"/>
  <c r="BB952" i="3"/>
  <c r="BC789" i="3"/>
  <c r="BC468" i="3"/>
  <c r="BB996" i="3"/>
  <c r="BB682" i="3"/>
  <c r="BB671" i="3"/>
  <c r="AU10" i="4"/>
  <c r="BC454" i="3"/>
  <c r="BB133" i="3"/>
  <c r="BC430" i="3"/>
  <c r="BC596" i="3"/>
  <c r="BC178" i="3"/>
  <c r="BB421" i="3"/>
  <c r="BC290" i="3"/>
  <c r="BC797" i="3"/>
  <c r="BC384" i="3"/>
  <c r="BB935"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AB18" i="3" s="1"/>
  <c r="Z19" i="3"/>
  <c r="Z20" i="3"/>
  <c r="AJ20" i="3" s="1"/>
  <c r="AK20" i="3" s="1"/>
  <c r="Z21" i="3"/>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19" i="3" l="1"/>
  <c r="AK19" i="3" s="1"/>
  <c r="AB19"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E18" i="3"/>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I19" i="3"/>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<sst xmlns="http://schemas.openxmlformats.org/spreadsheetml/2006/main" count="7382" uniqueCount="3476">
  <si>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</si>
  <si>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</si>
  <si>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</si>
  <si>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</si>
  <si>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</si>
  <si>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</si>
  <si>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</si>
  <si>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</si>
  <si>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</si>
  <si>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</si>
  <si>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</si>
  <si>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</si>
  <si>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</si>
  <si>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</si>
  <si>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</si>
  <si>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</si>
  <si>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</si>
  <si>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</si>
  <si>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</si>
  <si>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</si>
  <si>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</si>
  <si>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</si>
  <si>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</si>
  <si>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</si>
  <si>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</si>
  <si>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</si>
  <si>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</si>
  <si>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</si>
  <si>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</si>
  <si>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</si>
  <si>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</si>
  <si>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</si>
  <si>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</si>
  <si>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</si>
  <si>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</si>
  <si>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</si>
  <si>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</si>
  <si>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</si>
  <si>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</si>
  <si>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</si>
  <si>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</si>
  <si>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</si>
  <si>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</si>
  <si>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</si>
  <si>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</si>
  <si>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</si>
  <si>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</si>
  <si>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</si>
  <si>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</si>
  <si>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</si>
  <si>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</si>
  <si>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</si>
  <si>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</si>
  <si>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</si>
  <si>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</si>
  <si>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</si>
  <si>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</si>
  <si>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</si>
  <si>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</si>
  <si>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</si>
  <si>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</si>
  <si>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</si>
  <si>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</si>
  <si>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</si>
  <si>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</si>
  <si>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</si>
  <si>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</si>
  <si>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</si>
  <si>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</si>
  <si>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</si>
  <si>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</si>
  <si>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</si>
  <si>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</si>
  <si>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</si>
  <si>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</si>
  <si>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</si>
  <si>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</si>
  <si>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</si>
  <si>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</si>
  <si>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</si>
  <si>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</si>
  <si>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</si>
  <si>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</si>
  <si>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</si>
  <si>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</si>
  <si>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</si>
  <si>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</si>
  <si>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</si>
  <si>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</si>
  <si>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</si>
  <si>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</si>
  <si>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</si>
  <si>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</si>
  <si>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</si>
  <si>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</si>
  <si>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</si>
  <si>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</si>
  <si>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</si>
  <si>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</si>
  <si>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</si>
  <si>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</si>
  <si>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</si>
  <si>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</si>
  <si>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</si>
  <si>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</si>
  <si>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</si>
  <si>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</si>
  <si>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</si>
  <si>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</si>
  <si>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</si>
  <si>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</si>
  <si>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</si>
  <si>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</si>
  <si>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</si>
  <si>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</si>
  <si>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</si>
  <si>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</si>
  <si>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</si>
  <si>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</si>
  <si>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</si>
  <si>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</si>
  <si>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</si>
  <si>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</si>
  <si>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</si>
  <si>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</si>
  <si>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</si>
  <si>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</si>
  <si>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</si>
  <si>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</si>
  <si>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</si>
  <si>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</si>
  <si>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</si>
  <si>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</si>
  <si>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</si>
  <si>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</si>
  <si>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</si>
  <si>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</si>
  <si>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</si>
  <si>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</si>
  <si>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</si>
  <si>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</si>
  <si>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</si>
  <si>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</si>
  <si>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</si>
  <si>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</si>
  <si>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</si>
  <si>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</si>
  <si>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</si>
  <si>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</si>
  <si>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</si>
  <si>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</si>
  <si>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</si>
  <si>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</si>
  <si>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</si>
  <si>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</si>
  <si>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</si>
  <si>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</si>
  <si>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</si>
  <si>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</si>
  <si>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</si>
  <si>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</si>
  <si>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</si>
  <si>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</si>
  <si>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</si>
  <si>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</si>
  <si>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</si>
  <si>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</si>
  <si>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</si>
  <si>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</si>
  <si>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</si>
  <si>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</si>
  <si>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</si>
  <si>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</si>
  <si>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</si>
  <si>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</si>
  <si>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</si>
  <si>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</si>
  <si>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</si>
  <si>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</si>
  <si>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</si>
  <si>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</si>
  <si>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</si>
  <si>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</si>
  <si>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</si>
  <si>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</si>
  <si>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</si>
  <si>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</si>
  <si>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</si>
  <si>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</si>
  <si>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</si>
  <si>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</si>
  <si>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</si>
  <si>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</si>
  <si>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</si>
  <si>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</si>
  <si>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</si>
  <si>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</si>
  <si>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</si>
  <si>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</si>
  <si>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</si>
  <si>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</si>
  <si>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</si>
  <si>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</si>
  <si>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</si>
  <si>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</si>
  <si>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</si>
  <si>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</si>
  <si>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</si>
  <si>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</si>
  <si>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</si>
  <si>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</si>
  <si>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</si>
  <si>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</si>
  <si>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</si>
  <si>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</si>
  <si>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</si>
  <si>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</si>
  <si>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</si>
  <si>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</si>
  <si>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</si>
  <si>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</si>
  <si>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</si>
  <si>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</si>
  <si>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</si>
  <si>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</si>
  <si>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</si>
  <si>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</si>
  <si>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</si>
  <si>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</si>
  <si>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</si>
  <si>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</si>
  <si>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</si>
  <si>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</si>
  <si>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</si>
  <si>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</si>
  <si>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</si>
  <si>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</si>
  <si>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</si>
  <si>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</si>
  <si>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</si>
  <si>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</si>
  <si>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</si>
  <si>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</si>
  <si>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</si>
  <si>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</si>
  <si>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</si>
  <si>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</si>
  <si>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</si>
  <si>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</si>
  <si>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</si>
  <si>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</si>
  <si>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</si>
  <si>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</si>
  <si>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</si>
  <si>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</si>
  <si>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</si>
  <si>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</si>
  <si>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</si>
  <si>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</si>
  <si>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</si>
  <si>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</si>
  <si>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</si>
  <si>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</si>
  <si>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</si>
  <si>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</si>
  <si>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</si>
  <si>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</si>
  <si>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</si>
  <si>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</si>
  <si>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</si>
  <si>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</si>
  <si>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</si>
  <si>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</si>
  <si>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</si>
  <si>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</si>
  <si>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</si>
  <si>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</si>
  <si>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</si>
  <si>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</si>
  <si>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</si>
  <si>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</si>
  <si>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</si>
  <si>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</si>
  <si>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</si>
  <si>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</si>
  <si>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</si>
  <si>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</si>
  <si>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</si>
  <si>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</si>
  <si>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</si>
  <si>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</si>
  <si>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</si>
  <si>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</si>
  <si>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</si>
  <si>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</si>
  <si>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</si>
  <si>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</si>
  <si>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</si>
  <si>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</si>
  <si>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</si>
  <si>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</si>
  <si>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</si>
  <si>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</si>
  <si>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</si>
  <si>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</si>
  <si>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</si>
  <si>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</si>
  <si>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</si>
  <si>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</si>
  <si>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</si>
  <si>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</si>
  <si>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</si>
  <si>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</si>
  <si>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</si>
  <si>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</si>
  <si>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</si>
  <si>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</si>
  <si>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</si>
  <si>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</si>
  <si>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</si>
  <si>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</si>
  <si>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</si>
  <si>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</si>
  <si>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</si>
  <si>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</si>
  <si>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</si>
  <si>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</si>
  <si>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</si>
  <si>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</si>
  <si>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</si>
  <si>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</si>
  <si>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</si>
  <si>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</si>
  <si>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</si>
  <si>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</si>
  <si>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</si>
  <si>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</si>
  <si>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</si>
  <si>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</si>
  <si>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</si>
  <si>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</si>
  <si>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</si>
  <si>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</si>
  <si>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</si>
  <si>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</si>
  <si>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</si>
  <si>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</si>
  <si>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</si>
  <si>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</si>
  <si>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</si>
  <si>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</si>
  <si>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</si>
  <si>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</si>
  <si>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</si>
  <si>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</si>
  <si>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</si>
  <si>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</si>
  <si>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</si>
  <si>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</si>
  <si>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</si>
  <si>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</si>
  <si>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</si>
  <si>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</si>
  <si>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</si>
  <si>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</si>
  <si>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</si>
  <si>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</si>
  <si>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</si>
  <si>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</si>
  <si>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</si>
  <si>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</si>
  <si>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</si>
  <si>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</si>
  <si>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</si>
  <si>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</si>
  <si>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</si>
  <si>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</si>
  <si>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</si>
  <si>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</si>
  <si>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</si>
  <si>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</si>
  <si>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</si>
  <si>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</si>
  <si>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</si>
  <si>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</si>
  <si>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</si>
  <si>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</si>
  <si>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</si>
  <si>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</si>
  <si>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</si>
  <si>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</si>
  <si>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</si>
  <si>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</si>
  <si>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</si>
  <si>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</si>
  <si>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</si>
  <si>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</si>
  <si>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</si>
  <si>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</si>
  <si>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</si>
  <si>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</si>
  <si>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</si>
  <si>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</si>
  <si>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</si>
  <si>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</si>
  <si>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</si>
  <si>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</si>
  <si>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</si>
  <si>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</si>
  <si>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</si>
  <si>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</si>
  <si>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</si>
  <si>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</si>
  <si>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</si>
  <si>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</si>
  <si>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</si>
  <si>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</si>
  <si>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</si>
  <si>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</si>
  <si>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</si>
  <si>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</si>
  <si>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</si>
  <si>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</si>
  <si>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</si>
  <si>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</si>
  <si>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</si>
  <si>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</si>
  <si>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</si>
  <si>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</si>
  <si>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</si>
  <si>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</si>
  <si>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</si>
  <si>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</si>
  <si>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</si>
  <si>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</si>
  <si>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</si>
  <si>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</si>
  <si>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</si>
  <si>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</si>
  <si>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</si>
  <si>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</si>
  <si>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</si>
  <si>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</si>
  <si>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</si>
  <si>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</si>
  <si>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</si>
  <si>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</si>
  <si>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</si>
  <si>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</si>
  <si>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</si>
  <si>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</si>
  <si>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</si>
  <si>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</si>
  <si>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</si>
  <si>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</si>
  <si>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</si>
  <si>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</si>
  <si>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</si>
  <si>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</si>
  <si>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</si>
  <si>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</si>
  <si>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</si>
  <si>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</si>
  <si>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</si>
  <si>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</si>
  <si>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</si>
  <si>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</si>
  <si>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</si>
  <si>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</si>
  <si>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</si>
  <si>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</si>
  <si>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</si>
  <si>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</si>
  <si>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</si>
  <si>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</si>
  <si>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</si>
  <si>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</si>
  <si>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</si>
  <si>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</si>
  <si>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</si>
  <si>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</si>
  <si>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</si>
  <si>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</si>
  <si>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</si>
  <si>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</si>
  <si>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</si>
  <si>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</si>
  <si>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</si>
  <si>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</si>
  <si>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</si>
  <si>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</si>
  <si>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</si>
  <si>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</si>
  <si>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</si>
  <si>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</si>
  <si>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</si>
  <si>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</si>
  <si>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</si>
  <si>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</si>
  <si>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</si>
  <si>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</si>
  <si>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</si>
  <si>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</si>
  <si>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</si>
  <si>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</si>
  <si>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</si>
  <si>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</si>
  <si>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</si>
  <si>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</si>
  <si>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</si>
  <si>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</si>
  <si>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</si>
  <si>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</si>
  <si>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</si>
  <si>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</si>
  <si>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</si>
  <si>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</si>
  <si>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</si>
  <si>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</si>
  <si>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</si>
  <si>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</si>
  <si>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</si>
  <si>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</si>
  <si>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</si>
  <si>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</si>
  <si>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</si>
  <si>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</si>
  <si>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</si>
  <si>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</si>
  <si>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</si>
  <si>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</si>
  <si>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</si>
  <si>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</si>
  <si>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</si>
  <si>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</si>
  <si>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</si>
  <si>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</si>
  <si>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</si>
  <si>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</si>
  <si>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</si>
  <si>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</si>
  <si>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</si>
  <si>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</si>
  <si>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</si>
  <si>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</si>
  <si>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</si>
  <si>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</si>
  <si>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</si>
  <si>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</si>
  <si>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</si>
  <si>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</si>
  <si>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</si>
  <si>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</si>
  <si>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</si>
  <si>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</si>
  <si>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</si>
  <si>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</si>
  <si>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</si>
  <si>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</si>
  <si>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</si>
  <si>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</si>
  <si>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</si>
  <si>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</si>
  <si>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</si>
  <si>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</si>
  <si>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</si>
  <si>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</si>
  <si>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</si>
  <si>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</si>
  <si>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</si>
  <si>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</si>
  <si>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</si>
  <si>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</si>
  <si>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</si>
  <si>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</si>
  <si>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</si>
  <si>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</si>
  <si>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</si>
  <si>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</si>
  <si>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</si>
  <si>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</si>
  <si>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</si>
  <si>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</si>
  <si>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</si>
  <si>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</si>
  <si>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</si>
  <si>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</si>
  <si>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</si>
  <si>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</si>
  <si>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</si>
  <si>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</si>
  <si>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</si>
  <si>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</si>
  <si>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</si>
  <si>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</si>
  <si>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</si>
  <si>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</si>
  <si>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</si>
  <si>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</si>
  <si>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</si>
  <si>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</si>
  <si>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</si>
  <si>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</si>
  <si>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</si>
  <si>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</si>
  <si>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</si>
  <si>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</si>
  <si>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</si>
  <si>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</si>
  <si>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</si>
  <si>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</si>
  <si>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</si>
  <si>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</si>
  <si>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</si>
  <si>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</si>
  <si>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</si>
  <si>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</si>
  <si>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</si>
  <si>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</si>
  <si>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</si>
  <si>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</si>
  <si>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</si>
  <si>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</si>
  <si>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</si>
  <si>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</si>
  <si>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</si>
  <si>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</si>
  <si>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</si>
  <si>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</si>
  <si>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</si>
  <si>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</si>
  <si>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</si>
  <si>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</si>
  <si>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</si>
  <si>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</si>
  <si>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</si>
  <si>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</si>
  <si>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</si>
  <si>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</si>
  <si>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</si>
  <si>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</si>
  <si>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</si>
  <si>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</si>
  <si>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</si>
  <si>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</si>
  <si>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</si>
  <si>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</si>
  <si>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</si>
  <si>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</si>
  <si>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</si>
  <si>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</si>
  <si>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</si>
  <si>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</si>
  <si>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</si>
  <si>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</si>
  <si>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</si>
  <si>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</si>
  <si>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</si>
  <si>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</si>
  <si>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</si>
  <si>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</si>
  <si>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</si>
  <si>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</si>
  <si>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</si>
  <si>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</si>
  <si>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</si>
  <si>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</si>
  <si>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</si>
  <si>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</si>
  <si>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</si>
  <si>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</si>
  <si>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</si>
  <si>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</si>
  <si>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</si>
  <si>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</si>
  <si>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</si>
  <si>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</si>
  <si>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</si>
  <si>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</si>
  <si>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</si>
  <si>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</si>
  <si>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</si>
  <si>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</si>
  <si>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</si>
  <si>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</si>
  <si>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</si>
  <si>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</si>
  <si>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</si>
  <si>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</si>
  <si>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</si>
  <si>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</si>
  <si>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</si>
  <si>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</si>
  <si>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</si>
  <si>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</si>
  <si>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</si>
  <si>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</si>
  <si>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</si>
  <si>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</si>
  <si>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</si>
  <si>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</si>
  <si>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</si>
  <si>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</si>
  <si>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</si>
  <si>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</si>
  <si>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</si>
  <si>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</si>
  <si>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</si>
  <si>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</si>
  <si>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</si>
  <si>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</si>
  <si>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</si>
  <si>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</si>
  <si>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</si>
  <si>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</si>
  <si>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</si>
  <si>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</si>
  <si>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</si>
  <si>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</si>
  <si>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</si>
  <si>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</si>
  <si>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</si>
  <si>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</si>
  <si>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</si>
  <si>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</si>
  <si>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</si>
  <si>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</si>
  <si>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</si>
  <si>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</si>
  <si>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</si>
  <si>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</si>
  <si>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</si>
  <si>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</si>
  <si>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</si>
  <si>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</si>
  <si>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</si>
  <si>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</si>
  <si>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</si>
  <si>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</si>
  <si>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</si>
  <si>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</si>
  <si>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</si>
  <si>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</si>
  <si>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</si>
  <si>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</si>
  <si>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</si>
  <si>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</si>
  <si>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</si>
  <si>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</si>
  <si>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</si>
  <si>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</si>
  <si>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</si>
  <si>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</si>
  <si>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</si>
  <si>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</si>
  <si>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</si>
  <si>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</si>
  <si>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</si>
  <si>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</si>
  <si>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</si>
  <si>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</si>
  <si>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</si>
  <si>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</si>
  <si>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</si>
  <si>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</si>
  <si>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</si>
  <si>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</si>
  <si>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</si>
  <si>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</si>
  <si>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</si>
  <si>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</si>
  <si>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</si>
  <si>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</si>
  <si>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</si>
  <si>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</si>
  <si>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</si>
  <si>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</si>
  <si>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</si>
  <si>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</si>
  <si>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</si>
  <si>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</si>
  <si>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</si>
  <si>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</si>
  <si>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</si>
  <si>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</si>
  <si>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</si>
  <si>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</si>
  <si>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</si>
  <si>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</si>
  <si>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</si>
  <si>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</si>
  <si>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</si>
  <si>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</si>
  <si>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</si>
  <si>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</si>
  <si>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</si>
  <si>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</si>
  <si>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</si>
  <si>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</si>
  <si>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</si>
  <si>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</si>
  <si>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</si>
  <si>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</si>
  <si>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</si>
  <si>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</si>
  <si>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</si>
  <si>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</si>
  <si>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</si>
  <si>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</si>
  <si>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</si>
  <si>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</si>
  <si>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</si>
  <si>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</si>
  <si>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</si>
  <si>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</si>
  <si>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</si>
  <si>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</si>
  <si>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</si>
  <si>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</si>
  <si>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</si>
  <si>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</si>
  <si>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</si>
  <si>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</si>
  <si>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</si>
  <si>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</si>
  <si>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</si>
  <si>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</si>
  <si>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</si>
  <si>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</si>
  <si>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</si>
  <si>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</si>
  <si>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</si>
  <si>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</si>
  <si>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</si>
  <si>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</si>
  <si>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</si>
  <si>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</si>
  <si>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</si>
  <si>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</si>
  <si>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</si>
  <si>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</si>
  <si>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</si>
  <si>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</si>
  <si>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</si>
  <si>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</si>
  <si>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</si>
  <si>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</si>
  <si>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</si>
  <si>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</si>
  <si>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</si>
  <si>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</si>
  <si>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</si>
  <si>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</si>
  <si>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</si>
  <si>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</si>
  <si>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</si>
  <si>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</si>
  <si>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</si>
  <si>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</si>
  <si>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</si>
  <si>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</si>
  <si>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</si>
  <si>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</si>
  <si>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</si>
  <si>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</si>
  <si>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</si>
  <si>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</si>
  <si>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</si>
  <si>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</si>
  <si>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</si>
  <si>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</si>
  <si>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</si>
  <si>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</si>
  <si>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</si>
  <si>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</si>
  <si>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</si>
  <si>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</si>
  <si>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</si>
  <si>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</si>
  <si>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</si>
  <si>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</si>
  <si>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</si>
  <si>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</si>
  <si>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</si>
  <si>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</si>
  <si>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</si>
  <si>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</si>
  <si>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</si>
  <si>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</si>
  <si>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</si>
  <si>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</si>
  <si>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</si>
  <si>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</si>
  <si>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</si>
  <si>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</si>
  <si>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</si>
  <si>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</si>
  <si>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</si>
  <si>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</si>
  <si>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</si>
  <si>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</si>
  <si>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</si>
  <si>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</si>
  <si>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</si>
  <si>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</si>
  <si>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</si>
  <si>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</si>
  <si>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</si>
  <si>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</si>
  <si>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</si>
  <si>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</si>
  <si>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</si>
  <si>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</si>
  <si>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</si>
  <si>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</si>
  <si>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</si>
  <si>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</si>
  <si>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</si>
  <si>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</si>
  <si>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</si>
  <si>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</si>
  <si>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</si>
  <si>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</si>
  <si>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</si>
  <si>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</si>
  <si>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</si>
  <si>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</si>
  <si>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</si>
  <si>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</si>
  <si>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</si>
  <si>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</si>
  <si>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</si>
  <si>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</si>
  <si>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</si>
  <si>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</si>
  <si>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</si>
  <si>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</si>
  <si>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</si>
  <si>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</si>
  <si>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</si>
  <si>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</si>
  <si>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</si>
  <si>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</si>
  <si>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</si>
  <si>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</si>
  <si>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</si>
  <si>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</si>
  <si>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</si>
  <si>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</si>
  <si>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</si>
  <si>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</si>
  <si>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</si>
  <si>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</si>
  <si>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</si>
  <si>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</si>
  <si>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</si>
  <si>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</si>
  <si>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</si>
  <si>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</si>
  <si>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</si>
  <si>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</si>
  <si>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</si>
  <si>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</si>
  <si>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</si>
  <si>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</si>
  <si>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</si>
  <si>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</si>
  <si>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</si>
  <si>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</si>
  <si>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</si>
  <si>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</si>
  <si>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</si>
  <si>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</si>
  <si>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</si>
  <si>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</si>
  <si>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</si>
  <si>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</si>
  <si>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</si>
  <si>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</si>
  <si>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</si>
  <si>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</si>
  <si>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</si>
  <si>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</si>
  <si>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</si>
  <si>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</si>
  <si>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</si>
  <si>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</si>
  <si>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</si>
  <si>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</si>
  <si>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</si>
  <si>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</si>
  <si>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</si>
  <si>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</si>
  <si>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</si>
  <si>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</si>
  <si>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</si>
  <si>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</si>
  <si>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</si>
  <si>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</si>
  <si>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</si>
  <si>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</si>
  <si>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</si>
  <si>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</si>
  <si>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</si>
  <si>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</si>
  <si>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</si>
  <si>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</si>
  <si>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</si>
  <si>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</si>
  <si>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</si>
  <si>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</si>
  <si>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</si>
  <si>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</si>
  <si>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</si>
  <si>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</si>
  <si>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</si>
  <si>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</si>
  <si>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</si>
  <si>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</si>
  <si>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</si>
  <si>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</si>
  <si>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</si>
  <si>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</si>
  <si>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</si>
  <si>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</si>
  <si>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</si>
  <si>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</si>
  <si>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</si>
  <si>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</si>
  <si>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</si>
  <si>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</si>
  <si>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</si>
  <si>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</si>
  <si>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</si>
  <si>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</si>
  <si>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</si>
  <si>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</si>
  <si>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</si>
  <si>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</si>
  <si>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</si>
  <si>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</si>
  <si>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</si>
  <si>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</si>
  <si>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</si>
  <si>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</si>
  <si>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</si>
  <si>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</si>
  <si>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</si>
  <si>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</si>
  <si>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</si>
  <si>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</si>
  <si>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</si>
  <si>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</si>
  <si>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</si>
  <si>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</si>
  <si>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</si>
  <si>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</si>
  <si>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</si>
  <si>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</si>
  <si>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</si>
  <si>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</si>
  <si>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</si>
  <si>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</si>
  <si>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</si>
  <si>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</si>
  <si>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</si>
  <si>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</si>
  <si>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</si>
  <si>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</si>
  <si>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</si>
  <si>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</si>
  <si>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</si>
  <si>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</si>
  <si>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</si>
  <si>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</si>
  <si>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</si>
  <si>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</si>
  <si>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</si>
  <si>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</si>
  <si>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</si>
  <si>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</si>
  <si>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</si>
  <si>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</si>
  <si>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</si>
  <si>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</si>
  <si>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</si>
  <si>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</si>
  <si>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</si>
  <si>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</si>
  <si>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</si>
  <si>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</si>
  <si>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</si>
  <si>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</si>
  <si>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</si>
  <si>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</si>
  <si>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</si>
  <si>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</si>
  <si>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</si>
  <si>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</si>
  <si>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</si>
  <si>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</si>
  <si>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</si>
  <si>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</si>
  <si>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</si>
  <si>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</si>
  <si>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</si>
  <si>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</si>
  <si>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</si>
  <si>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</si>
  <si>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</si>
  <si>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</si>
  <si>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</si>
  <si>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</si>
  <si>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</si>
  <si>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</si>
  <si>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</si>
  <si>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</si>
  <si>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</si>
  <si>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</si>
  <si>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</si>
  <si>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</si>
  <si>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</si>
  <si>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</si>
  <si>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</si>
  <si>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</si>
  <si>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</si>
  <si>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</si>
  <si>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</si>
  <si>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</si>
  <si>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</si>
  <si>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</si>
  <si>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</si>
  <si>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</si>
  <si>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</si>
  <si>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</si>
  <si>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</si>
  <si>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</si>
  <si>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</si>
  <si>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</si>
  <si>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</si>
  <si>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</si>
  <si>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</si>
  <si>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</si>
  <si>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</si>
  <si>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</si>
  <si>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</si>
  <si>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</si>
  <si>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</si>
  <si>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</si>
  <si>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</si>
  <si>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</si>
  <si>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</si>
  <si>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</si>
  <si>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</si>
  <si>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</si>
  <si>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</si>
  <si>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</si>
  <si>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</si>
  <si>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</si>
  <si>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</si>
  <si>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</si>
  <si>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</si>
  <si>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</si>
  <si>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</si>
  <si>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</si>
  <si>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</si>
  <si>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</si>
  <si>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</si>
  <si>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</si>
  <si>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</si>
  <si>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</si>
  <si>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</si>
  <si>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</si>
  <si>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</si>
  <si>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</si>
  <si>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</si>
  <si>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</si>
  <si>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</si>
  <si>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</si>
  <si>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</si>
  <si>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</si>
  <si>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</si>
  <si>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</si>
  <si>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</si>
  <si>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</si>
  <si>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</si>
  <si>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</si>
  <si>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</si>
  <si>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</si>
  <si>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</si>
  <si>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</si>
  <si>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</si>
  <si>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</si>
  <si>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</si>
  <si>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</si>
  <si>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</si>
  <si>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</si>
  <si>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</si>
  <si>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</si>
  <si>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</si>
  <si>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</si>
  <si>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</si>
  <si>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</si>
  <si>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</si>
  <si>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</si>
  <si>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</si>
  <si>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</si>
  <si>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</si>
  <si>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</si>
  <si>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</si>
  <si>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</si>
  <si>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</si>
  <si>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</si>
  <si>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</si>
  <si>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</si>
  <si>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</si>
  <si>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</si>
  <si>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</si>
  <si>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</si>
  <si>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</si>
  <si>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</si>
  <si>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</si>
  <si>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</si>
  <si>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</si>
  <si>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</si>
  <si>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</si>
  <si>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</si>
  <si>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</si>
  <si>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</si>
  <si>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</si>
  <si>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</si>
  <si>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</si>
  <si>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</si>
  <si>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</si>
  <si>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</si>
  <si>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</si>
  <si>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</si>
  <si>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</si>
  <si>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</si>
  <si>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</si>
  <si>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</si>
  <si>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</si>
  <si>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</si>
  <si>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</si>
  <si>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</si>
  <si>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</si>
  <si>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</si>
  <si>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</si>
  <si>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</si>
  <si>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</si>
  <si>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</si>
  <si>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</si>
  <si>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</si>
  <si>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</si>
  <si>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</si>
  <si>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</si>
  <si>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</si>
  <si>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</si>
  <si>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</si>
  <si>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</si>
  <si>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</si>
  <si>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</si>
  <si>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</si>
  <si>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</si>
  <si>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</si>
  <si>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</si>
  <si>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</si>
  <si>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</si>
  <si>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</si>
  <si>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</si>
  <si>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</si>
  <si>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</si>
  <si>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</si>
  <si>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</si>
  <si>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</si>
  <si>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</si>
  <si>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</si>
  <si>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</si>
  <si>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</si>
  <si>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</si>
  <si>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</si>
  <si>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</si>
  <si>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</si>
  <si>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</si>
  <si>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</si>
  <si>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</si>
  <si>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</si>
  <si>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</si>
  <si>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</si>
  <si>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</si>
  <si>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</si>
  <si>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</si>
  <si>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</si>
  <si>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</si>
  <si>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</si>
  <si>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</si>
  <si>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</si>
  <si>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</si>
  <si>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</si>
  <si>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</si>
  <si>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</si>
  <si>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</si>
  <si>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</si>
  <si>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</si>
  <si>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</si>
  <si>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</si>
  <si>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</si>
  <si>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</si>
  <si>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</si>
  <si>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</si>
  <si>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</si>
  <si>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</si>
  <si>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</si>
  <si>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</si>
  <si>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</si>
  <si>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</si>
  <si>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</si>
  <si>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</si>
  <si>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</si>
  <si>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</si>
  <si>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</si>
  <si>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</si>
  <si>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</si>
  <si>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</si>
  <si>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</si>
  <si>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</si>
  <si>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</si>
  <si>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</si>
  <si>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</si>
  <si>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</si>
  <si>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</si>
  <si>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</si>
  <si>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</si>
  <si>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</si>
  <si>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</si>
  <si>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</si>
  <si>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</si>
  <si>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</si>
  <si>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</si>
  <si>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</si>
  <si>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</si>
  <si>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</si>
  <si>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</si>
  <si>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</si>
  <si>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</si>
  <si>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</si>
  <si>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</si>
  <si>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</si>
  <si>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</si>
  <si>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</si>
  <si>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</si>
  <si>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</si>
  <si>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</si>
  <si>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</si>
  <si>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</si>
  <si>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</si>
  <si>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</si>
  <si>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</si>
  <si>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</si>
  <si>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</si>
  <si>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</si>
  <si>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</si>
  <si>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</si>
  <si>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</si>
  <si>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</si>
  <si>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</si>
  <si>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</si>
  <si>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</si>
  <si>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</si>
  <si>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</si>
  <si>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</si>
  <si>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</si>
  <si>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</si>
  <si>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</si>
  <si>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</si>
  <si>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</si>
  <si>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</si>
  <si>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</si>
  <si>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</si>
  <si>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</si>
  <si>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</si>
  <si>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</si>
  <si>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</si>
  <si>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</si>
  <si>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</si>
  <si>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</si>
  <si>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</si>
  <si>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</si>
  <si>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</si>
  <si>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</si>
  <si>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</si>
  <si>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</si>
  <si>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</si>
  <si>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</si>
  <si>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</si>
  <si>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</si>
  <si>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</si>
  <si>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</si>
  <si>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</si>
  <si>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</si>
  <si>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</si>
  <si>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</si>
  <si>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</si>
  <si>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</si>
  <si>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</si>
  <si>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</si>
  <si>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</si>
  <si>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</si>
  <si>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</si>
  <si>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</si>
  <si>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</si>
  <si>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</si>
  <si>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</si>
  <si>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</si>
  <si>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</si>
  <si>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</si>
  <si>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</si>
  <si>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</si>
  <si>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</si>
  <si>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</si>
  <si>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</si>
  <si>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</si>
  <si>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</si>
  <si>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</si>
  <si>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</si>
  <si>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</si>
  <si>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</si>
  <si>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</si>
  <si>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</si>
  <si>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</si>
  <si>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</si>
  <si>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</si>
  <si>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</si>
  <si>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</si>
  <si>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</si>
  <si>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</si>
  <si>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</si>
  <si>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</si>
  <si>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</si>
  <si>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</si>
  <si>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</si>
  <si>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</si>
  <si>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</si>
  <si>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</si>
  <si>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</si>
  <si>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</si>
  <si>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</si>
  <si>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</si>
  <si>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</si>
  <si>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</si>
  <si>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</si>
  <si>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</si>
  <si>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</si>
  <si>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</si>
  <si>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</si>
  <si>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</si>
  <si>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</si>
  <si>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</si>
  <si>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</si>
  <si>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</si>
  <si>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</si>
  <si>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</si>
  <si>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</si>
  <si>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</si>
  <si>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</si>
  <si>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</si>
  <si>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</si>
  <si>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</si>
  <si>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</si>
  <si>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</si>
  <si>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</si>
  <si>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</si>
  <si>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</si>
  <si>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</si>
  <si>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</si>
  <si>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</si>
  <si>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</si>
  <si>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</si>
  <si>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</si>
  <si>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</si>
  <si>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</si>
  <si>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</si>
  <si>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</si>
  <si>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</si>
  <si>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</si>
  <si>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</si>
  <si>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</si>
  <si>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</si>
  <si>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</si>
  <si>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</si>
  <si>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</si>
  <si>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</si>
  <si>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</si>
  <si>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</si>
  <si>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</si>
  <si>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</si>
  <si>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</si>
  <si>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</si>
  <si>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</si>
  <si>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</si>
  <si>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</si>
  <si>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</si>
  <si>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</si>
  <si>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</si>
  <si>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</si>
  <si>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</si>
  <si>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</si>
  <si>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</si>
  <si>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</si>
  <si>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</si>
  <si>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</si>
  <si>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</si>
  <si>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</si>
  <si>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</si>
  <si>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</si>
  <si>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</si>
  <si>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</si>
  <si>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</si>
  <si>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</si>
  <si>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</si>
  <si>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</si>
  <si>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</si>
  <si>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</si>
  <si>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</si>
  <si>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</si>
  <si>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</si>
  <si>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</si>
  <si>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</si>
  <si>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</si>
  <si>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</si>
  <si>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</si>
  <si>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</si>
  <si>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</si>
  <si>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</si>
  <si>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</si>
  <si>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</si>
  <si>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</si>
  <si>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</si>
  <si>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</si>
  <si>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</si>
  <si>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</si>
  <si>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</si>
  <si>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</si>
  <si>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</si>
  <si>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</si>
  <si>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</si>
  <si>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</si>
  <si>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</si>
  <si>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</si>
  <si>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</si>
  <si>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</si>
  <si>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</si>
  <si>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</si>
  <si>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</si>
  <si>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</si>
  <si>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</si>
  <si>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</si>
  <si>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</si>
  <si>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</si>
  <si>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</si>
  <si>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</si>
  <si>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</si>
  <si>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</si>
  <si>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</si>
  <si>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</si>
  <si>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</si>
  <si>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</si>
  <si>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</si>
  <si>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</si>
  <si>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</si>
  <si>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</si>
  <si>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</si>
  <si>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</si>
  <si>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</si>
  <si>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</si>
  <si>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</si>
  <si>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</si>
  <si>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</si>
  <si>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</si>
  <si>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</si>
  <si>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</si>
  <si>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</si>
  <si>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</si>
  <si>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</si>
  <si>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</si>
  <si>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</si>
  <si>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</si>
  <si>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</si>
  <si>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</si>
  <si>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</si>
  <si>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</si>
  <si>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</si>
  <si>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</si>
  <si>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</si>
  <si>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</si>
  <si>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</si>
  <si>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</si>
  <si>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</si>
  <si>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</si>
  <si>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</si>
  <si>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</si>
  <si>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</si>
  <si>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</si>
  <si>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</si>
  <si>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</si>
  <si>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</si>
  <si>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</si>
  <si>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</si>
  <si>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</si>
  <si>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</si>
  <si>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</si>
  <si>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</si>
  <si>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</si>
  <si>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</si>
  <si>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</si>
  <si>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</si>
  <si>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</si>
  <si>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</si>
  <si>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</si>
  <si>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</si>
  <si>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</si>
  <si>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</si>
  <si>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</si>
  <si>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</si>
  <si>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</si>
  <si>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</si>
  <si>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</si>
  <si>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</si>
  <si>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</si>
  <si>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</si>
  <si>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</si>
  <si>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</si>
  <si>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</si>
  <si>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</si>
  <si>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</si>
  <si>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</si>
  <si>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</si>
  <si>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</si>
  <si>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</si>
  <si>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</si>
  <si>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</si>
  <si>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</si>
  <si>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</si>
  <si>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</si>
  <si>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</si>
  <si>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</si>
  <si>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</si>
  <si>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</si>
  <si>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</si>
  <si>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</si>
  <si>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</si>
  <si>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</si>
  <si>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</si>
  <si>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</si>
  <si>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</si>
  <si>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</si>
  <si>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</si>
  <si>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</si>
  <si>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</si>
  <si>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</si>
  <si>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</si>
  <si>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</si>
  <si>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</si>
  <si>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</si>
  <si>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</si>
  <si>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</si>
  <si>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</si>
  <si>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</si>
  <si>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</si>
  <si>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</si>
  <si>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</si>
  <si>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</si>
  <si>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</si>
  <si>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</si>
  <si>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</si>
  <si>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</si>
  <si>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</si>
  <si>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</si>
  <si>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</si>
  <si>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</si>
  <si>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</si>
  <si>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</si>
  <si>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</si>
  <si>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</si>
  <si>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</si>
  <si>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</si>
  <si>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</si>
  <si>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</si>
  <si>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</si>
  <si>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</si>
  <si>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</si>
  <si>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</si>
  <si>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</si>
  <si>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</si>
  <si>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</si>
  <si>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</si>
  <si>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</si>
  <si>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</si>
  <si>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</si>
  <si>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</si>
  <si>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</si>
  <si>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</si>
  <si>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</si>
  <si>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</si>
  <si>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</si>
  <si>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</si>
  <si>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</si>
  <si>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</si>
  <si>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</si>
  <si>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</si>
  <si>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</si>
  <si>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</si>
  <si>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</si>
  <si>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</si>
  <si>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</si>
  <si>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</si>
  <si>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</si>
  <si>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</si>
  <si>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</si>
  <si>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</si>
  <si>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</si>
  <si>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</si>
  <si>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</si>
  <si>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</si>
  <si>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</si>
  <si>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</si>
  <si>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</si>
  <si>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</si>
  <si>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</si>
  <si>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</si>
  <si>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</si>
  <si>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</si>
  <si>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</si>
  <si>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</si>
  <si>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</si>
  <si>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</si>
  <si>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</si>
  <si>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</si>
  <si>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</si>
  <si>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</si>
  <si>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</si>
  <si>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</si>
  <si>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</si>
  <si>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</si>
  <si>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</si>
  <si>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</si>
  <si>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</si>
  <si>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</si>
  <si>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</si>
  <si>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</si>
  <si>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</si>
  <si>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</si>
  <si>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</si>
  <si>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</si>
  <si>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</si>
  <si>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</si>
  <si>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</si>
  <si>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</si>
  <si>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</si>
  <si>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</si>
  <si>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</si>
  <si>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</si>
  <si>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</si>
  <si>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</si>
  <si>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</si>
  <si>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</si>
  <si>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</si>
  <si>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</si>
  <si>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</si>
  <si>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</si>
  <si>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</si>
  <si>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</si>
  <si>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</si>
  <si>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</si>
  <si>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</si>
  <si>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</si>
  <si>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</si>
  <si>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</si>
  <si>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</si>
  <si>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</si>
  <si>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</si>
  <si>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</si>
  <si>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</si>
  <si>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</si>
  <si>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</si>
  <si>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</si>
  <si>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</si>
  <si>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</si>
  <si>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</si>
  <si>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</si>
  <si>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</si>
  <si>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</si>
  <si>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</si>
  <si>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</si>
  <si>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</si>
  <si>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</si>
  <si>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</si>
  <si>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</si>
  <si>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</si>
  <si>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</si>
  <si>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</si>
  <si>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</si>
  <si>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</si>
  <si>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</si>
  <si>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</si>
  <si>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</si>
  <si>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</si>
  <si>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</si>
  <si>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</si>
  <si>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</si>
  <si>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</si>
  <si>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</si>
  <si>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</si>
  <si>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</si>
  <si>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</si>
  <si>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</si>
  <si>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</si>
  <si>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</si>
  <si>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</si>
  <si>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</si>
  <si>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</si>
  <si>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</si>
  <si>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</si>
  <si>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</si>
  <si>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</si>
  <si>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</si>
  <si>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</si>
  <si>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</si>
  <si>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</si>
  <si>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</si>
  <si>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</si>
  <si>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</si>
  <si>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</si>
  <si>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</si>
  <si>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</si>
  <si>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</si>
  <si>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</si>
  <si>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</si>
  <si>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</si>
  <si>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</si>
  <si>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</si>
  <si>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</si>
  <si>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</si>
  <si>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</si>
  <si>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</si>
  <si>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</si>
  <si>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</si>
  <si>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</si>
  <si>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</si>
  <si>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</si>
  <si>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</si>
  <si>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</si>
  <si>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</si>
  <si>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</si>
  <si>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</si>
  <si>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</si>
  <si>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</si>
  <si>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</si>
  <si>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</si>
  <si>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</si>
  <si>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</si>
  <si>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</si>
  <si>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</si>
  <si>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</si>
  <si>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</si>
  <si>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</si>
  <si>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</si>
  <si>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</si>
  <si>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</si>
  <si>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</si>
  <si>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</si>
  <si>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</si>
  <si>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</si>
  <si>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</si>
  <si>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</si>
  <si>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</si>
  <si>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</si>
  <si>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</si>
  <si>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</si>
  <si>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</si>
  <si>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</si>
  <si>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</si>
  <si>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</si>
  <si>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</si>
  <si>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</si>
  <si>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</si>
  <si>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</si>
  <si>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</si>
  <si>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</si>
  <si>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</si>
  <si>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</si>
  <si>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</si>
  <si>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</si>
  <si>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</si>
  <si>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</si>
  <si>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</si>
  <si>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</si>
  <si>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</si>
  <si>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</si>
  <si>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</si>
  <si>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</si>
  <si>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</si>
  <si>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</si>
  <si>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</si>
  <si>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</si>
  <si>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</si>
  <si>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</si>
  <si>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</si>
  <si>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</si>
  <si>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</si>
  <si>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</si>
  <si>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</si>
  <si>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</si>
  <si>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</si>
  <si>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</si>
  <si>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</si>
  <si>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</si>
  <si>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</si>
  <si>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</si>
  <si>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</si>
  <si>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</si>
  <si>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</si>
  <si>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</si>
  <si>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</si>
  <si>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</si>
  <si>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</si>
  <si>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</si>
  <si>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</si>
  <si>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</si>
  <si>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</si>
  <si>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</si>
  <si>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</si>
  <si>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</si>
  <si>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</si>
  <si>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</si>
  <si>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</si>
  <si>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</si>
  <si>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</si>
  <si>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</si>
  <si>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</si>
  <si>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</si>
  <si>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</si>
  <si>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</si>
  <si>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</si>
  <si>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</si>
  <si>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</si>
  <si>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</si>
  <si>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</si>
  <si>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</si>
  <si>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</si>
  <si>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</si>
  <si>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</si>
  <si>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</si>
  <si>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</si>
  <si>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</si>
  <si>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</si>
  <si>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</si>
  <si>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</si>
  <si>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</si>
  <si>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</si>
  <si>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</si>
  <si>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</si>
  <si>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</si>
  <si>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</si>
  <si>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</si>
  <si>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</si>
  <si>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</si>
  <si>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</si>
  <si>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</si>
  <si>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</si>
  <si>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</si>
  <si>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</si>
  <si>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</si>
  <si>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</si>
  <si>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</si>
  <si>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</si>
  <si>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</si>
  <si>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</si>
  <si>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</si>
  <si>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</si>
  <si>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</si>
  <si>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</si>
  <si>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</si>
  <si>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</si>
  <si>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</si>
  <si>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</si>
  <si>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</si>
  <si>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</si>
  <si>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</si>
  <si>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</si>
  <si>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</si>
  <si>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</si>
  <si>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</si>
  <si>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</si>
  <si>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</si>
  <si>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</si>
  <si>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</si>
  <si>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</si>
  <si>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</si>
  <si>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</si>
  <si>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</si>
  <si>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</si>
  <si>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</si>
  <si>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</si>
  <si>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</si>
  <si>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</si>
  <si>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</si>
  <si>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</si>
  <si>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</si>
  <si>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</si>
  <si>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</si>
  <si>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</si>
  <si>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</si>
  <si>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</si>
  <si>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</si>
  <si>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</si>
  <si>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</si>
  <si>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</si>
  <si>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</si>
  <si>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</si>
  <si>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</si>
  <si>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</si>
  <si>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</si>
  <si>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</si>
  <si>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</si>
  <si>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</si>
  <si>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</si>
  <si>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</si>
  <si>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</si>
  <si>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</si>
  <si>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</si>
  <si>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</si>
  <si>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</si>
  <si>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</si>
  <si>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</si>
  <si>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</si>
  <si>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</si>
  <si>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</si>
  <si>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</si>
  <si>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</si>
  <si>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</si>
  <si>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</si>
  <si>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</si>
  <si>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</si>
  <si>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</si>
  <si>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</si>
  <si>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</si>
  <si>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</si>
  <si>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</si>
  <si>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</si>
  <si>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</si>
  <si>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</si>
  <si>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</si>
  <si>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</si>
  <si>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</si>
  <si>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</si>
  <si>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</si>
  <si>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</si>
  <si>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</si>
  <si>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</si>
  <si>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</si>
  <si>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</si>
  <si>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</si>
  <si>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</si>
  <si>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</si>
  <si>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</si>
  <si>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</si>
  <si>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</si>
  <si>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</si>
  <si>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</si>
  <si>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</si>
  <si>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</si>
  <si>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</si>
  <si>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</si>
  <si>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</si>
  <si>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</si>
  <si>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</si>
  <si>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</si>
  <si>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</si>
  <si>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</si>
  <si>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</si>
  <si>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</si>
  <si>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</si>
  <si>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</si>
  <si>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</si>
  <si>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</si>
  <si>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</si>
  <si>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</si>
  <si>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</si>
  <si>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</si>
  <si>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</si>
  <si>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</si>
  <si>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</si>
  <si>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</si>
  <si>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</si>
  <si>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</si>
  <si>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</si>
  <si>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</si>
  <si>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</si>
  <si>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</si>
  <si>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</si>
  <si>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</si>
  <si>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</si>
  <si>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</si>
  <si>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</si>
  <si>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</si>
  <si>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</si>
  <si>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</si>
  <si>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</si>
  <si>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</si>
  <si>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</si>
  <si>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</si>
  <si>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</si>
  <si>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</si>
  <si>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</si>
  <si>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</si>
  <si>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</si>
  <si>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</si>
  <si>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</si>
  <si>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</si>
  <si>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</si>
  <si>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</si>
  <si>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</si>
  <si>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</si>
  <si>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</si>
  <si>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</si>
  <si>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</si>
  <si>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</si>
  <si>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</si>
  <si>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</si>
  <si>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</si>
  <si>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</si>
  <si>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</si>
  <si>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</si>
  <si>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</si>
  <si>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</si>
  <si>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</si>
  <si>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</si>
  <si>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</si>
  <si>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</si>
  <si>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</si>
  <si>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</si>
  <si>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</si>
  <si>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</si>
  <si>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</si>
  <si>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</si>
  <si>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</si>
  <si>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</si>
  <si>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</si>
  <si>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</si>
  <si>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</si>
  <si>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</si>
  <si>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</si>
  <si>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</si>
  <si>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</si>
  <si>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</si>
  <si>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</si>
  <si>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</si>
  <si>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</si>
  <si>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</si>
  <si>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</si>
  <si>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</si>
  <si>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</si>
  <si>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</si>
  <si>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</si>
  <si>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</si>
  <si>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</si>
  <si>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</si>
  <si>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</si>
  <si>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</si>
  <si>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</si>
  <si>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</si>
  <si>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</si>
  <si>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</si>
  <si>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</si>
  <si>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</si>
  <si>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</si>
  <si>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</si>
  <si>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</si>
  <si>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</si>
  <si>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</si>
  <si>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</si>
  <si>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</si>
  <si>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</si>
  <si>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</si>
  <si>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</si>
  <si>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</si>
  <si>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</si>
  <si>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</si>
  <si>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</si>
  <si>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</si>
  <si>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</si>
  <si>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</si>
  <si>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</si>
  <si>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</si>
  <si>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</si>
  <si>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</si>
  <si>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</si>
  <si>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</si>
  <si>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</si>
  <si>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</si>
  <si>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</si>
  <si>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</si>
  <si>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</si>
  <si>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</si>
  <si>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</si>
  <si>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</si>
  <si>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</si>
  <si>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</si>
  <si>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</si>
  <si>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</si>
  <si>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</si>
  <si>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</si>
  <si>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</si>
  <si>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</si>
  <si>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</si>
  <si>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</si>
  <si>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</si>
  <si>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</si>
  <si>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</si>
  <si>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</si>
  <si>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</si>
  <si>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</si>
  <si>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</si>
  <si>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</si>
  <si>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</si>
  <si>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</si>
  <si>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</si>
  <si>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</si>
  <si>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</si>
  <si>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</si>
  <si>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</si>
  <si>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</si>
  <si>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</si>
  <si>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</si>
  <si>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</si>
  <si>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</si>
  <si>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</si>
  <si>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</si>
  <si>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</si>
  <si>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</si>
  <si>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</si>
  <si>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</si>
  <si>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</si>
  <si>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</si>
  <si>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</si>
  <si>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</si>
  <si>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</si>
  <si>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</si>
  <si>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</si>
  <si>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</si>
  <si>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</si>
  <si>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</si>
  <si>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</si>
  <si>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</si>
  <si>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</si>
  <si>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</si>
  <si>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</si>
  <si>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</si>
  <si>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</si>
  <si>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</si>
  <si>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</si>
  <si>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</si>
  <si>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</si>
  <si>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</si>
  <si>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</si>
  <si>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</si>
  <si>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</si>
  <si>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</si>
  <si>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</si>
  <si>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</si>
  <si>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</si>
  <si>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</si>
  <si>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</si>
  <si>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</si>
  <si>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</si>
  <si>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</si>
  <si>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</si>
  <si>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</si>
  <si>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</si>
  <si>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</si>
  <si>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</si>
  <si>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</si>
  <si>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</si>
  <si>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</si>
  <si>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</si>
  <si>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</si>
  <si>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</si>
  <si>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</si>
  <si>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</si>
  <si>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</si>
  <si>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</si>
  <si>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</si>
  <si>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</si>
  <si>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</si>
  <si>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</si>
  <si>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</si>
  <si>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</si>
  <si>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</si>
  <si>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</si>
  <si>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</si>
  <si>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</si>
  <si>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</si>
  <si>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</si>
  <si>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</si>
  <si>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</si>
  <si>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</si>
  <si>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</si>
  <si>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</si>
  <si>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</si>
  <si>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</si>
  <si>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</si>
  <si>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</si>
  <si>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</si>
  <si>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</si>
  <si>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</si>
  <si>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</si>
  <si>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</si>
  <si>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</si>
  <si>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</si>
  <si>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</si>
  <si>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</si>
  <si>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</si>
  <si>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</si>
  <si>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</si>
  <si>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</si>
  <si>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</si>
  <si>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</si>
  <si>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</si>
  <si>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</si>
  <si>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</si>
  <si>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</si>
  <si>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</si>
  <si>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</si>
  <si>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</si>
  <si>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</si>
  <si>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</si>
  <si>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</si>
  <si>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</si>
  <si>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</si>
  <si>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</si>
  <si>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</si>
  <si>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</si>
  <si>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</si>
  <si>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</si>
  <si>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</si>
  <si>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</si>
  <si>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</si>
  <si>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</si>
  <si>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</si>
  <si>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</si>
  <si>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</si>
  <si>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</si>
  <si>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</si>
  <si>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</si>
  <si>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</si>
  <si>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</si>
  <si>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</si>
  <si>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</si>
  <si>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</si>
  <si>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</si>
  <si>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</si>
  <si>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</si>
  <si>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</si>
  <si>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</si>
  <si>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</si>
  <si>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</si>
  <si>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</si>
  <si>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</si>
  <si>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</si>
  <si>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</si>
  <si>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</si>
  <si>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</si>
  <si>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</si>
  <si>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</si>
  <si>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</si>
  <si>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</si>
  <si>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</si>
  <si>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</si>
  <si>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</si>
  <si>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</si>
  <si>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</si>
  <si>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</si>
  <si>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</si>
  <si>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</si>
  <si>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</si>
  <si>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</si>
  <si>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</si>
  <si>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</si>
  <si>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</si>
  <si>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</si>
  <si>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</si>
  <si>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</si>
  <si>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</si>
  <si>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</si>
  <si>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</si>
  <si>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</si>
  <si>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</si>
  <si>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</si>
  <si>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</si>
  <si>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</si>
  <si>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</si>
  <si>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</si>
  <si>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</si>
  <si>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</si>
  <si>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</si>
  <si>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</si>
  <si>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</si>
  <si>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</si>
  <si>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</si>
  <si>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</si>
  <si>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</si>
  <si>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</si>
  <si>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</si>
  <si>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</si>
  <si>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</si>
  <si>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</si>
  <si>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</si>
  <si>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</si>
  <si>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</si>
  <si>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</si>
  <si>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</si>
  <si>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</si>
  <si>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</si>
  <si>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</si>
  <si>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</si>
  <si>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</si>
  <si>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</si>
  <si>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</si>
  <si>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</si>
  <si>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</si>
  <si>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</si>
  <si>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</si>
  <si>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</si>
  <si>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</si>
  <si>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</si>
  <si>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</si>
  <si>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</si>
  <si>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</si>
  <si>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</si>
  <si>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</si>
  <si>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</si>
  <si>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</si>
  <si>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</si>
  <si>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</si>
  <si>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</si>
  <si>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</si>
  <si>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</si>
  <si>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</si>
  <si>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</si>
  <si>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</si>
  <si>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</si>
  <si>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</si>
  <si>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</si>
  <si>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</si>
  <si>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</si>
  <si>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</si>
  <si>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</si>
  <si>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</si>
  <si>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</si>
  <si>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</si>
  <si>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</si>
  <si>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</si>
  <si>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</si>
  <si>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</si>
  <si>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</si>
  <si>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</si>
  <si>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</si>
  <si>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</si>
  <si>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</si>
  <si>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</si>
  <si>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</si>
  <si>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</si>
  <si>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</si>
  <si>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</si>
  <si>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</si>
  <si>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</si>
  <si>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</si>
  <si>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</si>
  <si>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</si>
  <si>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</si>
  <si>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</si>
  <si>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</si>
  <si>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</si>
  <si>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</si>
  <si>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</si>
  <si>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</si>
  <si>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</si>
  <si>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</si>
  <si>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</si>
  <si>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</si>
  <si>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</si>
  <si>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</si>
  <si>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</si>
  <si>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</si>
  <si>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</si>
  <si>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</si>
  <si>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</si>
  <si>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</si>
  <si>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</si>
  <si>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</si>
  <si>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</si>
  <si>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</si>
  <si>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</si>
  <si>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</si>
  <si>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</si>
  <si>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</si>
  <si>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</si>
  <si>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</si>
  <si>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</si>
  <si>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</si>
  <si>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</si>
  <si>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</si>
  <si>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</si>
  <si>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</si>
  <si>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</si>
  <si>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</si>
  <si>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</si>
  <si>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</si>
  <si>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</si>
  <si>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</si>
  <si>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</si>
  <si>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</si>
  <si>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</si>
  <si>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</si>
  <si>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</si>
  <si>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</si>
  <si>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</si>
  <si>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</si>
  <si>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</si>
  <si>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</si>
  <si>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</si>
  <si>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</si>
  <si>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</si>
  <si>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</si>
  <si>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</si>
  <si>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</si>
  <si>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</si>
  <si>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</si>
  <si>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</si>
  <si>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</si>
  <si>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</si>
  <si>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</si>
  <si>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</si>
  <si>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</si>
  <si>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</si>
  <si>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</si>
  <si>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</si>
  <si>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</si>
  <si>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</si>
  <si>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</si>
  <si>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</si>
  <si>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</si>
  <si>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</si>
  <si>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</si>
  <si>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</si>
  <si>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</si>
  <si>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</si>
  <si>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</si>
  <si>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</si>
  <si>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</si>
  <si>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</si>
  <si>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</si>
  <si>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</si>
  <si>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</si>
  <si>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</si>
  <si>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</si>
  <si>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</si>
  <si>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</si>
  <si>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</si>
  <si>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</si>
  <si>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</si>
  <si>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</si>
  <si>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</si>
  <si>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</si>
  <si>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</si>
  <si>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</si>
  <si>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</si>
  <si>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</si>
  <si>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</si>
  <si>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</si>
  <si>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</si>
  <si>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</si>
  <si>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</si>
  <si>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</si>
  <si>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</si>
  <si>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</si>
  <si>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</si>
  <si>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</si>
  <si>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</si>
  <si>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</si>
  <si>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</si>
  <si>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</si>
  <si>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</si>
  <si>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</si>
  <si>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</si>
  <si>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</si>
  <si>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</si>
  <si>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</si>
  <si>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</si>
  <si>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</si>
  <si>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</si>
  <si>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</si>
  <si>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</si>
  <si>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</si>
  <si>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</si>
  <si>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</si>
  <si>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</si>
  <si>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</si>
  <si>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</si>
  <si>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</si>
  <si>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</si>
  <si>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</si>
  <si>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</si>
  <si>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</si>
  <si>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</si>
  <si>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</si>
  <si>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</si>
  <si>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</si>
  <si>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</si>
  <si>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</si>
  <si>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</si>
  <si>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</si>
  <si>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</si>
  <si>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</si>
  <si>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</si>
  <si>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</si>
  <si>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</si>
  <si>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</si>
  <si>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</si>
  <si>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</si>
  <si>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</si>
  <si>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</si>
  <si>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</si>
  <si>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</si>
  <si>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</si>
  <si>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</si>
  <si>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</si>
  <si>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</si>
  <si>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</si>
  <si>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</si>
  <si>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</si>
  <si>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</si>
  <si>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</si>
  <si>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</si>
  <si>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</si>
  <si>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</si>
  <si>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</si>
  <si>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</si>
  <si>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</si>
  <si>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</si>
  <si>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</si>
  <si>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</si>
  <si>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</si>
  <si>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</si>
  <si>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</si>
  <si>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</si>
  <si>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</si>
  <si>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</si>
  <si>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</si>
  <si>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</si>
  <si>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</si>
  <si>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</si>
  <si>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</si>
  <si>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</si>
  <si>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</si>
  <si>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</si>
  <si>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</si>
  <si>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</si>
  <si>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</si>
  <si>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</si>
  <si>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</si>
  <si>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</si>
  <si>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</si>
  <si>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</si>
  <si>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</si>
  <si>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</si>
  <si>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</si>
  <si>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</si>
  <si>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</si>
  <si>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</si>
  <si>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</si>
  <si>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</si>
  <si>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</si>
  <si>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</si>
  <si>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</si>
  <si>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</si>
  <si>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</si>
  <si>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</si>
  <si>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</si>
  <si>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</si>
  <si>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</si>
  <si>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</si>
  <si>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</si>
  <si>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</si>
  <si>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</si>
  <si>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</si>
  <si>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</si>
  <si>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</si>
  <si>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</si>
  <si>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</si>
  <si>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</si>
  <si>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</si>
  <si>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</si>
  <si>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</si>
  <si>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</si>
  <si>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</si>
  <si>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</si>
  <si>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</si>
  <si>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</si>
  <si>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</si>
  <si>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</si>
  <si>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</si>
  <si>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</si>
  <si>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</si>
  <si>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</si>
  <si>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</si>
  <si>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</si>
  <si>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</si>
  <si>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</si>
  <si>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</si>
  <si>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</si>
  <si>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</si>
  <si>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</si>
  <si>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</si>
  <si>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</si>
  <si>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</si>
  <si>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</si>
  <si>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</si>
  <si>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</si>
  <si>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</si>
  <si>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</si>
  <si>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</si>
  <si>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</si>
  <si>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</si>
  <si>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</si>
  <si>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</si>
  <si>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</si>
  <si>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</si>
  <si>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</si>
  <si>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</si>
  <si>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</si>
  <si>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</si>
  <si>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</si>
  <si>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</si>
  <si>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</si>
  <si>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</si>
  <si>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</si>
  <si>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</si>
  <si>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</si>
  <si>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</si>
  <si>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</si>
  <si>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</si>
  <si>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</si>
  <si>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</si>
  <si>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</si>
  <si>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</si>
  <si>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</si>
  <si>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</si>
  <si>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</si>
  <si>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</si>
  <si>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</si>
  <si>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</si>
  <si>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</si>
  <si>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</si>
  <si>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</si>
  <si>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</si>
  <si>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</si>
  <si>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</si>
  <si>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</si>
  <si>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</si>
  <si>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</si>
  <si>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</si>
  <si>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</si>
  <si>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</si>
  <si>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</si>
  <si>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</si>
  <si>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</si>
  <si>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</si>
  <si>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</si>
  <si>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</si>
  <si>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</si>
  <si>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</si>
  <si>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</si>
  <si>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</si>
  <si>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</si>
  <si>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</si>
  <si>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</si>
  <si>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</si>
  <si>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</si>
  <si>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</si>
  <si>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</si>
  <si>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</si>
  <si>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</si>
  <si>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</si>
  <si>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</si>
  <si>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</si>
  <si>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</si>
  <si>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</si>
  <si>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</si>
  <si>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</si>
  <si>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</si>
  <si>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</si>
  <si>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</si>
  <si>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</si>
  <si>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</si>
  <si>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</si>
  <si>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</si>
  <si>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</si>
  <si>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</si>
  <si>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</si>
  <si>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</si>
  <si>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</si>
  <si>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</si>
  <si>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</si>
  <si>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</si>
  <si>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</si>
  <si>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</si>
  <si>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</si>
  <si>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</si>
  <si>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</si>
  <si>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</si>
  <si>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</si>
  <si>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</si>
  <si>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</si>
  <si>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</si>
  <si>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</si>
  <si>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</si>
  <si>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</si>
  <si>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</si>
  <si>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</si>
  <si>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</si>
  <si>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</si>
  <si>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</si>
  <si>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</si>
  <si>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</si>
  <si>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</si>
  <si>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</si>
  <si>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</si>
  <si>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</si>
  <si>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</si>
  <si>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</si>
  <si>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</si>
  <si>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</si>
  <si>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</si>
  <si>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</si>
  <si>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</si>
  <si>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</si>
  <si>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</si>
  <si>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</si>
  <si>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</si>
  <si>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</si>
  <si>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</si>
  <si>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</si>
  <si>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</si>
  <si>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</si>
  <si>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</si>
  <si>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</si>
  <si>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</si>
  <si>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</si>
  <si>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</si>
  <si>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</si>
  <si>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</si>
  <si>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</si>
  <si>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</si>
  <si>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</si>
  <si>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</si>
  <si>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</si>
  <si>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</si>
  <si>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</si>
  <si>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</si>
  <si>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</si>
  <si>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</si>
  <si>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</si>
  <si>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</si>
  <si>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</si>
  <si>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</si>
  <si>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</si>
  <si>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</si>
  <si>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</si>
  <si>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</si>
  <si>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</si>
  <si>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</si>
  <si>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</si>
  <si>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</si>
  <si>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</si>
  <si>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</si>
  <si>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</si>
  <si>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</si>
  <si>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</si>
  <si>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</si>
  <si>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</si>
  <si>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</si>
  <si>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</si>
  <si>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</si>
  <si>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</si>
  <si>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</si>
  <si>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</si>
  <si>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</si>
  <si>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</si>
  <si>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</si>
  <si>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</si>
  <si>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</si>
  <si>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</si>
  <si>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</si>
  <si>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</si>
  <si>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</si>
  <si>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</si>
  <si>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</si>
  <si>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</si>
  <si>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</si>
  <si>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</si>
  <si>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</si>
  <si>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</si>
  <si>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</si>
  <si>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</si>
  <si>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</si>
  <si>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</si>
  <si>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</si>
  <si>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</si>
  <si>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</si>
  <si>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</si>
  <si>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</si>
  <si>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</si>
  <si>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</si>
  <si>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</si>
  <si>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</si>
  <si>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</si>
  <si>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</si>
  <si>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</si>
  <si>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</si>
  <si>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</si>
  <si>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</si>
  <si>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</si>
  <si>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</si>
  <si>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</si>
  <si>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</si>
  <si>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</si>
  <si>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</si>
  <si>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</si>
  <si>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</si>
  <si>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</si>
  <si>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</si>
  <si>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</si>
  <si>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</si>
  <si>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</si>
  <si>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</si>
  <si>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</si>
  <si>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</si>
  <si>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</si>
  <si>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</si>
  <si>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</si>
  <si>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</si>
  <si>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</si>
  <si>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</si>
  <si>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</si>
  <si>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</si>
  <si>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</si>
  <si>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</si>
  <si>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</si>
  <si>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</si>
  <si>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</si>
  <si>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</si>
  <si>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</si>
  <si>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</si>
  <si>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</si>
  <si>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</si>
  <si>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</si>
  <si>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</si>
  <si>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</si>
  <si>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</si>
  <si>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</si>
  <si>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</si>
  <si>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</si>
  <si>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</si>
  <si>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</si>
  <si>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</si>
  <si>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</si>
  <si>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</si>
  <si>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</si>
  <si>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</si>
  <si>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</si>
  <si>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</si>
  <si>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</si>
  <si>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</si>
  <si>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</si>
  <si>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</si>
  <si>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</si>
  <si>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</si>
  <si>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</si>
  <si>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</si>
  <si>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</si>
  <si>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</si>
  <si>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</si>
  <si>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</si>
  <si>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</si>
  <si>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</si>
  <si>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</si>
  <si>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</si>
  <si>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</si>
  <si>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</si>
  <si>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</si>
  <si>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</si>
  <si>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</si>
  <si>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</si>
  <si>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</si>
  <si>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</si>
  <si>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</si>
  <si>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</si>
  <si>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</si>
  <si>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</si>
  <si>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</si>
  <si>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</si>
  <si>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</si>
  <si>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</si>
  <si>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</si>
  <si>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</si>
  <si>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</si>
  <si>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</si>
  <si>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</si>
  <si>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</si>
  <si>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</si>
  <si>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</si>
  <si>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</si>
  <si>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</si>
  <si>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</si>
  <si>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</si>
  <si>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</si>
  <si>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</si>
  <si>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</si>
  <si>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</si>
  <si>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</si>
  <si>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</si>
  <si>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</si>
  <si>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</si>
  <si>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</si>
  <si>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</si>
  <si>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</si>
  <si>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</si>
  <si>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</si>
  <si>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</si>
  <si>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</si>
  <si>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</si>
  <si>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</si>
  <si>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</si>
  <si>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</si>
  <si>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</si>
  <si>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</si>
  <si>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</si>
  <si>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</si>
  <si>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</si>
  <si>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</si>
  <si>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</si>
  <si>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</si>
  <si>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</si>
  <si>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</si>
  <si>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</si>
  <si>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</si>
  <si>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</si>
  <si>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</si>
  <si>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</si>
  <si>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</si>
  <si>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</si>
  <si>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</si>
  <si>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</si>
  <si>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</si>
  <si>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</si>
  <si>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</si>
  <si>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</si>
  <si>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</si>
  <si>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</si>
  <si>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</si>
  <si>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</si>
  <si>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</si>
  <si>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</si>
  <si>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</si>
  <si>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</si>
  <si>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</si>
  <si>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</si>
  <si>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</si>
  <si>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</si>
  <si>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</si>
  <si>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</si>
  <si>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</si>
  <si>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</si>
  <si>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</si>
  <si>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</si>
  <si>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</si>
  <si>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</si>
  <si>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</si>
  <si>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</si>
  <si>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</si>
  <si>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</si>
  <si>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</si>
  <si>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</si>
  <si>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</si>
  <si>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</si>
  <si>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</si>
  <si>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</si>
  <si>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</si>
  <si>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</si>
  <si>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</si>
  <si>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</si>
  <si>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</si>
  <si>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</si>
  <si>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</si>
  <si>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</si>
  <si>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</si>
  <si>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</si>
  <si>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</si>
  <si>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</si>
  <si>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</si>
  <si>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</si>
  <si>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</si>
  <si>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</si>
  <si>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</si>
  <si>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</si>
  <si>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</si>
  <si>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</si>
  <si>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</si>
  <si>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</si>
  <si>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</si>
  <si>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</si>
  <si>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</si>
  <si>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</si>
  <si>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</si>
  <si>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</si>
  <si>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</si>
  <si>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</si>
  <si>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</si>
  <si>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</si>
  <si>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</si>
  <si>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</si>
  <si>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</si>
  <si>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</si>
  <si>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</si>
  <si>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</si>
  <si>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</si>
  <si>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</si>
  <si>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</si>
  <si>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</si>
  <si>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</si>
  <si>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</si>
  <si>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</si>
  <si>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</si>
  <si>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</si>
  <si>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</si>
  <si>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</si>
  <si>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</si>
  <si>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</si>
  <si>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</si>
  <si>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</si>
  <si>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</si>
  <si>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</si>
  <si>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</si>
  <si>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</si>
  <si>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</si>
  <si>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</si>
  <si>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</si>
  <si>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</si>
  <si>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</si>
  <si>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</si>
  <si>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</si>
  <si>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</si>
  <si>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</si>
  <si>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</si>
  <si>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</si>
  <si>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</si>
  <si>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</si>
  <si>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</si>
  <si>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</si>
  <si>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</si>
  <si>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</si>
  <si>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</si>
  <si>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</si>
  <si>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</si>
  <si>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</si>
  <si>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</si>
  <si>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</si>
  <si>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</si>
  <si>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</si>
  <si>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</si>
  <si>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</si>
  <si>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</si>
  <si>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</si>
  <si>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</si>
  <si>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</si>
  <si>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</si>
  <si>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</si>
  <si>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</si>
  <si>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</si>
  <si>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</si>
  <si>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</si>
  <si>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</si>
  <si>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</si>
  <si>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</si>
  <si>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</si>
  <si>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</si>
  <si>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</si>
  <si>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</si>
  <si>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</si>
  <si>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</si>
  <si>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</si>
  <si>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</si>
  <si>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</si>
  <si>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</si>
  <si>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</si>
  <si>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</si>
  <si>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</si>
  <si>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</si>
  <si>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</si>
  <si>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</si>
  <si>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</si>
  <si>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</si>
  <si>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</si>
  <si>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</si>
  <si>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</si>
  <si>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</si>
  <si>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</si>
  <si>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</si>
  <si>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</si>
  <si>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</si>
  <si>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</si>
  <si>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</si>
  <si>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</si>
  <si>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</si>
  <si>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</si>
  <si>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</si>
  <si>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</si>
  <si>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</si>
  <si>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</si>
  <si>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</si>
  <si>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</si>
  <si>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</si>
  <si>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</si>
  <si>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</si>
  <si>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</si>
  <si>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</si>
  <si>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</si>
  <si>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</si>
  <si>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</si>
  <si>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</si>
  <si>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</si>
  <si>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</si>
  <si>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</si>
  <si>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</si>
  <si>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</si>
  <si>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</si>
  <si>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</si>
  <si>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</si>
  <si>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</si>
  <si>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</si>
  <si>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</si>
  <si>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</si>
  <si>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</si>
  <si>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</si>
  <si>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</si>
  <si>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</si>
  <si>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</si>
  <si>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</si>
  <si>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</si>
  <si>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</si>
  <si>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</si>
  <si>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</si>
  <si>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</si>
  <si>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</si>
  <si>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</si>
  <si>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</si>
  <si>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</si>
  <si>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</si>
  <si>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</si>
  <si>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</si>
  <si>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</si>
  <si>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</si>
  <si>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</si>
  <si>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</si>
  <si>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</si>
  <si>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</si>
  <si>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</si>
  <si>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</si>
  <si>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</si>
  <si>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</si>
  <si>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</si>
  <si>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</si>
  <si>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</si>
  <si>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</si>
  <si>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</si>
  <si>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</si>
  <si>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</si>
  <si>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</si>
  <si>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</si>
  <si>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</si>
  <si>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</si>
  <si>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</si>
  <si>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</si>
  <si>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</si>
  <si>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</si>
  <si>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</si>
  <si>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</si>
  <si>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</si>
  <si>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</si>
  <si>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</si>
  <si>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</si>
  <si>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</si>
  <si>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</si>
  <si>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</si>
  <si>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</si>
  <si>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</si>
  <si>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</si>
  <si>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</si>
  <si>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</si>
  <si>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</si>
  <si>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</si>
  <si>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</si>
  <si>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</si>
  <si>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</si>
  <si>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</si>
  <si>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</si>
  <si>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</si>
  <si>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</si>
  <si>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</si>
  <si>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</si>
  <si>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</si>
  <si>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</si>
  <si>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</si>
  <si>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</si>
  <si>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</si>
  <si>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</si>
  <si>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</si>
  <si>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</si>
  <si>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</si>
  <si>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</si>
  <si>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</si>
  <si>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</si>
  <si>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</si>
  <si>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</si>
  <si>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</si>
  <si>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</si>
  <si>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</si>
  <si>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</si>
  <si>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</si>
  <si>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</si>
  <si>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</si>
  <si>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</si>
  <si>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</si>
  <si>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</si>
  <si>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</si>
  <si>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</si>
  <si>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</si>
  <si>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</si>
  <si>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</si>
  <si>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</si>
  <si>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</si>
  <si>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</si>
  <si>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</si>
  <si>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</si>
  <si>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</si>
  <si>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</si>
  <si>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</si>
  <si>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</si>
  <si>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</si>
  <si>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</si>
  <si>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</si>
  <si>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</si>
  <si>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</si>
  <si>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</si>
  <si>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</si>
  <si>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</si>
  <si>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</si>
  <si>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</si>
  <si>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</si>
  <si>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</si>
  <si>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</si>
  <si>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</si>
  <si>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</si>
  <si>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</si>
  <si>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</si>
  <si>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</si>
  <si>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</si>
  <si>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</si>
  <si>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</si>
  <si>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</si>
  <si>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</si>
  <si>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</si>
  <si>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</si>
  <si>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</si>
  <si>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</si>
  <si>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</si>
  <si>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</si>
  <si>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</si>
  <si>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</si>
  <si>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</si>
  <si>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</si>
  <si>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</si>
  <si>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</si>
  <si>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</si>
  <si>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</si>
  <si>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</si>
  <si>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</si>
  <si>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</si>
  <si>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</si>
  <si>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</si>
  <si>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</si>
  <si>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</si>
  <si>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</si>
  <si>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</si>
  <si>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</si>
  <si>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</si>
  <si>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</si>
  <si>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</si>
  <si>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</si>
  <si>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</si>
  <si>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</si>
  <si>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</si>
  <si>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</si>
  <si>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</si>
  <si>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</si>
  <si>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</si>
  <si>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</si>
  <si>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</si>
  <si>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</si>
  <si>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</si>
  <si>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</si>
  <si>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</si>
  <si>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</si>
  <si>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</si>
  <si>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</si>
  <si>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</si>
  <si>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</si>
  <si>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</si>
  <si>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</si>
  <si>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</si>
  <si>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</si>
  <si>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</si>
  <si>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</si>
  <si>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</si>
  <si>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</si>
  <si>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</si>
  <si>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</si>
  <si>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</si>
  <si>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</si>
  <si>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</si>
  <si>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</si>
  <si>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</si>
  <si>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</si>
  <si>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</si>
  <si>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</si>
  <si>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</si>
  <si>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</si>
  <si>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</si>
  <si>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</si>
  <si>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</si>
  <si>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</si>
  <si>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</si>
  <si>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</si>
  <si>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</si>
  <si>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</si>
  <si>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</si>
  <si>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</si>
  <si>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</si>
  <si>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</si>
  <si>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</si>
  <si>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</si>
  <si>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</si>
  <si>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</si>
  <si>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</si>
  <si>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Christina Jedra</t>
  </si>
  <si>
    <t>NB</t>
  </si>
  <si>
    <t>Daven Egusa</t>
  </si>
  <si>
    <t>Jeremy O'Steen, Esq</t>
  </si>
  <si>
    <t>Andrew Salenger</t>
  </si>
  <si>
    <t>Rechelle Barbour, Esq</t>
  </si>
  <si>
    <t>Kurt Kagawa, Esq</t>
  </si>
  <si>
    <t>Robert P. Bruner</t>
  </si>
  <si>
    <t>Scott Suzuki*</t>
  </si>
  <si>
    <t>Kaleb Gibertoni*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</si>
</sst>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3">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style="thick">
        <color indexed="64"/>
      </top>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2" xfId="0" applyNumberFormat="1" applyFont="1" applyFill="1" applyBorder="1" applyAlignment="1" applyProtection="1">
      <alignment horizontal="center" vertical="center" wrapText="1"/>
      <protection locked="0"/>
    </xf>
    <xf numFmtId="166" fontId="22" fillId="0" borderId="19" xfId="0" applyNumberFormat="1" applyFont="1" applyFill="1" applyBorder="1" applyAlignment="1" applyProtection="1">
      <alignment horizontal="center" vertical="center" wrapText="1"/>
      <protection locked="0"/>
    </xf>
    <xf numFmtId="0" fontId="27" fillId="0" borderId="4" xfId="0" applyFont="1" applyFill="1" applyBorder="1" applyAlignment="1" applyProtection="1">
      <alignment horizontal="left" vertical="center" wrapText="1"/>
      <protection locked="0"/>
    </xf>
    <xf numFmtId="0" fontId="27" fillId="0" borderId="82" xfId="0" applyFont="1" applyFill="1" applyBorder="1" applyAlignment="1" applyProtection="1">
      <alignment horizontal="left"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4">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Z1801"/>
  <sheetViews>
    <sheetView tabSelected="1" topLeftCell="AL1" zoomScale="70" zoomScaleNormal="70" zoomScaleSheetLayoutView="30" zoomScalePageLayoutView="50" workbookViewId="0">
      <selection activeCell="AJ21" sqref="AJ21"/>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2" t="s">
        <v>3415</v>
      </c>
      <c r="D1" s="653"/>
      <c r="E1" s="653"/>
      <c r="F1" s="654"/>
      <c r="G1" s="654"/>
      <c r="H1" s="654"/>
      <c r="I1" s="655"/>
      <c r="J1" s="656"/>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6"/>
      <c r="AN1" s="676"/>
      <c r="AO1" s="677"/>
      <c r="AP1" s="681" t="s">
        <v>3431</v>
      </c>
      <c r="AQ1" s="682"/>
      <c r="AR1" s="682"/>
      <c r="AS1" s="682"/>
      <c r="AT1" s="682"/>
      <c r="AU1" s="682"/>
      <c r="AV1" s="683"/>
      <c r="AW1" s="646" t="s">
        <v>2659</v>
      </c>
      <c r="AX1" s="647"/>
      <c r="AY1" s="647"/>
      <c r="AZ1" s="648"/>
      <c r="BA1" s="649" t="s">
        <v>2663</v>
      </c>
      <c r="BB1" s="650"/>
      <c r="BC1" s="650"/>
      <c r="BD1" s="650"/>
      <c r="BE1" s="650"/>
      <c r="BF1" s="650"/>
      <c r="BG1" s="650"/>
      <c r="BH1" s="651"/>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2461</v>
      </c>
      <c r="B3" s="310" t="s">
        <v>452</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9" t="s">
        <v>2618</v>
      </c>
      <c r="H4" s="690"/>
      <c r="I4" s="691" t="s">
        <v>2702</v>
      </c>
      <c r="J4" s="692"/>
      <c r="K4" s="693"/>
      <c r="L4" s="694"/>
      <c r="M4" s="361" t="s">
        <v>2619</v>
      </c>
      <c r="N4" s="237" t="s">
        <v>2615</v>
      </c>
      <c r="O4" s="695" t="s">
        <v>3416</v>
      </c>
      <c r="P4" s="696"/>
      <c r="Q4" s="696"/>
      <c r="R4" s="696"/>
      <c r="S4" s="696"/>
      <c r="T4" s="696"/>
      <c r="U4" s="697"/>
      <c r="V4" s="698" t="s">
        <v>3407</v>
      </c>
      <c r="W4" s="699"/>
      <c r="X4" s="699"/>
      <c r="Y4" s="668" t="s">
        <v>44</v>
      </c>
      <c r="Z4" s="669"/>
      <c r="AA4" s="362" t="s">
        <v>40</v>
      </c>
      <c r="AB4" s="670" t="s">
        <v>3394</v>
      </c>
      <c r="AC4" s="671"/>
      <c r="AD4" s="672" t="s">
        <v>3393</v>
      </c>
      <c r="AE4" s="673"/>
      <c r="AF4" s="401" t="s">
        <v>3403</v>
      </c>
      <c r="AG4" s="402" t="s">
        <v>3404</v>
      </c>
      <c r="AH4" s="363" t="s">
        <v>2673</v>
      </c>
      <c r="AI4" s="678" t="s">
        <v>7</v>
      </c>
      <c r="AJ4" s="642"/>
      <c r="AK4" s="643"/>
      <c r="AL4" s="641" t="s">
        <v>7</v>
      </c>
      <c r="AM4" s="679"/>
      <c r="AN4" s="679"/>
      <c r="AO4" s="680"/>
      <c r="AP4" s="684" t="s">
        <v>7</v>
      </c>
      <c r="AQ4" s="685"/>
      <c r="AR4" s="685"/>
      <c r="AS4" s="685"/>
      <c r="AT4" s="685"/>
      <c r="AU4" s="685"/>
      <c r="AV4" s="686"/>
      <c r="AW4" s="641" t="s">
        <v>7</v>
      </c>
      <c r="AX4" s="642"/>
      <c r="AY4" s="642"/>
      <c r="AZ4" s="643"/>
      <c r="BA4" s="641" t="s">
        <v>7</v>
      </c>
      <c r="BB4" s="644"/>
      <c r="BC4" s="644"/>
      <c r="BD4" s="644"/>
      <c r="BE4" s="644"/>
      <c r="BF4" s="644"/>
      <c r="BG4" s="644"/>
      <c r="BH4" s="645"/>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00" t="s">
        <v>3420</v>
      </c>
      <c r="B9" s="701"/>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SOH_LABOR_AND_INDUSTRIAL_RELATIONS</v>
      </c>
      <c r="B10" s="636" t="str">
        <f>B3</f>
        <v>SOH/ LABOR &amp; INDUSTRIAL RELATIONS/ OCCUPATIONAL SAFETY &amp; HEALTH DIV/ DLIR-DOSH</v>
      </c>
      <c r="C10" s="557">
        <f>COUNTA(D12:D1011)</f>
        <v>15</v>
      </c>
      <c r="D10" s="558">
        <f>COUNTIF(D12:D1011,"*~**")</f>
        <v>2</v>
      </c>
      <c r="E10" s="559"/>
      <c r="F10" s="560">
        <f>COUNTIF(F12:F1011,"x")</f>
        <v>0</v>
      </c>
      <c r="G10" s="561">
        <f>COUNTA(G12:G1011)-(COUNTA(G12:G1011)-COUNT(G12:G1011))</f>
        <v>15</v>
      </c>
      <c r="H10" s="561">
        <f>COUNTA(H12:H1011)-(COUNTA(H12:H1011)-COUNT(H12:H1011))</f>
        <v>15</v>
      </c>
      <c r="I10" s="562">
        <f>COUNTIF(I12:I1011,"x")</f>
        <v>8</v>
      </c>
      <c r="J10" s="563">
        <f>COUNTIF(J12:J1011,"x")</f>
        <v>11</v>
      </c>
      <c r="K10" s="564">
        <f>COUNTIF(K12:K1011,"x")</f>
        <v>0</v>
      </c>
      <c r="L10" s="565">
        <f>COUNTIF(L12:L1011,"x")</f>
        <v>0</v>
      </c>
      <c r="M10" s="564">
        <f>COUNTA(M12:M1011)</f>
        <v>15</v>
      </c>
      <c r="N10" s="566">
        <f>SUM(AW12:AW1011)</f>
        <v>177</v>
      </c>
      <c r="O10" s="567">
        <f t="shared" ref="O10:U10" si="10">COUNTIF(O12:O1011,"x")</f>
        <v>8</v>
      </c>
      <c r="P10" s="567">
        <f t="shared" si="10"/>
        <v>6</v>
      </c>
      <c r="Q10" s="567">
        <f t="shared" si="10"/>
        <v>0</v>
      </c>
      <c r="R10" s="567">
        <f t="shared" si="10"/>
        <v>1</v>
      </c>
      <c r="S10" s="567">
        <f>COUNTIF(S12:S1011,"x")</f>
        <v>1</v>
      </c>
      <c r="T10" s="567">
        <f t="shared" si="10"/>
        <v>0</v>
      </c>
      <c r="U10" s="568">
        <f t="shared" si="10"/>
        <v>0</v>
      </c>
      <c r="V10" s="569">
        <f>SUM(V12:V1011)</f>
        <v>3.75</v>
      </c>
      <c r="W10" s="570">
        <f t="shared" ref="W10:AA10" si="11">SUM(W12:W1011)</f>
        <v>5.5</v>
      </c>
      <c r="X10" s="571">
        <f t="shared" si="11"/>
        <v>0</v>
      </c>
      <c r="Y10" s="571">
        <f>SUM(Y12:Y1011)</f>
        <v>9.25</v>
      </c>
      <c r="Z10" s="572">
        <f t="shared" si="11"/>
        <v>147.5</v>
      </c>
      <c r="AA10" s="573">
        <f t="shared" si="11"/>
        <v>0</v>
      </c>
      <c r="AB10" s="574">
        <f>COUNTIFS(AB12:AB1011,-30,Z12:Z1011,"&gt;0")</f>
        <v>7</v>
      </c>
      <c r="AC10" s="575">
        <f>COUNTIFS(AC12:AC1011,"x",Z12:Z1011,"&gt;0")</f>
        <v>8</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147.5</v>
      </c>
      <c r="AK10" s="578">
        <f t="shared" si="12"/>
        <v>147.5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177</v>
      </c>
      <c r="AX10" s="581">
        <f t="shared" si="12"/>
        <v>0</v>
      </c>
      <c r="AY10" s="581">
        <f t="shared" si="12"/>
        <v>177</v>
      </c>
      <c r="AZ10" s="582">
        <f t="shared" si="12"/>
        <v>0</v>
      </c>
      <c r="BA10" s="583">
        <f t="shared" si="12"/>
        <v>3.75</v>
      </c>
      <c r="BB10" s="584">
        <f>SUMIF(BB12:BB1011,"&gt;0")</f>
        <v>0</v>
      </c>
      <c r="BC10" s="584">
        <f t="shared" si="12"/>
        <v>3.75</v>
      </c>
      <c r="BD10" s="585">
        <f t="shared" si="12"/>
        <v>0</v>
      </c>
      <c r="BE10" s="586">
        <f t="shared" si="12"/>
        <v>5.5</v>
      </c>
      <c r="BF10" s="584">
        <f t="shared" si="12"/>
        <v>0</v>
      </c>
      <c r="BG10" s="584">
        <f t="shared" si="12"/>
        <v>5.5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7" t="s">
        <v>3391</v>
      </c>
      <c r="B11" s="688"/>
      <c r="C11" s="382"/>
      <c r="D11" s="377"/>
      <c r="E11" s="227"/>
      <c r="F11" s="383"/>
      <c r="G11" s="383"/>
      <c r="H11" s="383"/>
      <c r="I11" s="383"/>
      <c r="J11" s="384"/>
      <c r="K11" s="385"/>
      <c r="L11" s="229"/>
      <c r="M11" s="386"/>
      <c r="N11" s="228">
        <f>N10/M10</f>
        <v>11.8</v>
      </c>
      <c r="O11" s="228"/>
      <c r="P11" s="228"/>
      <c r="Q11" s="228"/>
      <c r="R11" s="228"/>
      <c r="S11" s="228"/>
      <c r="T11" s="228"/>
      <c r="U11" s="229"/>
      <c r="V11" s="387">
        <f t="shared" ref="V11:AA11" si="14">AVERAGEIF(V12:V1011,"&lt;&gt;0")</f>
        <v>0.25</v>
      </c>
      <c r="W11" s="387">
        <f t="shared" si="14"/>
        <v>0.6875</v>
      </c>
      <c r="X11" s="387" t="e">
        <f t="shared" si="14"/>
        <v>#DIV/0!</v>
      </c>
      <c r="Y11" s="387">
        <f t="shared" si="14"/>
        <v>0.6166666666666667</v>
      </c>
      <c r="Z11" s="381">
        <f>AVERAGEIF(Z12:Z1011,"&lt;&gt;0")</f>
        <v>9.8333333333333339</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9.8333333333333339</v>
      </c>
      <c r="AK11" s="234">
        <f t="shared" si="15"/>
        <v>9.8333333333333339</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11.8</v>
      </c>
      <c r="AX11" s="235" t="e">
        <f t="shared" si="15"/>
        <v>#DIV/0!</v>
      </c>
      <c r="AY11" s="235">
        <f t="shared" si="15"/>
        <v>11.8</v>
      </c>
      <c r="AZ11" s="390" t="e">
        <f t="shared" si="15"/>
        <v>#DIV/0!</v>
      </c>
      <c r="BA11" s="389">
        <f t="shared" si="15"/>
        <v>0.25</v>
      </c>
      <c r="BB11" s="235" t="e">
        <f t="shared" si="15"/>
        <v>#DIV/0!</v>
      </c>
      <c r="BC11" s="235">
        <f t="shared" si="15"/>
        <v>0.25</v>
      </c>
      <c r="BD11" s="390" t="e">
        <f t="shared" si="15"/>
        <v>#DIV/0!</v>
      </c>
      <c r="BE11" s="389">
        <f t="shared" si="15"/>
        <v>0.6875</v>
      </c>
      <c r="BF11" s="235" t="e">
        <f t="shared" si="15"/>
        <v>#DIV/0!</v>
      </c>
      <c r="BG11" s="391">
        <f t="shared" si="15"/>
        <v>0.6875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40" t="s">
        <v>3466</v>
      </c>
      <c r="E12" s="180" t="s">
        <v>3467</v>
      </c>
      <c r="F12" s="34"/>
      <c r="G12" s="131">
        <v>43852</v>
      </c>
      <c r="H12" s="136">
        <v>43880</v>
      </c>
      <c r="I12" s="140"/>
      <c r="J12" s="78" t="s">
        <v>0</v>
      </c>
      <c r="K12" s="144"/>
      <c r="L12" s="119"/>
      <c r="M12" s="394">
        <v>43880</v>
      </c>
      <c r="N12" s="158">
        <f>IF((NETWORKDAYS(G12,M12)&gt;0),(NETWORKDAYS(G12,M12)),"")</f>
        <v>21</v>
      </c>
      <c r="O12" s="637" t="s">
        <v>0</v>
      </c>
      <c r="P12" s="311"/>
      <c r="Q12" s="311"/>
      <c r="R12" s="311"/>
      <c r="S12" s="311" t="s">
        <v>0</v>
      </c>
      <c r="T12" s="311"/>
      <c r="U12" s="312"/>
      <c r="V12" s="181">
        <v>0.25</v>
      </c>
      <c r="W12" s="313">
        <v>0.75</v>
      </c>
      <c r="X12" s="313"/>
      <c r="Y12" s="160">
        <f t="shared" ref="Y12:Y75" si="17">V12+W12+X12</f>
        <v>1</v>
      </c>
      <c r="Z12" s="159">
        <f t="shared" ref="Z12:Z76" si="18">IF((F12="x"),0,((V12*10)+(W12*20)))</f>
        <v>17.5</v>
      </c>
      <c r="AA12" s="326"/>
      <c r="AB12" s="399">
        <f>IF(AND(Z12&gt;=0,F12="x"),0,IF(AND(Z12&gt;0,AC12="x"),0,IF(Z12&gt;0,0-30,0)))</f>
        <v>0</v>
      </c>
      <c r="AC12" s="369" t="s">
        <v>0</v>
      </c>
      <c r="AD12" s="226" t="str">
        <f t="shared" ref="AD12:AD75" si="19">IF(F12="x",(0-((V12*10)+(W12*20))),"")</f>
        <v/>
      </c>
      <c r="AE12" s="368">
        <f>IF(AND(Z12&gt;0,F12="x"),0,IF(AND(Z12&gt;0,AC12="x"),Z12-60,IF(AND(Z12&gt;0,AB12=-30),Z12+AB12,0)))</f>
        <v>-42.5</v>
      </c>
      <c r="AF12" s="331">
        <v>0</v>
      </c>
      <c r="AG12" s="332">
        <v>0</v>
      </c>
      <c r="AH12" s="331">
        <v>0</v>
      </c>
      <c r="AI12" s="161">
        <f t="shared" ref="AI12:AI76" si="20">IF(AE12&lt;=0,AG12,AE12+AG12)</f>
        <v>0</v>
      </c>
      <c r="AJ12" s="162">
        <f t="shared" ref="AJ12:AJ75" si="21">(X12*20)+Z12+AA12+AF12</f>
        <v>17.5</v>
      </c>
      <c r="AK12" s="163">
        <f>AJ12-AH12</f>
        <v>17.5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21</v>
      </c>
      <c r="AX12" s="165" t="str">
        <f t="shared" ref="AX12:AX75" si="23">IF(AND(K12="x",AW12&gt;0),AW12,"")</f>
        <v/>
      </c>
      <c r="AY12" s="192">
        <f t="shared" ref="AY12:AY75" si="24">IF(OR(K12="x",F12="x",AW12&lt;=0),"",AW12)</f>
        <v>21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0.75</v>
      </c>
      <c r="BF12" s="179" t="str">
        <f t="shared" ref="BF12:BF75" si="30">IF(AND(K12="x",BE12&gt;0),BE12,"")</f>
        <v/>
      </c>
      <c r="BG12" s="187">
        <f t="shared" ref="BG12:BG75" si="31">IF(OR(K12="x",F12="x",BE12&lt;=0),"",BE12)</f>
        <v>0.75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9" t="s">
        <v>3466</v>
      </c>
      <c r="E13" s="180" t="s">
        <v>3467</v>
      </c>
      <c r="F13" s="34"/>
      <c r="G13" s="131">
        <v>43852</v>
      </c>
      <c r="H13" s="136">
        <v>43880</v>
      </c>
      <c r="I13" s="140"/>
      <c r="J13" s="78" t="s">
        <v>0</v>
      </c>
      <c r="K13" s="144"/>
      <c r="L13" s="119"/>
      <c r="M13" s="394">
        <v>43880</v>
      </c>
      <c r="N13" s="158">
        <f>IF((NETWORKDAYS(G13,M13)&gt;0),(NETWORKDAYS(G13,M13)),"")</f>
        <v>21</v>
      </c>
      <c r="O13" s="311" t="s">
        <v>0</v>
      </c>
      <c r="P13" s="311"/>
      <c r="Q13" s="311"/>
      <c r="R13" s="311"/>
      <c r="S13" s="311"/>
      <c r="T13" s="312"/>
      <c r="U13" s="314"/>
      <c r="V13" s="181">
        <v>0.25</v>
      </c>
      <c r="W13" s="313">
        <v>0.75</v>
      </c>
      <c r="X13" s="313"/>
      <c r="Y13" s="160">
        <f t="shared" si="17"/>
        <v>1</v>
      </c>
      <c r="Z13" s="159">
        <f t="shared" si="18"/>
        <v>17.5</v>
      </c>
      <c r="AA13" s="326"/>
      <c r="AB13" s="400">
        <f>IF(AND(Z13&gt;=0,F13="x"),0,IF(AND(Z13&gt;0,AC13="x"),0,IF(Z13&gt;0,0-30,0)))</f>
        <v>0</v>
      </c>
      <c r="AC13" s="370" t="s">
        <v>0</v>
      </c>
      <c r="AD13" s="226" t="str">
        <f t="shared" si="19"/>
        <v/>
      </c>
      <c r="AE13" s="368">
        <f t="shared" ref="AE13:AE76" si="33">IF(AND(Z13&gt;0,F13="x"),0,IF(AND(Z13&gt;0,AC13="x"),Z13-60,IF(AND(Z13&gt;0,AB13=-30),Z13+AB13,0)))</f>
        <v>-42.5</v>
      </c>
      <c r="AF13" s="331">
        <v>0</v>
      </c>
      <c r="AG13" s="332">
        <v>0</v>
      </c>
      <c r="AH13" s="334">
        <v>0</v>
      </c>
      <c r="AI13" s="161">
        <f t="shared" si="20"/>
        <v>0</v>
      </c>
      <c r="AJ13" s="162">
        <f t="shared" si="21"/>
        <v>17.5</v>
      </c>
      <c r="AK13" s="163">
        <f t="shared" ref="AK13:AK76" si="34">AJ13-AH13</f>
        <v>17.5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21</v>
      </c>
      <c r="AX13" s="165" t="str">
        <f t="shared" si="23"/>
        <v/>
      </c>
      <c r="AY13" s="193">
        <f t="shared" si="24"/>
        <v>21</v>
      </c>
      <c r="AZ13" s="183" t="str">
        <f t="shared" si="25"/>
        <v/>
      </c>
      <c r="BA13" s="173">
        <f t="shared" si="26"/>
        <v>0.25</v>
      </c>
      <c r="BB13" s="174" t="str">
        <f t="shared" si="27"/>
        <v/>
      </c>
      <c r="BC13" s="186">
        <f>IF(OR(K13="x",F13="X",BA13&lt;=0),"",BA13)</f>
        <v>0.25</v>
      </c>
      <c r="BD13" s="174" t="str">
        <f t="shared" si="28"/>
        <v/>
      </c>
      <c r="BE13" s="201">
        <f t="shared" si="29"/>
        <v>0.75</v>
      </c>
      <c r="BF13" s="174" t="str">
        <f t="shared" si="30"/>
        <v/>
      </c>
      <c r="BG13" s="186">
        <f t="shared" si="31"/>
        <v>0.75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639" t="s">
        <v>3466</v>
      </c>
      <c r="E14" s="180" t="s">
        <v>3467</v>
      </c>
      <c r="F14" s="34"/>
      <c r="G14" s="131">
        <v>43852</v>
      </c>
      <c r="H14" s="136">
        <v>43880</v>
      </c>
      <c r="I14" s="170"/>
      <c r="J14" s="171" t="s">
        <v>0</v>
      </c>
      <c r="K14" s="145"/>
      <c r="L14" s="28"/>
      <c r="M14" s="394">
        <v>43880</v>
      </c>
      <c r="N14" s="158">
        <f t="shared" ref="N14:N76" si="40">IF((NETWORKDAYS(G14,M14)&gt;0),(NETWORKDAYS(G14,M14)),"")</f>
        <v>21</v>
      </c>
      <c r="O14" s="311" t="s">
        <v>0</v>
      </c>
      <c r="P14" s="311"/>
      <c r="Q14" s="311"/>
      <c r="R14" s="311"/>
      <c r="S14" s="311"/>
      <c r="T14" s="312"/>
      <c r="U14" s="314"/>
      <c r="V14" s="181">
        <v>0.25</v>
      </c>
      <c r="W14" s="313">
        <v>0.75</v>
      </c>
      <c r="X14" s="313"/>
      <c r="Y14" s="160">
        <f t="shared" si="17"/>
        <v>1</v>
      </c>
      <c r="Z14" s="159">
        <f t="shared" si="18"/>
        <v>17.5</v>
      </c>
      <c r="AA14" s="326"/>
      <c r="AB14" s="400">
        <f t="shared" ref="AB14:AB77" si="41">IF(AND(Z14&gt;=0,F14="x"),0,IF(AND(Z14&gt;0,AC14="x"),0,IF(Z14&gt;0,0-30,0)))</f>
        <v>0</v>
      </c>
      <c r="AC14" s="370" t="s">
        <v>0</v>
      </c>
      <c r="AD14" s="226" t="str">
        <f t="shared" si="19"/>
        <v/>
      </c>
      <c r="AE14" s="368">
        <f t="shared" si="33"/>
        <v>-42.5</v>
      </c>
      <c r="AF14" s="331">
        <v>0</v>
      </c>
      <c r="AG14" s="332">
        <v>0</v>
      </c>
      <c r="AH14" s="334">
        <v>0</v>
      </c>
      <c r="AI14" s="161">
        <f t="shared" si="20"/>
        <v>0</v>
      </c>
      <c r="AJ14" s="162">
        <f t="shared" si="21"/>
        <v>17.5</v>
      </c>
      <c r="AK14" s="163">
        <f t="shared" si="34"/>
        <v>17.5</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21</v>
      </c>
      <c r="AX14" s="165" t="str">
        <f t="shared" si="23"/>
        <v/>
      </c>
      <c r="AY14" s="193">
        <f t="shared" si="24"/>
        <v>21</v>
      </c>
      <c r="AZ14" s="183" t="str">
        <f t="shared" si="25"/>
        <v/>
      </c>
      <c r="BA14" s="173">
        <f t="shared" si="26"/>
        <v>0.25</v>
      </c>
      <c r="BB14" s="174" t="str">
        <f t="shared" si="27"/>
        <v/>
      </c>
      <c r="BC14" s="186">
        <f>IF(OR(K14="x",F14="X",BA14&lt;=0),"",BA14)</f>
        <v>0.25</v>
      </c>
      <c r="BD14" s="174" t="str">
        <f t="shared" si="28"/>
        <v/>
      </c>
      <c r="BE14" s="201">
        <f t="shared" si="29"/>
        <v>0.75</v>
      </c>
      <c r="BF14" s="174" t="str">
        <f t="shared" si="30"/>
        <v/>
      </c>
      <c r="BG14" s="186">
        <f t="shared" si="31"/>
        <v>0.75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639" t="s">
        <v>3466</v>
      </c>
      <c r="E15" s="180" t="s">
        <v>3467</v>
      </c>
      <c r="F15" s="34"/>
      <c r="G15" s="131">
        <v>43852</v>
      </c>
      <c r="H15" s="136">
        <v>43880</v>
      </c>
      <c r="I15" s="142"/>
      <c r="J15" s="79" t="s">
        <v>0</v>
      </c>
      <c r="K15" s="145"/>
      <c r="L15" s="172"/>
      <c r="M15" s="394">
        <v>43880</v>
      </c>
      <c r="N15" s="158">
        <f t="shared" si="40"/>
        <v>21</v>
      </c>
      <c r="O15" s="315" t="s">
        <v>0</v>
      </c>
      <c r="P15" s="315"/>
      <c r="Q15" s="315"/>
      <c r="R15" s="315"/>
      <c r="S15" s="315"/>
      <c r="T15" s="316"/>
      <c r="U15" s="317"/>
      <c r="V15" s="181">
        <v>0.25</v>
      </c>
      <c r="W15" s="313">
        <v>0.75</v>
      </c>
      <c r="X15" s="313"/>
      <c r="Y15" s="160">
        <f t="shared" si="17"/>
        <v>1</v>
      </c>
      <c r="Z15" s="159">
        <f t="shared" si="18"/>
        <v>17.5</v>
      </c>
      <c r="AA15" s="326"/>
      <c r="AB15" s="400">
        <f t="shared" si="41"/>
        <v>0</v>
      </c>
      <c r="AC15" s="370" t="s">
        <v>0</v>
      </c>
      <c r="AD15" s="226" t="str">
        <f t="shared" si="19"/>
        <v/>
      </c>
      <c r="AE15" s="368">
        <f t="shared" si="33"/>
        <v>-42.5</v>
      </c>
      <c r="AF15" s="331">
        <v>0</v>
      </c>
      <c r="AG15" s="332">
        <v>0</v>
      </c>
      <c r="AH15" s="334">
        <v>0</v>
      </c>
      <c r="AI15" s="161">
        <f t="shared" si="20"/>
        <v>0</v>
      </c>
      <c r="AJ15" s="162">
        <f t="shared" si="21"/>
        <v>17.5</v>
      </c>
      <c r="AK15" s="163">
        <f t="shared" si="34"/>
        <v>17.5</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21</v>
      </c>
      <c r="AX15" s="165" t="str">
        <f t="shared" si="23"/>
        <v/>
      </c>
      <c r="AY15" s="193">
        <f t="shared" si="24"/>
        <v>21</v>
      </c>
      <c r="AZ15" s="183" t="str">
        <f t="shared" si="25"/>
        <v/>
      </c>
      <c r="BA15" s="173">
        <f t="shared" si="26"/>
        <v>0.25</v>
      </c>
      <c r="BB15" s="174" t="str">
        <f t="shared" si="27"/>
        <v/>
      </c>
      <c r="BC15" s="186">
        <f>IF(OR(K15="x",F15="X",BA15&lt;=0),"",BA15)</f>
        <v>0.25</v>
      </c>
      <c r="BD15" s="174" t="str">
        <f t="shared" si="28"/>
        <v/>
      </c>
      <c r="BE15" s="201">
        <f t="shared" si="29"/>
        <v>0.75</v>
      </c>
      <c r="BF15" s="174" t="str">
        <f t="shared" si="30"/>
        <v/>
      </c>
      <c r="BG15" s="186">
        <f t="shared" si="31"/>
        <v>0.75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639" t="s">
        <v>3466</v>
      </c>
      <c r="E16" s="180" t="s">
        <v>3467</v>
      </c>
      <c r="F16" s="17"/>
      <c r="G16" s="131">
        <v>43852</v>
      </c>
      <c r="H16" s="136">
        <v>43880</v>
      </c>
      <c r="I16" s="140"/>
      <c r="J16" s="78" t="s">
        <v>0</v>
      </c>
      <c r="K16" s="146"/>
      <c r="L16" s="120"/>
      <c r="M16" s="394">
        <v>43880</v>
      </c>
      <c r="N16" s="158">
        <f t="shared" si="40"/>
        <v>21</v>
      </c>
      <c r="O16" s="27" t="s">
        <v>0</v>
      </c>
      <c r="P16" s="27"/>
      <c r="Q16" s="27"/>
      <c r="R16" s="27"/>
      <c r="S16" s="27"/>
      <c r="T16" s="28"/>
      <c r="U16" s="29"/>
      <c r="V16" s="181">
        <v>0.25</v>
      </c>
      <c r="W16" s="313">
        <v>0.75</v>
      </c>
      <c r="X16" s="313"/>
      <c r="Y16" s="160">
        <f t="shared" si="17"/>
        <v>1</v>
      </c>
      <c r="Z16" s="159">
        <f t="shared" si="18"/>
        <v>17.5</v>
      </c>
      <c r="AA16" s="327"/>
      <c r="AB16" s="400">
        <f>IF(AND(Z16&gt;=0,F16="x"),0,IF(AND(Z16&gt;0,AC16="x"),0,IF(Z16&gt;0,0-30,0)))</f>
        <v>0</v>
      </c>
      <c r="AC16" s="370" t="s">
        <v>0</v>
      </c>
      <c r="AD16" s="226" t="str">
        <f t="shared" si="19"/>
        <v/>
      </c>
      <c r="AE16" s="368">
        <f t="shared" si="33"/>
        <v>-42.5</v>
      </c>
      <c r="AF16" s="331">
        <v>0</v>
      </c>
      <c r="AG16" s="332">
        <v>0</v>
      </c>
      <c r="AH16" s="334">
        <v>0</v>
      </c>
      <c r="AI16" s="161">
        <f t="shared" si="20"/>
        <v>0</v>
      </c>
      <c r="AJ16" s="162">
        <f t="shared" si="21"/>
        <v>17.5</v>
      </c>
      <c r="AK16" s="163">
        <f t="shared" si="34"/>
        <v>17.5</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21</v>
      </c>
      <c r="AX16" s="165" t="str">
        <f t="shared" si="23"/>
        <v/>
      </c>
      <c r="AY16" s="193">
        <f t="shared" si="24"/>
        <v>21</v>
      </c>
      <c r="AZ16" s="183" t="str">
        <f t="shared" si="25"/>
        <v/>
      </c>
      <c r="BA16" s="173">
        <f t="shared" si="26"/>
        <v>0.25</v>
      </c>
      <c r="BB16" s="174" t="str">
        <f t="shared" si="27"/>
        <v/>
      </c>
      <c r="BC16" s="186">
        <f>IF(OR(K16="x",F16="x",BA16&lt;=0),"",BA16)</f>
        <v>0.25</v>
      </c>
      <c r="BD16" s="174" t="str">
        <f t="shared" si="28"/>
        <v/>
      </c>
      <c r="BE16" s="201">
        <f t="shared" si="29"/>
        <v>0.75</v>
      </c>
      <c r="BF16" s="174" t="str">
        <f t="shared" si="30"/>
        <v/>
      </c>
      <c r="BG16" s="186">
        <f t="shared" si="31"/>
        <v>0.75</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639" t="s">
        <v>3466</v>
      </c>
      <c r="E17" s="180" t="s">
        <v>3467</v>
      </c>
      <c r="F17" s="17"/>
      <c r="G17" s="131">
        <v>43852</v>
      </c>
      <c r="H17" s="136">
        <v>43880</v>
      </c>
      <c r="I17" s="140"/>
      <c r="J17" s="78" t="s">
        <v>0</v>
      </c>
      <c r="K17" s="144"/>
      <c r="L17" s="119"/>
      <c r="M17" s="394">
        <v>43880</v>
      </c>
      <c r="N17" s="158">
        <f t="shared" si="40"/>
        <v>21</v>
      </c>
      <c r="O17" s="27" t="s">
        <v>0</v>
      </c>
      <c r="P17" s="27"/>
      <c r="Q17" s="27"/>
      <c r="R17" s="27"/>
      <c r="S17" s="27"/>
      <c r="T17" s="28"/>
      <c r="U17" s="29"/>
      <c r="V17" s="181">
        <v>0.25</v>
      </c>
      <c r="W17" s="313">
        <v>0.75</v>
      </c>
      <c r="X17" s="319"/>
      <c r="Y17" s="160">
        <f t="shared" si="17"/>
        <v>1</v>
      </c>
      <c r="Z17" s="159">
        <f t="shared" si="18"/>
        <v>17.5</v>
      </c>
      <c r="AA17" s="327"/>
      <c r="AB17" s="400">
        <f t="shared" si="41"/>
        <v>0</v>
      </c>
      <c r="AC17" s="370" t="s">
        <v>0</v>
      </c>
      <c r="AD17" s="226" t="str">
        <f t="shared" si="19"/>
        <v/>
      </c>
      <c r="AE17" s="368">
        <f t="shared" si="33"/>
        <v>-42.5</v>
      </c>
      <c r="AF17" s="331">
        <v>0</v>
      </c>
      <c r="AG17" s="332">
        <v>0</v>
      </c>
      <c r="AH17" s="334">
        <v>0</v>
      </c>
      <c r="AI17" s="161">
        <f t="shared" si="20"/>
        <v>0</v>
      </c>
      <c r="AJ17" s="162">
        <f t="shared" si="21"/>
        <v>17.5</v>
      </c>
      <c r="AK17" s="163">
        <f t="shared" si="34"/>
        <v>17.5</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21</v>
      </c>
      <c r="AX17" s="165" t="str">
        <f t="shared" si="23"/>
        <v/>
      </c>
      <c r="AY17" s="193">
        <f t="shared" si="24"/>
        <v>21</v>
      </c>
      <c r="AZ17" s="183" t="str">
        <f t="shared" si="25"/>
        <v/>
      </c>
      <c r="BA17" s="173">
        <f t="shared" si="26"/>
        <v>0.25</v>
      </c>
      <c r="BB17" s="174" t="str">
        <f t="shared" si="27"/>
        <v/>
      </c>
      <c r="BC17" s="186">
        <f>IF(OR(K17="x",F17="x",BA17&lt;=0),"",BA17)</f>
        <v>0.25</v>
      </c>
      <c r="BD17" s="174" t="str">
        <f t="shared" si="28"/>
        <v/>
      </c>
      <c r="BE17" s="201">
        <f t="shared" si="29"/>
        <v>0.75</v>
      </c>
      <c r="BF17" s="174" t="str">
        <f t="shared" si="30"/>
        <v/>
      </c>
      <c r="BG17" s="186">
        <f t="shared" si="31"/>
        <v>0.75</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3" t="s">
        <v>3466</v>
      </c>
      <c r="E18" s="180" t="s">
        <v>3467</v>
      </c>
      <c r="F18" s="17"/>
      <c r="G18" s="131">
        <v>43852</v>
      </c>
      <c r="H18" s="136">
        <v>43880</v>
      </c>
      <c r="I18" s="141"/>
      <c r="J18" s="25" t="s">
        <v>0</v>
      </c>
      <c r="K18" s="145"/>
      <c r="L18" s="28"/>
      <c r="M18" s="394">
        <v>43880</v>
      </c>
      <c r="N18" s="158">
        <f t="shared" si="40"/>
        <v>21</v>
      </c>
      <c r="O18" s="27" t="s">
        <v>0</v>
      </c>
      <c r="P18" s="27"/>
      <c r="Q18" s="27"/>
      <c r="R18" s="27"/>
      <c r="S18" s="27"/>
      <c r="T18" s="28"/>
      <c r="U18" s="29"/>
      <c r="V18" s="181">
        <v>0.25</v>
      </c>
      <c r="W18" s="313">
        <v>0.75</v>
      </c>
      <c r="X18" s="319"/>
      <c r="Y18" s="160">
        <f t="shared" si="17"/>
        <v>1</v>
      </c>
      <c r="Z18" s="159">
        <f t="shared" si="18"/>
        <v>17.5</v>
      </c>
      <c r="AA18" s="327"/>
      <c r="AB18" s="400">
        <f>IF(AND(Z18&gt;=0,F18="x"),0,IF(AND(Z18&gt;0,AC18="x"),0,IF(Z18&gt;0,0-30,0)))</f>
        <v>0</v>
      </c>
      <c r="AC18" s="370" t="s">
        <v>0</v>
      </c>
      <c r="AD18" s="226" t="str">
        <f t="shared" si="19"/>
        <v/>
      </c>
      <c r="AE18" s="368">
        <f t="shared" si="33"/>
        <v>-42.5</v>
      </c>
      <c r="AF18" s="331">
        <v>0</v>
      </c>
      <c r="AG18" s="332">
        <v>0</v>
      </c>
      <c r="AH18" s="334">
        <v>0</v>
      </c>
      <c r="AI18" s="161">
        <f t="shared" si="20"/>
        <v>0</v>
      </c>
      <c r="AJ18" s="162">
        <f t="shared" si="21"/>
        <v>17.5</v>
      </c>
      <c r="AK18" s="163">
        <f t="shared" si="34"/>
        <v>17.5</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21</v>
      </c>
      <c r="AX18" s="165" t="str">
        <f t="shared" si="23"/>
        <v/>
      </c>
      <c r="AY18" s="193">
        <f t="shared" si="24"/>
        <v>21</v>
      </c>
      <c r="AZ18" s="183" t="str">
        <f t="shared" si="25"/>
        <v/>
      </c>
      <c r="BA18" s="173">
        <f t="shared" si="26"/>
        <v>0.25</v>
      </c>
      <c r="BB18" s="174" t="str">
        <f t="shared" si="27"/>
        <v/>
      </c>
      <c r="BC18" s="186">
        <f t="shared" ref="BC18:BC81" si="48">IF(OR(K18="x",F18="X",BA18&lt;=0),"",BA18)</f>
        <v>0.25</v>
      </c>
      <c r="BD18" s="174" t="str">
        <f t="shared" si="28"/>
        <v/>
      </c>
      <c r="BE18" s="201">
        <f t="shared" si="29"/>
        <v>0.75</v>
      </c>
      <c r="BF18" s="174" t="str">
        <f t="shared" si="30"/>
        <v/>
      </c>
      <c r="BG18" s="186">
        <f t="shared" si="31"/>
        <v>0.75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3468</v>
      </c>
      <c r="E19" s="18" t="s">
        <v>3467</v>
      </c>
      <c r="F19" s="17"/>
      <c r="G19" s="134">
        <v>43910</v>
      </c>
      <c r="H19" s="135">
        <v>43921</v>
      </c>
      <c r="I19" s="141" t="s">
        <v>0</v>
      </c>
      <c r="J19" s="25" t="s">
        <v>0</v>
      </c>
      <c r="K19" s="145"/>
      <c r="L19" s="28"/>
      <c r="M19" s="395">
        <v>43921</v>
      </c>
      <c r="N19" s="158">
        <f t="shared" si="40"/>
        <v>8</v>
      </c>
      <c r="O19" s="27" t="s">
        <v>0</v>
      </c>
      <c r="P19" s="27"/>
      <c r="Q19" s="27"/>
      <c r="R19" s="27"/>
      <c r="S19" s="27"/>
      <c r="T19" s="28"/>
      <c r="U19" s="29"/>
      <c r="V19" s="32">
        <v>0.25</v>
      </c>
      <c r="W19" s="318">
        <v>0.25</v>
      </c>
      <c r="X19" s="319"/>
      <c r="Y19" s="160">
        <f t="shared" si="17"/>
        <v>0.5</v>
      </c>
      <c r="Z19" s="159">
        <f t="shared" si="18"/>
        <v>7.5</v>
      </c>
      <c r="AA19" s="327"/>
      <c r="AB19" s="400">
        <f>IF(AND(Z19&gt;=0,F19="x"),0,IF(AND(Z19&gt;0,AC19="x"),0,IF(Z19&gt;0,0-30,0)))</f>
        <v>-30</v>
      </c>
      <c r="AC19" s="638"/>
      <c r="AD19" s="226" t="str">
        <f t="shared" si="19"/>
        <v/>
      </c>
      <c r="AE19" s="368">
        <f>IF(AND(Z19&gt;0,F19="x"),0,IF(AND(Z19&gt;0,AC19="x"),Z19-60,IF(AND(Z19&gt;0,AB19=-30),Z19+AB19,0)))</f>
        <v>-22.5</v>
      </c>
      <c r="AF19" s="331">
        <v>0</v>
      </c>
      <c r="AG19" s="332">
        <v>0</v>
      </c>
      <c r="AH19" s="334">
        <v>0</v>
      </c>
      <c r="AI19" s="161">
        <f t="shared" si="20"/>
        <v>0</v>
      </c>
      <c r="AJ19" s="162">
        <f t="shared" si="21"/>
        <v>7.5</v>
      </c>
      <c r="AK19" s="163">
        <f t="shared" si="34"/>
        <v>7.5</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8</v>
      </c>
      <c r="AX19" s="165" t="str">
        <f t="shared" si="23"/>
        <v/>
      </c>
      <c r="AY19" s="193">
        <f t="shared" si="24"/>
        <v>8</v>
      </c>
      <c r="AZ19" s="183" t="str">
        <f t="shared" si="25"/>
        <v/>
      </c>
      <c r="BA19" s="173">
        <f t="shared" si="26"/>
        <v>0.25</v>
      </c>
      <c r="BB19" s="174" t="str">
        <f t="shared" si="27"/>
        <v/>
      </c>
      <c r="BC19" s="186">
        <f t="shared" si="48"/>
        <v>0.25</v>
      </c>
      <c r="BD19" s="174" t="str">
        <f t="shared" si="28"/>
        <v/>
      </c>
      <c r="BE19" s="201">
        <f t="shared" si="29"/>
        <v>0.25</v>
      </c>
      <c r="BF19" s="174" t="str">
        <f t="shared" si="30"/>
        <v/>
      </c>
      <c r="BG19" s="186">
        <f t="shared" si="31"/>
        <v>0.25</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3469</v>
      </c>
      <c r="E20" s="16" t="s">
        <v>3467</v>
      </c>
      <c r="F20" s="17"/>
      <c r="G20" s="131">
        <v>43935</v>
      </c>
      <c r="H20" s="133">
        <v>43941</v>
      </c>
      <c r="I20" s="140" t="s">
        <v>0</v>
      </c>
      <c r="J20" s="78"/>
      <c r="K20" s="144"/>
      <c r="L20" s="119"/>
      <c r="M20" s="394">
        <v>43941</v>
      </c>
      <c r="N20" s="158">
        <f t="shared" si="40"/>
        <v>5</v>
      </c>
      <c r="O20" s="27"/>
      <c r="P20" s="27"/>
      <c r="Q20" s="27"/>
      <c r="R20" s="27" t="s">
        <v>0</v>
      </c>
      <c r="S20" s="27"/>
      <c r="T20" s="28"/>
      <c r="U20" s="29"/>
      <c r="V20" s="32">
        <v>0.25</v>
      </c>
      <c r="W20" s="313">
        <v>0</v>
      </c>
      <c r="X20" s="319"/>
      <c r="Y20" s="160">
        <f t="shared" si="17"/>
        <v>0.25</v>
      </c>
      <c r="Z20" s="159">
        <f t="shared" si="18"/>
        <v>2.5</v>
      </c>
      <c r="AA20" s="327"/>
      <c r="AB20" s="400">
        <f t="shared" si="41"/>
        <v>0</v>
      </c>
      <c r="AC20" s="371" t="s">
        <v>0</v>
      </c>
      <c r="AD20" s="226" t="str">
        <f t="shared" si="19"/>
        <v/>
      </c>
      <c r="AE20" s="368">
        <f t="shared" si="33"/>
        <v>-57.5</v>
      </c>
      <c r="AF20" s="335">
        <v>0</v>
      </c>
      <c r="AG20" s="333">
        <v>0</v>
      </c>
      <c r="AH20" s="334">
        <v>0</v>
      </c>
      <c r="AI20" s="161">
        <f t="shared" si="20"/>
        <v>0</v>
      </c>
      <c r="AJ20" s="162">
        <f t="shared" si="21"/>
        <v>2.5</v>
      </c>
      <c r="AK20" s="163">
        <f t="shared" si="34"/>
        <v>2.5</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5</v>
      </c>
      <c r="AX20" s="165" t="str">
        <f t="shared" si="23"/>
        <v/>
      </c>
      <c r="AY20" s="193">
        <f t="shared" si="24"/>
        <v>5</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3470</v>
      </c>
      <c r="E21" s="81" t="s">
        <v>3467</v>
      </c>
      <c r="F21" s="34"/>
      <c r="G21" s="131">
        <v>43949</v>
      </c>
      <c r="H21" s="132">
        <v>43955</v>
      </c>
      <c r="I21" s="140" t="s">
        <v>0</v>
      </c>
      <c r="J21" s="78" t="s">
        <v>0</v>
      </c>
      <c r="K21" s="144"/>
      <c r="L21" s="119"/>
      <c r="M21" s="394">
        <v>43955</v>
      </c>
      <c r="N21" s="158">
        <f t="shared" si="40"/>
        <v>5</v>
      </c>
      <c r="O21" s="311"/>
      <c r="P21" s="311" t="s">
        <v>0</v>
      </c>
      <c r="Q21" s="311"/>
      <c r="R21" s="311"/>
      <c r="S21" s="311"/>
      <c r="T21" s="312"/>
      <c r="U21" s="314"/>
      <c r="V21" s="32">
        <v>0.25</v>
      </c>
      <c r="W21" s="313">
        <v>0</v>
      </c>
      <c r="X21" s="313"/>
      <c r="Y21" s="160">
        <f t="shared" si="17"/>
        <v>0.25</v>
      </c>
      <c r="Z21" s="159">
        <f t="shared" si="18"/>
        <v>2.5</v>
      </c>
      <c r="AA21" s="326"/>
      <c r="AB21" s="400">
        <f t="shared" si="41"/>
        <v>-30</v>
      </c>
      <c r="AC21" s="370"/>
      <c r="AD21" s="226" t="str">
        <f t="shared" si="19"/>
        <v/>
      </c>
      <c r="AE21" s="368">
        <f t="shared" si="33"/>
        <v>-27.5</v>
      </c>
      <c r="AF21" s="335">
        <v>0</v>
      </c>
      <c r="AG21" s="333">
        <v>0</v>
      </c>
      <c r="AH21" s="334">
        <v>0</v>
      </c>
      <c r="AI21" s="161">
        <f t="shared" si="20"/>
        <v>0</v>
      </c>
      <c r="AJ21" s="162">
        <f t="shared" si="21"/>
        <v>2.5</v>
      </c>
      <c r="AK21" s="163">
        <f t="shared" si="34"/>
        <v>2.5</v>
      </c>
      <c r="AL21" s="164">
        <f t="shared" si="35"/>
        <v>0</v>
      </c>
      <c r="AM21" s="164">
        <f t="shared" si="36"/>
        <v>0</v>
      </c>
      <c r="AN21" s="164">
        <f t="shared" si="37"/>
        <v>0</v>
      </c>
      <c r="AO21" s="164">
        <f t="shared" si="38"/>
        <v>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5</v>
      </c>
      <c r="AX21" s="165" t="str">
        <f t="shared" si="23"/>
        <v/>
      </c>
      <c r="AY21" s="193">
        <f t="shared" si="24"/>
        <v>5</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3474</v>
      </c>
      <c r="E22" s="16" t="s">
        <v>3467</v>
      </c>
      <c r="F22" s="17"/>
      <c r="G22" s="134">
        <v>43951</v>
      </c>
      <c r="H22" s="135">
        <v>43955</v>
      </c>
      <c r="I22" s="141" t="s">
        <v>0</v>
      </c>
      <c r="J22" s="25" t="s">
        <v>0</v>
      </c>
      <c r="K22" s="145"/>
      <c r="L22" s="28"/>
      <c r="M22" s="395">
        <v>43955</v>
      </c>
      <c r="N22" s="158">
        <f t="shared" si="40"/>
        <v>3</v>
      </c>
      <c r="O22" s="27"/>
      <c r="P22" s="27" t="s">
        <v>0</v>
      </c>
      <c r="Q22" s="27"/>
      <c r="R22" s="27"/>
      <c r="S22" s="27"/>
      <c r="T22" s="28"/>
      <c r="U22" s="29"/>
      <c r="V22" s="32">
        <v>0.25</v>
      </c>
      <c r="W22" s="313">
        <v>0</v>
      </c>
      <c r="X22" s="319"/>
      <c r="Y22" s="160">
        <f t="shared" si="17"/>
        <v>0.25</v>
      </c>
      <c r="Z22" s="159">
        <f t="shared" si="18"/>
        <v>2.5</v>
      </c>
      <c r="AA22" s="327"/>
      <c r="AB22" s="400">
        <f t="shared" si="41"/>
        <v>-30</v>
      </c>
      <c r="AC22" s="371"/>
      <c r="AD22" s="226" t="str">
        <f t="shared" si="19"/>
        <v/>
      </c>
      <c r="AE22" s="368">
        <f t="shared" si="33"/>
        <v>-27.5</v>
      </c>
      <c r="AF22" s="335">
        <v>0</v>
      </c>
      <c r="AG22" s="333">
        <v>0</v>
      </c>
      <c r="AH22" s="334">
        <v>0</v>
      </c>
      <c r="AI22" s="161">
        <f t="shared" si="20"/>
        <v>0</v>
      </c>
      <c r="AJ22" s="162">
        <f t="shared" si="21"/>
        <v>2.5</v>
      </c>
      <c r="AK22" s="163">
        <f t="shared" si="34"/>
        <v>2.5</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3</v>
      </c>
      <c r="AX22" s="165" t="str">
        <f t="shared" si="23"/>
        <v/>
      </c>
      <c r="AY22" s="193">
        <f t="shared" si="24"/>
        <v>3</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3471</v>
      </c>
      <c r="E23" s="18" t="s">
        <v>3467</v>
      </c>
      <c r="F23" s="17"/>
      <c r="G23" s="131">
        <v>43955</v>
      </c>
      <c r="H23" s="136">
        <v>43955</v>
      </c>
      <c r="I23" s="140" t="s">
        <v>0</v>
      </c>
      <c r="J23" s="78" t="s">
        <v>0</v>
      </c>
      <c r="K23" s="144"/>
      <c r="L23" s="119"/>
      <c r="M23" s="394">
        <v>43955</v>
      </c>
      <c r="N23" s="158">
        <f t="shared" si="40"/>
        <v>1</v>
      </c>
      <c r="O23" s="27"/>
      <c r="P23" s="27" t="s">
        <v>0</v>
      </c>
      <c r="Q23" s="27"/>
      <c r="R23" s="27"/>
      <c r="S23" s="27"/>
      <c r="T23" s="28"/>
      <c r="U23" s="29"/>
      <c r="V23" s="32">
        <v>0.25</v>
      </c>
      <c r="W23" s="313">
        <v>0</v>
      </c>
      <c r="X23" s="319"/>
      <c r="Y23" s="160">
        <f t="shared" si="17"/>
        <v>0.25</v>
      </c>
      <c r="Z23" s="159">
        <f t="shared" si="18"/>
        <v>2.5</v>
      </c>
      <c r="AA23" s="327"/>
      <c r="AB23" s="400">
        <f t="shared" si="41"/>
        <v>-30</v>
      </c>
      <c r="AC23" s="371"/>
      <c r="AD23" s="226" t="str">
        <f t="shared" si="19"/>
        <v/>
      </c>
      <c r="AE23" s="368">
        <f t="shared" si="33"/>
        <v>-27.5</v>
      </c>
      <c r="AF23" s="335">
        <v>0</v>
      </c>
      <c r="AG23" s="333">
        <v>0</v>
      </c>
      <c r="AH23" s="334">
        <v>0</v>
      </c>
      <c r="AI23" s="161">
        <f t="shared" si="20"/>
        <v>0</v>
      </c>
      <c r="AJ23" s="162">
        <f t="shared" si="21"/>
        <v>2.5</v>
      </c>
      <c r="AK23" s="163">
        <f t="shared" si="34"/>
        <v>2.5</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v>
      </c>
      <c r="AX23" s="165" t="str">
        <f t="shared" si="23"/>
        <v/>
      </c>
      <c r="AY23" s="193">
        <f t="shared" si="24"/>
        <v>1</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3472</v>
      </c>
      <c r="E24" s="16" t="s">
        <v>3467</v>
      </c>
      <c r="F24" s="17"/>
      <c r="G24" s="131">
        <v>43962</v>
      </c>
      <c r="H24" s="133">
        <v>43963</v>
      </c>
      <c r="I24" s="140" t="s">
        <v>0</v>
      </c>
      <c r="J24" s="78"/>
      <c r="K24" s="144"/>
      <c r="L24" s="119"/>
      <c r="M24" s="394">
        <v>43963</v>
      </c>
      <c r="N24" s="158">
        <f t="shared" si="40"/>
        <v>2</v>
      </c>
      <c r="O24" s="27"/>
      <c r="P24" s="27" t="s">
        <v>0</v>
      </c>
      <c r="Q24" s="27"/>
      <c r="R24" s="27"/>
      <c r="S24" s="27"/>
      <c r="T24" s="28"/>
      <c r="U24" s="29"/>
      <c r="V24" s="32">
        <v>0.25</v>
      </c>
      <c r="W24" s="313">
        <v>0</v>
      </c>
      <c r="X24" s="319"/>
      <c r="Y24" s="160">
        <f t="shared" si="17"/>
        <v>0.25</v>
      </c>
      <c r="Z24" s="159">
        <f t="shared" si="18"/>
        <v>2.5</v>
      </c>
      <c r="AA24" s="327"/>
      <c r="AB24" s="400">
        <f t="shared" si="41"/>
        <v>-30</v>
      </c>
      <c r="AC24" s="371"/>
      <c r="AD24" s="226" t="str">
        <f t="shared" si="19"/>
        <v/>
      </c>
      <c r="AE24" s="368">
        <f t="shared" si="33"/>
        <v>-27.5</v>
      </c>
      <c r="AF24" s="335">
        <v>0</v>
      </c>
      <c r="AG24" s="333">
        <v>0</v>
      </c>
      <c r="AH24" s="334">
        <v>0</v>
      </c>
      <c r="AI24" s="161">
        <f>IF(AE24&lt;=0,AG24,AE24+AG24)</f>
        <v>0</v>
      </c>
      <c r="AJ24" s="162">
        <f>(X24*20)+Z24+AA24+AF24</f>
        <v>2.5</v>
      </c>
      <c r="AK24" s="163">
        <f>AJ24-AH24</f>
        <v>2.5</v>
      </c>
      <c r="AL24" s="164">
        <f>IF(K24="x",AH24,0)</f>
        <v>0</v>
      </c>
      <c r="AM24" s="164">
        <f t="shared" si="36"/>
        <v>0</v>
      </c>
      <c r="AN24" s="164">
        <f t="shared" si="37"/>
        <v>0</v>
      </c>
      <c r="AO24" s="164">
        <f t="shared" si="38"/>
        <v>0</v>
      </c>
      <c r="AP24" s="610" t="str">
        <f>IF(AND(AH24&gt;0,AH24&lt;5),AH24," ")</f>
        <v xml:space="preserve"> </v>
      </c>
      <c r="AQ24" s="613" t="str">
        <f>IF(AND(AH24&gt;4.99,AH24&lt;50),AH24," ")</f>
        <v xml:space="preserve"> </v>
      </c>
      <c r="AR24" s="613" t="str">
        <f>IF(AND(AH24&gt;49.99,AH24&lt;100),AH24," ")</f>
        <v xml:space="preserve"> </v>
      </c>
      <c r="AS24" s="613" t="str">
        <f>IF(AND(AH24&gt;99.99,AH24&lt;500),AH24," ")</f>
        <v xml:space="preserve"> </v>
      </c>
      <c r="AT24" s="613" t="str">
        <f>IF(AND(AH24&gt;499.99,AH24&lt;1000),AH24," ")</f>
        <v xml:space="preserve"> </v>
      </c>
      <c r="AU24" s="613" t="str">
        <f>IF(AND(AH24&gt;999.99,AH24&lt;10000),AH24," ")</f>
        <v xml:space="preserve"> </v>
      </c>
      <c r="AV24" s="614" t="str">
        <f>IF(AH24&gt;=10000,AH24," ")</f>
        <v xml:space="preserve"> </v>
      </c>
      <c r="AW24" s="196">
        <f t="shared" si="22"/>
        <v>2</v>
      </c>
      <c r="AX24" s="165" t="str">
        <f t="shared" si="23"/>
        <v/>
      </c>
      <c r="AY24" s="193">
        <f t="shared" si="24"/>
        <v>2</v>
      </c>
      <c r="AZ24" s="183" t="str">
        <f t="shared" si="25"/>
        <v/>
      </c>
      <c r="BA24" s="173">
        <f t="shared" si="26"/>
        <v>0.25</v>
      </c>
      <c r="BB24" s="174" t="str">
        <f t="shared" si="27"/>
        <v/>
      </c>
      <c r="BC24" s="186">
        <f t="shared" si="48"/>
        <v>0.25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3473</v>
      </c>
      <c r="E25" s="16" t="s">
        <v>3467</v>
      </c>
      <c r="F25" s="17"/>
      <c r="G25" s="134">
        <v>43984</v>
      </c>
      <c r="H25" s="135">
        <v>43985</v>
      </c>
      <c r="I25" s="141" t="s">
        <v>0</v>
      </c>
      <c r="J25" s="25"/>
      <c r="K25" s="145"/>
      <c r="L25" s="28"/>
      <c r="M25" s="395">
        <v>43985</v>
      </c>
      <c r="N25" s="158">
        <f t="shared" si="40"/>
        <v>2</v>
      </c>
      <c r="O25" s="27"/>
      <c r="P25" s="27" t="s">
        <v>0</v>
      </c>
      <c r="Q25" s="27"/>
      <c r="R25" s="27"/>
      <c r="S25" s="27"/>
      <c r="T25" s="28"/>
      <c r="U25" s="29"/>
      <c r="V25" s="32">
        <v>0.25</v>
      </c>
      <c r="W25" s="313">
        <v>0</v>
      </c>
      <c r="X25" s="319"/>
      <c r="Y25" s="160">
        <f t="shared" si="17"/>
        <v>0.25</v>
      </c>
      <c r="Z25" s="159">
        <f t="shared" si="18"/>
        <v>2.5</v>
      </c>
      <c r="AA25" s="327"/>
      <c r="AB25" s="400">
        <f t="shared" si="41"/>
        <v>-30</v>
      </c>
      <c r="AC25" s="371"/>
      <c r="AD25" s="226" t="str">
        <f t="shared" si="19"/>
        <v/>
      </c>
      <c r="AE25" s="368">
        <f t="shared" si="33"/>
        <v>-27.5</v>
      </c>
      <c r="AF25" s="335">
        <v>0</v>
      </c>
      <c r="AG25" s="333">
        <v>0</v>
      </c>
      <c r="AH25" s="334">
        <v>0</v>
      </c>
      <c r="AI25" s="161">
        <f>IF(AE25&lt;=0,AG25,AE25+AG25)</f>
        <v>0</v>
      </c>
      <c r="AJ25" s="162">
        <f>(X25*20)+Z25+AA25+AF25</f>
        <v>2.5</v>
      </c>
      <c r="AK25" s="163">
        <f>AJ25-AH25</f>
        <v>2.5</v>
      </c>
      <c r="AL25" s="164">
        <f>IF(K25="x",AH25,0)</f>
        <v>0</v>
      </c>
      <c r="AM25" s="164">
        <f t="shared" si="36"/>
        <v>0</v>
      </c>
      <c r="AN25" s="164">
        <f t="shared" si="37"/>
        <v>0</v>
      </c>
      <c r="AO25" s="164">
        <f t="shared" si="38"/>
        <v>0</v>
      </c>
      <c r="AP25" s="610" t="str">
        <f>IF(AND(AH25&gt;0,AH25&lt;5),AH25," ")</f>
        <v xml:space="preserve"> </v>
      </c>
      <c r="AQ25" s="613" t="str">
        <f>IF(AND(AH25&gt;4.99,AH25&lt;50),AH25," ")</f>
        <v xml:space="preserve"> </v>
      </c>
      <c r="AR25" s="613" t="str">
        <f>IF(AND(AH25&gt;49.99,AH25&lt;100),AH25," ")</f>
        <v xml:space="preserve"> </v>
      </c>
      <c r="AS25" s="613" t="str">
        <f>IF(AND(AH25&gt;99.99,AH25&lt;500),AH25," ")</f>
        <v xml:space="preserve"> </v>
      </c>
      <c r="AT25" s="613" t="str">
        <f>IF(AND(AH25&gt;499.99,AH25&lt;1000),AH25," ")</f>
        <v xml:space="preserve"> </v>
      </c>
      <c r="AU25" s="613" t="str">
        <f>IF(AND(AH25&gt;999.99,AH25&lt;10000),AH25," ")</f>
        <v xml:space="preserve"> </v>
      </c>
      <c r="AV25" s="614" t="str">
        <f>IF(AH25&gt;=10000,AH25," ")</f>
        <v xml:space="preserve"> </v>
      </c>
      <c r="AW25" s="196">
        <f t="shared" si="22"/>
        <v>2</v>
      </c>
      <c r="AX25" s="165" t="str">
        <f t="shared" si="23"/>
        <v/>
      </c>
      <c r="AY25" s="193">
        <f t="shared" si="24"/>
        <v>2</v>
      </c>
      <c r="AZ25" s="183" t="str">
        <f t="shared" si="25"/>
        <v/>
      </c>
      <c r="BA25" s="173">
        <f t="shared" si="26"/>
        <v>0.25</v>
      </c>
      <c r="BB25" s="174" t="str">
        <f t="shared" si="27"/>
        <v/>
      </c>
      <c r="BC25" s="186">
        <f t="shared" si="48"/>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3475</v>
      </c>
      <c r="E26" s="16" t="s">
        <v>3467</v>
      </c>
      <c r="F26" s="17"/>
      <c r="G26" s="134">
        <v>44001</v>
      </c>
      <c r="H26" s="135">
        <v>44006</v>
      </c>
      <c r="I26" s="141" t="s">
        <v>0</v>
      </c>
      <c r="J26" s="25"/>
      <c r="K26" s="145"/>
      <c r="L26" s="28"/>
      <c r="M26" s="395">
        <v>44006</v>
      </c>
      <c r="N26" s="158">
        <f t="shared" si="40"/>
        <v>4</v>
      </c>
      <c r="O26" s="27"/>
      <c r="P26" s="27" t="s">
        <v>0</v>
      </c>
      <c r="Q26" s="27"/>
      <c r="R26" s="27"/>
      <c r="S26" s="27"/>
      <c r="T26" s="28"/>
      <c r="U26" s="29"/>
      <c r="V26" s="32">
        <v>0.25</v>
      </c>
      <c r="W26" s="313">
        <v>0</v>
      </c>
      <c r="X26" s="319"/>
      <c r="Y26" s="160">
        <f t="shared" si="17"/>
        <v>0.25</v>
      </c>
      <c r="Z26" s="159">
        <f t="shared" si="18"/>
        <v>2.5</v>
      </c>
      <c r="AA26" s="327"/>
      <c r="AB26" s="400">
        <f t="shared" si="41"/>
        <v>-30</v>
      </c>
      <c r="AC26" s="371"/>
      <c r="AD26" s="226" t="str">
        <f t="shared" si="19"/>
        <v/>
      </c>
      <c r="AE26" s="368">
        <f t="shared" si="33"/>
        <v>-27.5</v>
      </c>
      <c r="AF26" s="335">
        <v>0</v>
      </c>
      <c r="AG26" s="333">
        <v>0</v>
      </c>
      <c r="AH26" s="334">
        <v>0</v>
      </c>
      <c r="AI26" s="161">
        <f t="shared" si="20"/>
        <v>0</v>
      </c>
      <c r="AJ26" s="162">
        <f t="shared" si="21"/>
        <v>2.5</v>
      </c>
      <c r="AK26" s="163">
        <f t="shared" si="34"/>
        <v>2.5</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4</v>
      </c>
      <c r="AX26" s="165" t="str">
        <f t="shared" si="23"/>
        <v/>
      </c>
      <c r="AY26" s="193">
        <f t="shared" si="24"/>
        <v>4</v>
      </c>
      <c r="AZ26" s="183" t="str">
        <f t="shared" si="25"/>
        <v/>
      </c>
      <c r="BA26" s="173">
        <f t="shared" si="26"/>
        <v>0.25</v>
      </c>
      <c r="BB26" s="174" t="str">
        <f t="shared" si="27"/>
        <v/>
      </c>
      <c r="BC26" s="186">
        <f t="shared" si="48"/>
        <v>0.25</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O966:U1011 W967:X1011 V1011 V967:V1009 AA216:AC262 AA266:AC312 AA316:AC362 AA366:AC412 AA416:AC462 AA916:AC962 AA866:AC912 AA816:AC862 AA766:AC812 AA716:AC762 AA666:AC712 AA616:AC662 AA566:AC612 AA466:AC512 AF27:AH61 V19:X19 AA16:AC18 AE66:AI111 AE116:AI161 AE166:AI211 AE216:AI261 AE266:AI311 AE316:AI361 AE366:AI411 AE416:AI461 AE516:AI561 AE566:AI611 AE616:AI661 AE666:AI711 AE716:AI761 AE766:AI811 AE816:AI861 AE866:AI911 AE916:AI961 O16:U20 BC12:BD1011 BE10:BG1011 V5:Y8 E10:X11 AA10:AC11 AF10:AH11 AY10:BB1011 BC10:BD10 C10:C11 AD12:AD1011 Y10:Z1011 AB12:AB1011 AI14:AI1011 AJ15:AJ1011 AI14:AJ14 AI10:AO13 AE10:AE1011 AA5:AH8 AJ5:AO8 AW10:AW1011 AR12:AR1011 AT12:AT1011 AP12:AP1011 BH10:BI10 BH12:BI1011 AW5:BI8 AK14:AO1011 N12:N1011 X17:X18 AA20:AC20 AA19:AB19 V20:V22 X20 O27:X61 O22:U24 O25:V25 O26:U26 X22:X26">
    <cfRule type="cellIs" dxfId="1013" priority="1172" operator="equal">
      <formula>0</formula>
    </cfRule>
  </conditionalFormatting>
  <conditionalFormatting sqref="AI5:AI9 AI12:AI1011">
    <cfRule type="cellIs" dxfId="1012" priority="1171" operator="lessThan">
      <formula>0</formula>
    </cfRule>
  </conditionalFormatting>
  <conditionalFormatting sqref="AE6:AE8">
    <cfRule type="cellIs" dxfId="1011" priority="1168" operator="equal">
      <formula>0</formula>
    </cfRule>
    <cfRule type="cellIs" dxfId="1010" priority="1169" operator="equal">
      <formula>0</formula>
    </cfRule>
    <cfRule type="cellIs" dxfId="1009" priority="1170" operator="equal">
      <formula>0</formula>
    </cfRule>
  </conditionalFormatting>
  <conditionalFormatting sqref="AE3 F11:AC11 AE10:AE1011 AE5:AE8">
    <cfRule type="cellIs" dxfId="1008" priority="1166" operator="greaterThanOrEqual">
      <formula>0</formula>
    </cfRule>
  </conditionalFormatting>
  <conditionalFormatting sqref="AE1:AE3 F11:AC11 AE5:AE8 AE10:AE64990">
    <cfRule type="cellIs" dxfId="1007" priority="1164" operator="equal">
      <formula>0</formula>
    </cfRule>
    <cfRule type="cellIs" dxfId="1006" priority="1165"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5" priority="1162" operator="lessThan">
      <formula>0</formula>
    </cfRule>
  </conditionalFormatting>
  <conditionalFormatting sqref="AD5:AD8">
    <cfRule type="cellIs" dxfId="1004" priority="1157" operator="lessThan">
      <formula>0</formula>
    </cfRule>
  </conditionalFormatting>
  <conditionalFormatting sqref="AD5:AD8">
    <cfRule type="cellIs" dxfId="1003" priority="1135" stopIfTrue="1" operator="lessThan">
      <formula>0</formula>
    </cfRule>
  </conditionalFormatting>
  <conditionalFormatting sqref="I10:J11">
    <cfRule type="containsText" dxfId="1002" priority="1146" operator="containsText" text="/">
      <formula>NOT(ISERROR(SEARCH("/",I10)))</formula>
    </cfRule>
    <cfRule type="cellIs" dxfId="1001" priority="1147" operator="greaterThan">
      <formula>"1/0/1900"</formula>
    </cfRule>
    <cfRule type="cellIs" dxfId="1000" priority="1148" operator="greaterThan">
      <formula>0</formula>
    </cfRule>
  </conditionalFormatting>
  <conditionalFormatting sqref="I10:J1011 N12:N1011">
    <cfRule type="cellIs" dxfId="999" priority="1145" operator="greaterThan">
      <formula>0</formula>
    </cfRule>
  </conditionalFormatting>
  <conditionalFormatting sqref="F11:AC11 AE10:AE1011 AE5:AE8">
    <cfRule type="cellIs" dxfId="998" priority="1134" operator="lessThan">
      <formula>0</formula>
    </cfRule>
    <cfRule type="cellIs" dxfId="997" priority="1141" operator="between">
      <formula>-1</formula>
      <formula>999999999999</formula>
    </cfRule>
    <cfRule type="cellIs" dxfId="996" priority="1142" operator="lessThan">
      <formula>0</formula>
    </cfRule>
    <cfRule type="cellIs" dxfId="995" priority="1143" operator="greaterThan">
      <formula>0</formula>
    </cfRule>
    <cfRule type="cellIs" dxfId="994" priority="1144" operator="equal">
      <formula>0</formula>
    </cfRule>
  </conditionalFormatting>
  <conditionalFormatting sqref="F11:AC11 AE10:AE11">
    <cfRule type="cellIs" dxfId="993" priority="1136" stopIfTrue="1" operator="equal">
      <formula>0</formula>
    </cfRule>
    <cfRule type="cellIs" dxfId="992" priority="1137" operator="notBetween">
      <formula>0</formula>
      <formula>1</formula>
    </cfRule>
    <cfRule type="cellIs" priority="1138" stopIfTrue="1" operator="notBetween">
      <formula>0</formula>
      <formula>1</formula>
    </cfRule>
    <cfRule type="cellIs" dxfId="991" priority="1139" operator="between">
      <formula>-1</formula>
      <formula>9999999</formula>
    </cfRule>
  </conditionalFormatting>
  <conditionalFormatting sqref="F11:AC11 AE10:AE1011 AD5:AE8">
    <cfRule type="cellIs" dxfId="990" priority="1140" operator="notBetween">
      <formula>0</formula>
      <formula>1</formula>
    </cfRule>
    <cfRule type="cellIs" dxfId="989" priority="1150" operator="notBetween">
      <formula>0</formula>
      <formula>1</formula>
    </cfRule>
  </conditionalFormatting>
  <conditionalFormatting sqref="N12:N1011">
    <cfRule type="cellIs" dxfId="988" priority="1131" stopIfTrue="1" operator="greaterThan">
      <formula>0</formula>
    </cfRule>
    <cfRule type="cellIs" dxfId="987" priority="1132" stopIfTrue="1" operator="greaterThan">
      <formula>1</formula>
    </cfRule>
    <cfRule type="cellIs" dxfId="986" priority="1133" stopIfTrue="1" operator="lessThan">
      <formula>1</formula>
    </cfRule>
  </conditionalFormatting>
  <conditionalFormatting sqref="V10:X11">
    <cfRule type="cellIs" dxfId="985" priority="1129" stopIfTrue="1" operator="greaterThan">
      <formula>0</formula>
    </cfRule>
    <cfRule type="cellIs" dxfId="984" priority="1130" stopIfTrue="1" operator="greaterThan">
      <formula>0</formula>
    </cfRule>
  </conditionalFormatting>
  <conditionalFormatting sqref="C10:C11">
    <cfRule type="cellIs" dxfId="983" priority="1124" stopIfTrue="1" operator="equal">
      <formula>0</formula>
    </cfRule>
    <cfRule type="cellIs" dxfId="982" priority="1125" stopIfTrue="1" operator="greaterThan">
      <formula>0</formula>
    </cfRule>
    <cfRule type="notContainsBlanks" dxfId="981" priority="1126" stopIfTrue="1">
      <formula>LEN(TRIM(C10))&gt;0</formula>
    </cfRule>
    <cfRule type="cellIs" dxfId="980" priority="1127" stopIfTrue="1" operator="equal">
      <formula>1</formula>
    </cfRule>
    <cfRule type="cellIs" dxfId="979" priority="1128" stopIfTrue="1" operator="greaterThan">
      <formula>1</formula>
    </cfRule>
  </conditionalFormatting>
  <conditionalFormatting sqref="C10:C11">
    <cfRule type="notContainsBlanks" priority="1123" stopIfTrue="1">
      <formula>LEN(TRIM(C10))&gt;0</formula>
    </cfRule>
  </conditionalFormatting>
  <conditionalFormatting sqref="N10:N11">
    <cfRule type="cellIs" dxfId="978" priority="1107" operator="greaterThan">
      <formula>0</formula>
    </cfRule>
    <cfRule type="cellIs" dxfId="977" priority="1108" operator="greaterThan">
      <formula>0</formula>
    </cfRule>
    <cfRule type="uniqueValues" dxfId="976" priority="1109"/>
    <cfRule type="uniqueValues" dxfId="975" priority="1110"/>
    <cfRule type="cellIs" dxfId="974" priority="1111" operator="equal">
      <formula>0</formula>
    </cfRule>
    <cfRule type="cellIs" dxfId="973" priority="1112" operator="lessThan">
      <formula>1</formula>
    </cfRule>
    <cfRule type="containsText" dxfId="972" priority="1113" operator="containsText" text="#NUM!">
      <formula>NOT(ISERROR(SEARCH("#NUM!",N10)))</formula>
    </cfRule>
    <cfRule type="cellIs" dxfId="971" priority="1114" operator="equal">
      <formula>0</formula>
    </cfRule>
    <cfRule type="cellIs" dxfId="970" priority="1115" operator="lessThan">
      <formula>0</formula>
    </cfRule>
    <cfRule type="uniqueValues" dxfId="969" priority="1116"/>
    <cfRule type="duplicateValues" dxfId="968" priority="1117"/>
    <cfRule type="cellIs" dxfId="967" priority="1118" operator="equal">
      <formula>0</formula>
    </cfRule>
    <cfRule type="uniqueValues" dxfId="966" priority="1119"/>
    <cfRule type="cellIs" dxfId="965" priority="1120" operator="equal">
      <formula>0</formula>
    </cfRule>
    <cfRule type="cellIs" dxfId="964" priority="1121" operator="between">
      <formula>1</formula>
      <formula>999999999999999</formula>
    </cfRule>
    <cfRule type="containsText" dxfId="963" priority="1122" operator="containsText" text="#NUM!">
      <formula>NOT(ISERROR(SEARCH("#NUM!",N10)))</formula>
    </cfRule>
  </conditionalFormatting>
  <conditionalFormatting sqref="AW10:AW11 BE10:BG11 AY10:BB11 BC10:BD10 BH10:BI10">
    <cfRule type="containsText" dxfId="962" priority="1101" operator="containsText" text="#DIV/0!">
      <formula>NOT(ISERROR(SEARCH("#DIV/0!",AW10)))</formula>
    </cfRule>
    <cfRule type="cellIs" dxfId="961" priority="1102" operator="lessThan">
      <formula>"&lt;0"</formula>
    </cfRule>
    <cfRule type="cellIs" dxfId="960" priority="1103" operator="lessThan">
      <formula>0</formula>
    </cfRule>
    <cfRule type="containsText" dxfId="959" priority="1104" operator="containsText" text="#DIV/0!">
      <formula>NOT(ISERROR(SEARCH("#DIV/0!",AW10)))</formula>
    </cfRule>
    <cfRule type="containsText" dxfId="958" priority="1105" operator="containsText" text="#DIV/0!">
      <formula>NOT(ISERROR(SEARCH("#DIV/0!",AW10)))</formula>
    </cfRule>
    <cfRule type="containsText" dxfId="957" priority="1106" operator="containsText" text="#div/0/!">
      <formula>NOT(ISERROR(SEARCH("#div/0/!",AW10)))</formula>
    </cfRule>
  </conditionalFormatting>
  <conditionalFormatting sqref="AW10:AW11">
    <cfRule type="cellIs" dxfId="956" priority="1085" operator="greaterThan">
      <formula>0</formula>
    </cfRule>
    <cfRule type="cellIs" dxfId="955" priority="1086" operator="greaterThan">
      <formula>0</formula>
    </cfRule>
    <cfRule type="uniqueValues" dxfId="954" priority="1087"/>
    <cfRule type="uniqueValues" dxfId="953" priority="1088"/>
    <cfRule type="cellIs" dxfId="952" priority="1089" operator="equal">
      <formula>0</formula>
    </cfRule>
    <cfRule type="cellIs" dxfId="951" priority="1090" operator="lessThan">
      <formula>1</formula>
    </cfRule>
    <cfRule type="containsText" dxfId="950" priority="1091" operator="containsText" text="#NUM!">
      <formula>NOT(ISERROR(SEARCH("#NUM!",AW10)))</formula>
    </cfRule>
    <cfRule type="cellIs" dxfId="949" priority="1092" operator="equal">
      <formula>0</formula>
    </cfRule>
    <cfRule type="cellIs" dxfId="948" priority="1093" operator="lessThan">
      <formula>0</formula>
    </cfRule>
    <cfRule type="uniqueValues" dxfId="947" priority="1094"/>
    <cfRule type="duplicateValues" dxfId="946" priority="1095"/>
    <cfRule type="cellIs" dxfId="945" priority="1096" operator="equal">
      <formula>0</formula>
    </cfRule>
    <cfRule type="uniqueValues" dxfId="944" priority="1097"/>
    <cfRule type="cellIs" dxfId="943" priority="1098" operator="equal">
      <formula>0</formula>
    </cfRule>
    <cfRule type="cellIs" dxfId="942" priority="1099" operator="between">
      <formula>1</formula>
      <formula>999999999999999</formula>
    </cfRule>
    <cfRule type="containsText" dxfId="941" priority="1100" operator="containsText" text="#NUM!">
      <formula>NOT(ISERROR(SEARCH("#NUM!",AW10)))</formula>
    </cfRule>
  </conditionalFormatting>
  <conditionalFormatting sqref="AY10:AZ11">
    <cfRule type="cellIs" dxfId="940" priority="1069" operator="greaterThan">
      <formula>0</formula>
    </cfRule>
    <cfRule type="cellIs" dxfId="939" priority="1070" operator="greaterThan">
      <formula>0</formula>
    </cfRule>
    <cfRule type="uniqueValues" dxfId="938" priority="1071"/>
    <cfRule type="uniqueValues" dxfId="937" priority="1072"/>
    <cfRule type="cellIs" dxfId="936" priority="1073" operator="equal">
      <formula>0</formula>
    </cfRule>
    <cfRule type="cellIs" dxfId="935" priority="1074" operator="lessThan">
      <formula>1</formula>
    </cfRule>
    <cfRule type="containsText" dxfId="934" priority="1075" operator="containsText" text="#NUM!">
      <formula>NOT(ISERROR(SEARCH("#NUM!",AY10)))</formula>
    </cfRule>
    <cfRule type="cellIs" dxfId="933" priority="1076" operator="equal">
      <formula>0</formula>
    </cfRule>
    <cfRule type="cellIs" dxfId="932" priority="1077" operator="lessThan">
      <formula>0</formula>
    </cfRule>
    <cfRule type="uniqueValues" dxfId="931" priority="1078"/>
    <cfRule type="duplicateValues" dxfId="930" priority="1079"/>
    <cfRule type="cellIs" dxfId="929" priority="1080" operator="equal">
      <formula>0</formula>
    </cfRule>
    <cfRule type="uniqueValues" dxfId="928" priority="1081"/>
    <cfRule type="cellIs" dxfId="927" priority="1082" operator="equal">
      <formula>0</formula>
    </cfRule>
    <cfRule type="cellIs" dxfId="926" priority="1083" operator="between">
      <formula>1</formula>
      <formula>999999999999999</formula>
    </cfRule>
    <cfRule type="containsText" dxfId="925" priority="1084" operator="containsText" text="#NUM!">
      <formula>NOT(ISERROR(SEARCH("#NUM!",AY10)))</formula>
    </cfRule>
  </conditionalFormatting>
  <conditionalFormatting sqref="BA11">
    <cfRule type="cellIs" dxfId="924" priority="1053" operator="greaterThan">
      <formula>0</formula>
    </cfRule>
    <cfRule type="cellIs" dxfId="923" priority="1054" operator="greaterThan">
      <formula>0</formula>
    </cfRule>
    <cfRule type="uniqueValues" dxfId="922" priority="1055"/>
    <cfRule type="uniqueValues" dxfId="921" priority="1056"/>
    <cfRule type="cellIs" dxfId="920" priority="1057" operator="equal">
      <formula>0</formula>
    </cfRule>
    <cfRule type="cellIs" dxfId="919" priority="1058" operator="lessThan">
      <formula>1</formula>
    </cfRule>
    <cfRule type="containsText" dxfId="918" priority="1059" operator="containsText" text="#NUM!">
      <formula>NOT(ISERROR(SEARCH("#NUM!",BA11)))</formula>
    </cfRule>
    <cfRule type="cellIs" dxfId="917" priority="1060" operator="equal">
      <formula>0</formula>
    </cfRule>
    <cfRule type="cellIs" dxfId="916" priority="1061" operator="lessThan">
      <formula>0</formula>
    </cfRule>
    <cfRule type="uniqueValues" dxfId="915" priority="1062"/>
    <cfRule type="duplicateValues" dxfId="914" priority="1063"/>
    <cfRule type="cellIs" dxfId="913" priority="1064" operator="equal">
      <formula>0</formula>
    </cfRule>
    <cfRule type="uniqueValues" dxfId="912" priority="1065"/>
    <cfRule type="cellIs" dxfId="911" priority="1066" operator="equal">
      <formula>0</formula>
    </cfRule>
    <cfRule type="cellIs" dxfId="910" priority="1067" operator="between">
      <formula>1</formula>
      <formula>999999999999999</formula>
    </cfRule>
    <cfRule type="containsText" dxfId="909" priority="1068" operator="containsText" text="#NUM!">
      <formula>NOT(ISERROR(SEARCH("#NUM!",BA11)))</formula>
    </cfRule>
  </conditionalFormatting>
  <conditionalFormatting sqref="BF10:BG11">
    <cfRule type="cellIs" dxfId="908" priority="1037" operator="greaterThan">
      <formula>0</formula>
    </cfRule>
    <cfRule type="cellIs" dxfId="907" priority="1038" operator="greaterThan">
      <formula>0</formula>
    </cfRule>
    <cfRule type="uniqueValues" dxfId="906" priority="1039"/>
    <cfRule type="uniqueValues" dxfId="905" priority="1040"/>
    <cfRule type="cellIs" dxfId="904" priority="1041" operator="equal">
      <formula>0</formula>
    </cfRule>
    <cfRule type="cellIs" dxfId="903" priority="1042" operator="lessThan">
      <formula>1</formula>
    </cfRule>
    <cfRule type="containsText" dxfId="902" priority="1043" operator="containsText" text="#NUM!">
      <formula>NOT(ISERROR(SEARCH("#NUM!",BF10)))</formula>
    </cfRule>
    <cfRule type="cellIs" dxfId="901" priority="1044" operator="equal">
      <formula>0</formula>
    </cfRule>
    <cfRule type="cellIs" dxfId="900" priority="1045" operator="lessThan">
      <formula>0</formula>
    </cfRule>
    <cfRule type="uniqueValues" dxfId="899" priority="1046"/>
    <cfRule type="duplicateValues" dxfId="898" priority="1047"/>
    <cfRule type="cellIs" dxfId="897" priority="1048" operator="equal">
      <formula>0</formula>
    </cfRule>
    <cfRule type="uniqueValues" dxfId="896" priority="1049"/>
    <cfRule type="cellIs" dxfId="895" priority="1050" operator="equal">
      <formula>0</formula>
    </cfRule>
    <cfRule type="cellIs" dxfId="894" priority="1051" operator="between">
      <formula>1</formula>
      <formula>999999999999999</formula>
    </cfRule>
    <cfRule type="containsText" dxfId="893" priority="1052" operator="containsText" text="#NUM!">
      <formula>NOT(ISERROR(SEARCH("#NUM!",BF10)))</formula>
    </cfRule>
  </conditionalFormatting>
  <conditionalFormatting sqref="BA10">
    <cfRule type="cellIs" dxfId="892" priority="876" operator="greaterThan">
      <formula>0</formula>
    </cfRule>
    <cfRule type="cellIs" dxfId="891" priority="989" operator="greaterThan">
      <formula>0</formula>
    </cfRule>
    <cfRule type="cellIs" dxfId="890" priority="990" operator="greaterThan">
      <formula>0</formula>
    </cfRule>
    <cfRule type="uniqueValues" dxfId="889" priority="991"/>
    <cfRule type="uniqueValues" dxfId="888" priority="992"/>
    <cfRule type="cellIs" dxfId="887" priority="993" operator="equal">
      <formula>0</formula>
    </cfRule>
    <cfRule type="cellIs" dxfId="886" priority="994" operator="lessThan">
      <formula>1</formula>
    </cfRule>
    <cfRule type="containsText" dxfId="885" priority="995" operator="containsText" text="#NUM!">
      <formula>NOT(ISERROR(SEARCH("#NUM!",BA10)))</formula>
    </cfRule>
    <cfRule type="cellIs" dxfId="884" priority="996" operator="equal">
      <formula>0</formula>
    </cfRule>
    <cfRule type="cellIs" dxfId="883" priority="997" operator="lessThan">
      <formula>0</formula>
    </cfRule>
    <cfRule type="uniqueValues" dxfId="882" priority="998"/>
    <cfRule type="duplicateValues" dxfId="881" priority="999"/>
    <cfRule type="cellIs" dxfId="880" priority="1000" operator="equal">
      <formula>0</formula>
    </cfRule>
    <cfRule type="uniqueValues" dxfId="879" priority="1001"/>
    <cfRule type="cellIs" dxfId="878" priority="1002" operator="equal">
      <formula>0</formula>
    </cfRule>
    <cfRule type="cellIs" dxfId="877" priority="1003" operator="between">
      <formula>1</formula>
      <formula>999999999999999</formula>
    </cfRule>
    <cfRule type="containsText" dxfId="876" priority="1004" operator="containsText" text="#NUM!">
      <formula>NOT(ISERROR(SEARCH("#NUM!",BA10)))</formula>
    </cfRule>
  </conditionalFormatting>
  <conditionalFormatting sqref="BB10">
    <cfRule type="cellIs" dxfId="875" priority="878" operator="equal">
      <formula>0</formula>
    </cfRule>
    <cfRule type="cellIs" dxfId="874" priority="973" operator="greaterThan">
      <formula>0</formula>
    </cfRule>
    <cfRule type="cellIs" dxfId="873" priority="974" operator="greaterThan">
      <formula>0</formula>
    </cfRule>
    <cfRule type="uniqueValues" dxfId="872" priority="975"/>
    <cfRule type="uniqueValues" dxfId="871" priority="976"/>
    <cfRule type="cellIs" dxfId="870" priority="977" operator="equal">
      <formula>0</formula>
    </cfRule>
    <cfRule type="cellIs" dxfId="869" priority="978" operator="lessThan">
      <formula>1</formula>
    </cfRule>
    <cfRule type="containsText" dxfId="868" priority="979" operator="containsText" text="#NUM!">
      <formula>NOT(ISERROR(SEARCH("#NUM!",BB10)))</formula>
    </cfRule>
    <cfRule type="cellIs" dxfId="867" priority="980" operator="equal">
      <formula>0</formula>
    </cfRule>
    <cfRule type="cellIs" dxfId="866" priority="981" operator="lessThan">
      <formula>0</formula>
    </cfRule>
    <cfRule type="uniqueValues" dxfId="865" priority="982"/>
    <cfRule type="duplicateValues" dxfId="864" priority="983"/>
    <cfRule type="cellIs" dxfId="863" priority="984" operator="equal">
      <formula>0</formula>
    </cfRule>
    <cfRule type="uniqueValues" dxfId="862" priority="985"/>
    <cfRule type="cellIs" dxfId="861" priority="986" operator="equal">
      <formula>0</formula>
    </cfRule>
    <cfRule type="cellIs" dxfId="860" priority="987" operator="between">
      <formula>1</formula>
      <formula>999999999999999</formula>
    </cfRule>
    <cfRule type="containsText" dxfId="859" priority="988" operator="containsText" text="#NUM!">
      <formula>NOT(ISERROR(SEARCH("#NUM!",BB10)))</formula>
    </cfRule>
  </conditionalFormatting>
  <conditionalFormatting sqref="BB11">
    <cfRule type="cellIs" dxfId="858" priority="957" operator="greaterThan">
      <formula>0</formula>
    </cfRule>
    <cfRule type="cellIs" dxfId="857" priority="958" operator="greaterThan">
      <formula>0</formula>
    </cfRule>
    <cfRule type="uniqueValues" dxfId="856" priority="959"/>
    <cfRule type="uniqueValues" dxfId="855" priority="960"/>
    <cfRule type="cellIs" dxfId="854" priority="961" operator="equal">
      <formula>0</formula>
    </cfRule>
    <cfRule type="cellIs" dxfId="853" priority="962" operator="lessThan">
      <formula>1</formula>
    </cfRule>
    <cfRule type="containsText" dxfId="852" priority="963" operator="containsText" text="#NUM!">
      <formula>NOT(ISERROR(SEARCH("#NUM!",BB11)))</formula>
    </cfRule>
    <cfRule type="cellIs" dxfId="851" priority="964" operator="equal">
      <formula>0</formula>
    </cfRule>
    <cfRule type="cellIs" dxfId="850" priority="965" operator="lessThan">
      <formula>0</formula>
    </cfRule>
    <cfRule type="uniqueValues" dxfId="849" priority="966"/>
    <cfRule type="duplicateValues" dxfId="848" priority="967"/>
    <cfRule type="cellIs" dxfId="847" priority="968" operator="equal">
      <formula>0</formula>
    </cfRule>
    <cfRule type="uniqueValues" dxfId="846" priority="969"/>
    <cfRule type="cellIs" dxfId="845" priority="970" operator="equal">
      <formula>0</formula>
    </cfRule>
    <cfRule type="cellIs" dxfId="844" priority="971" operator="between">
      <formula>1</formula>
      <formula>999999999999999</formula>
    </cfRule>
    <cfRule type="containsText" dxfId="843" priority="972" operator="containsText" text="#NUM!">
      <formula>NOT(ISERROR(SEARCH("#NUM!",BB11)))</formula>
    </cfRule>
  </conditionalFormatting>
  <conditionalFormatting sqref="BE10">
    <cfRule type="cellIs" dxfId="842" priority="924" operator="greaterThan">
      <formula>0</formula>
    </cfRule>
    <cfRule type="cellIs" dxfId="841" priority="925" operator="greaterThan">
      <formula>0</formula>
    </cfRule>
    <cfRule type="uniqueValues" dxfId="840" priority="926"/>
    <cfRule type="uniqueValues" dxfId="839" priority="927"/>
    <cfRule type="cellIs" dxfId="838" priority="928" operator="equal">
      <formula>0</formula>
    </cfRule>
    <cfRule type="cellIs" dxfId="837" priority="929" operator="lessThan">
      <formula>1</formula>
    </cfRule>
    <cfRule type="containsText" dxfId="836" priority="930" operator="containsText" text="#NUM!">
      <formula>NOT(ISERROR(SEARCH("#NUM!",BE10)))</formula>
    </cfRule>
    <cfRule type="cellIs" dxfId="835" priority="931" operator="equal">
      <formula>0</formula>
    </cfRule>
    <cfRule type="cellIs" dxfId="834" priority="932" operator="lessThan">
      <formula>0</formula>
    </cfRule>
    <cfRule type="uniqueValues" dxfId="833" priority="933"/>
    <cfRule type="duplicateValues" dxfId="832" priority="934"/>
    <cfRule type="cellIs" dxfId="831" priority="935" operator="equal">
      <formula>0</formula>
    </cfRule>
    <cfRule type="uniqueValues" dxfId="830" priority="936"/>
    <cfRule type="cellIs" dxfId="829" priority="937" operator="equal">
      <formula>0</formula>
    </cfRule>
    <cfRule type="cellIs" dxfId="828" priority="938" operator="between">
      <formula>1</formula>
      <formula>999999999999999</formula>
    </cfRule>
    <cfRule type="containsText" dxfId="827" priority="939" operator="containsText" text="#NUM!">
      <formula>NOT(ISERROR(SEARCH("#NUM!",BE10)))</formula>
    </cfRule>
  </conditionalFormatting>
  <conditionalFormatting sqref="BE11">
    <cfRule type="cellIs" dxfId="826" priority="908" operator="greaterThan">
      <formula>0</formula>
    </cfRule>
    <cfRule type="cellIs" dxfId="825" priority="909" operator="greaterThan">
      <formula>0</formula>
    </cfRule>
    <cfRule type="uniqueValues" dxfId="824" priority="910"/>
    <cfRule type="uniqueValues" dxfId="823" priority="911"/>
    <cfRule type="cellIs" dxfId="822" priority="912" operator="equal">
      <formula>0</formula>
    </cfRule>
    <cfRule type="cellIs" dxfId="821" priority="913" operator="lessThan">
      <formula>1</formula>
    </cfRule>
    <cfRule type="containsText" dxfId="820" priority="914" operator="containsText" text="#NUM!">
      <formula>NOT(ISERROR(SEARCH("#NUM!",BE11)))</formula>
    </cfRule>
    <cfRule type="cellIs" dxfId="819" priority="915" operator="equal">
      <formula>0</formula>
    </cfRule>
    <cfRule type="cellIs" dxfId="818" priority="916" operator="lessThan">
      <formula>0</formula>
    </cfRule>
    <cfRule type="uniqueValues" dxfId="817" priority="917"/>
    <cfRule type="duplicateValues" dxfId="816" priority="918"/>
    <cfRule type="cellIs" dxfId="815" priority="919" operator="equal">
      <formula>0</formula>
    </cfRule>
    <cfRule type="uniqueValues" dxfId="814" priority="920"/>
    <cfRule type="cellIs" dxfId="813" priority="921" operator="equal">
      <formula>0</formula>
    </cfRule>
    <cfRule type="cellIs" dxfId="812" priority="922" operator="between">
      <formula>1</formula>
      <formula>999999999999999</formula>
    </cfRule>
    <cfRule type="containsText" dxfId="811" priority="923" operator="containsText" text="#NUM!">
      <formula>NOT(ISERROR(SEARCH("#NUM!",BE11)))</formula>
    </cfRule>
  </conditionalFormatting>
  <conditionalFormatting sqref="BE11:BG11 N11:AC11 AE11:AO11 AW11:BB11">
    <cfRule type="containsErrors" dxfId="810" priority="907" stopIfTrue="1">
      <formula>ISERROR(N11)</formula>
    </cfRule>
  </conditionalFormatting>
  <conditionalFormatting sqref="AB11:AC11">
    <cfRule type="cellIs" dxfId="809" priority="904" operator="lessThan">
      <formula>0</formula>
    </cfRule>
    <cfRule type="cellIs" dxfId="808" priority="905" operator="lessThan">
      <formula>1</formula>
    </cfRule>
  </conditionalFormatting>
  <conditionalFormatting sqref="E10:AC10 C10 AE10:AO10 AW10:BI10">
    <cfRule type="cellIs" dxfId="807" priority="903" operator="lessThan">
      <formula>1</formula>
    </cfRule>
  </conditionalFormatting>
  <conditionalFormatting sqref="AD12:AD1011">
    <cfRule type="cellIs" dxfId="806" priority="901" operator="greaterThan">
      <formula>0</formula>
    </cfRule>
    <cfRule type="cellIs" dxfId="805" priority="902" operator="between">
      <formula>0</formula>
      <formula>9999999999999990</formula>
    </cfRule>
  </conditionalFormatting>
  <conditionalFormatting sqref="AB12:AC15 AC14:AC18 AB12:AB1011">
    <cfRule type="expression" dxfId="804" priority="900">
      <formula>$F12="x"</formula>
    </cfRule>
  </conditionalFormatting>
  <conditionalFormatting sqref="AB12:AC18 AB20:AC1011 AB19">
    <cfRule type="expression" dxfId="803" priority="899">
      <formula>$F12="x"</formula>
    </cfRule>
  </conditionalFormatting>
  <conditionalFormatting sqref="AB5:AC8">
    <cfRule type="expression" dxfId="802" priority="898">
      <formula>$F5="x"</formula>
    </cfRule>
  </conditionalFormatting>
  <conditionalFormatting sqref="X11:Y11 AJ11:AK11 AN11:AO11 E10:AO10 AW10:BI10">
    <cfRule type="containsErrors" dxfId="801" priority="897">
      <formula>ISERROR(E10)</formula>
    </cfRule>
  </conditionalFormatting>
  <conditionalFormatting sqref="F10:AC10 AE10:AO10 AW10:BI10">
    <cfRule type="cellIs" dxfId="800" priority="896" operator="equal">
      <formula>0</formula>
    </cfRule>
  </conditionalFormatting>
  <conditionalFormatting sqref="E11:AO11 AW11:BI11">
    <cfRule type="containsErrors" dxfId="799" priority="895">
      <formula>ISERROR(E11)</formula>
    </cfRule>
  </conditionalFormatting>
  <conditionalFormatting sqref="V10:Y11 AW11:BI11">
    <cfRule type="cellIs" dxfId="798" priority="890" operator="greaterThanOrEqual">
      <formula>0</formula>
    </cfRule>
  </conditionalFormatting>
  <conditionalFormatting sqref="AE12:AE1011">
    <cfRule type="cellIs" dxfId="797" priority="888" operator="lessThan">
      <formula>0</formula>
    </cfRule>
  </conditionalFormatting>
  <conditionalFormatting sqref="AE10:AF11">
    <cfRule type="cellIs" dxfId="796" priority="887" stopIfTrue="1" operator="greaterThan">
      <formula>0</formula>
    </cfRule>
  </conditionalFormatting>
  <conditionalFormatting sqref="AE11">
    <cfRule type="cellIs" dxfId="795" priority="872" operator="equal">
      <formula>0</formula>
    </cfRule>
    <cfRule type="cellIs" dxfId="794" priority="886" operator="lessThan">
      <formula>1</formula>
    </cfRule>
  </conditionalFormatting>
  <conditionalFormatting sqref="AE11">
    <cfRule type="containsErrors" dxfId="793" priority="1174">
      <formula>ISERROR(AE11)</formula>
    </cfRule>
  </conditionalFormatting>
  <conditionalFormatting sqref="AW10:BI11">
    <cfRule type="cellIs" dxfId="792" priority="877" operator="equal">
      <formula>0</formula>
    </cfRule>
    <cfRule type="cellIs" dxfId="791" priority="879" operator="lessThan">
      <formula>0</formula>
    </cfRule>
  </conditionalFormatting>
  <conditionalFormatting sqref="AM11">
    <cfRule type="containsErrors" dxfId="790" priority="1173">
      <formula>ISERROR(AM11)</formula>
    </cfRule>
  </conditionalFormatting>
  <conditionalFormatting sqref="N11:AC11 AE11:AO11 AW11:BI11">
    <cfRule type="cellIs" dxfId="789" priority="906" operator="lessThan">
      <formula>1</formula>
    </cfRule>
  </conditionalFormatting>
  <conditionalFormatting sqref="AB5:AB8">
    <cfRule type="expression" dxfId="788" priority="871">
      <formula>$F5="x"</formula>
    </cfRule>
  </conditionalFormatting>
  <conditionalFormatting sqref="AB5:AB8">
    <cfRule type="expression" dxfId="787" priority="870">
      <formula>$F5="x"</formula>
    </cfRule>
  </conditionalFormatting>
  <conditionalFormatting sqref="AE5:AE8">
    <cfRule type="cellIs" priority="1167" operator="greaterThan">
      <formula>0</formula>
    </cfRule>
  </conditionalFormatting>
  <conditionalFormatting sqref="AE10">
    <cfRule type="cellIs" dxfId="786" priority="868" operator="greaterThan">
      <formula>0</formula>
    </cfRule>
  </conditionalFormatting>
  <conditionalFormatting sqref="Z11">
    <cfRule type="cellIs" dxfId="785" priority="865" operator="greaterThan">
      <formula>$Z$11</formula>
    </cfRule>
  </conditionalFormatting>
  <conditionalFormatting sqref="Z11:AA11">
    <cfRule type="cellIs" dxfId="784" priority="864" stopIfTrue="1" operator="greaterThan">
      <formula>0</formula>
    </cfRule>
  </conditionalFormatting>
  <conditionalFormatting sqref="BD10">
    <cfRule type="cellIs" dxfId="783" priority="862" stopIfTrue="1" operator="lessThan">
      <formula>0</formula>
    </cfRule>
  </conditionalFormatting>
  <conditionalFormatting sqref="AW10:BI10">
    <cfRule type="cellIs" dxfId="782" priority="863" stopIfTrue="1" operator="greaterThanOrEqual">
      <formula>0</formula>
    </cfRule>
  </conditionalFormatting>
  <conditionalFormatting sqref="AP10 AP5:AP8">
    <cfRule type="cellIs" dxfId="781" priority="747" operator="equal">
      <formula>0</formula>
    </cfRule>
  </conditionalFormatting>
  <conditionalFormatting sqref="AP10">
    <cfRule type="containsText" dxfId="780" priority="741" operator="containsText" text="#DIV/0!">
      <formula>NOT(ISERROR(SEARCH("#DIV/0!",AP10)))</formula>
    </cfRule>
    <cfRule type="cellIs" dxfId="779" priority="742" operator="lessThan">
      <formula>"&lt;0"</formula>
    </cfRule>
    <cfRule type="cellIs" dxfId="778" priority="743" operator="lessThan">
      <formula>0</formula>
    </cfRule>
    <cfRule type="containsText" dxfId="777" priority="744" operator="containsText" text="#DIV/0!">
      <formula>NOT(ISERROR(SEARCH("#DIV/0!",AP10)))</formula>
    </cfRule>
    <cfRule type="containsText" dxfId="776" priority="745" operator="containsText" text="#DIV/0!">
      <formula>NOT(ISERROR(SEARCH("#DIV/0!",AP10)))</formula>
    </cfRule>
    <cfRule type="containsText" dxfId="775" priority="746" operator="containsText" text="#div/0/!">
      <formula>NOT(ISERROR(SEARCH("#div/0/!",AP10)))</formula>
    </cfRule>
  </conditionalFormatting>
  <conditionalFormatting sqref="AP10">
    <cfRule type="cellIs" dxfId="774" priority="739" operator="lessThan">
      <formula>1</formula>
    </cfRule>
  </conditionalFormatting>
  <conditionalFormatting sqref="AP10">
    <cfRule type="containsErrors" dxfId="773" priority="738">
      <formula>ISERROR(AP10)</formula>
    </cfRule>
  </conditionalFormatting>
  <conditionalFormatting sqref="AP10">
    <cfRule type="cellIs" dxfId="772" priority="737" operator="equal">
      <formula>0</formula>
    </cfRule>
  </conditionalFormatting>
  <conditionalFormatting sqref="AP11:AV11">
    <cfRule type="cellIs" dxfId="771" priority="4" stopIfTrue="1" operator="lessThanOrEqual">
      <formula>0</formula>
    </cfRule>
    <cfRule type="containsErrors" dxfId="770" priority="736">
      <formula>ISERROR(AP11)</formula>
    </cfRule>
  </conditionalFormatting>
  <conditionalFormatting sqref="AP11:AV11">
    <cfRule type="cellIs" dxfId="769" priority="735" stopIfTrue="1" operator="greaterThan">
      <formula>0</formula>
    </cfRule>
  </conditionalFormatting>
  <conditionalFormatting sqref="AP10:AP11 AQ11:AV11">
    <cfRule type="cellIs" dxfId="768" priority="733" operator="equal">
      <formula>0</formula>
    </cfRule>
    <cfRule type="cellIs" dxfId="767" priority="734" operator="lessThan">
      <formula>0</formula>
    </cfRule>
  </conditionalFormatting>
  <conditionalFormatting sqref="AP11:AV11">
    <cfRule type="cellIs" dxfId="766" priority="740" stopIfTrue="1" operator="lessThan">
      <formula>1</formula>
    </cfRule>
  </conditionalFormatting>
  <conditionalFormatting sqref="AP10">
    <cfRule type="cellIs" dxfId="765" priority="732" operator="greaterThanOrEqual">
      <formula>0</formula>
    </cfRule>
  </conditionalFormatting>
  <conditionalFormatting sqref="AP10">
    <cfRule type="cellIs" dxfId="764" priority="748" operator="greaterThan">
      <formula>0</formula>
    </cfRule>
    <cfRule type="cellIs" dxfId="763" priority="749" operator="greaterThan">
      <formula>0</formula>
    </cfRule>
    <cfRule type="uniqueValues" dxfId="762" priority="750"/>
    <cfRule type="uniqueValues" dxfId="761" priority="751"/>
    <cfRule type="cellIs" dxfId="760" priority="752" operator="equal">
      <formula>0</formula>
    </cfRule>
    <cfRule type="cellIs" dxfId="759" priority="753" operator="lessThan">
      <formula>1</formula>
    </cfRule>
    <cfRule type="containsText" dxfId="758" priority="754" operator="containsText" text="#NUM!">
      <formula>NOT(ISERROR(SEARCH("#NUM!",AP10)))</formula>
    </cfRule>
    <cfRule type="cellIs" dxfId="757" priority="755" operator="equal">
      <formula>0</formula>
    </cfRule>
    <cfRule type="cellIs" dxfId="756" priority="756" operator="lessThan">
      <formula>0</formula>
    </cfRule>
    <cfRule type="uniqueValues" dxfId="755" priority="757"/>
    <cfRule type="duplicateValues" dxfId="754" priority="758"/>
    <cfRule type="cellIs" dxfId="753" priority="759" operator="equal">
      <formula>0</formula>
    </cfRule>
    <cfRule type="uniqueValues" dxfId="752" priority="760"/>
    <cfRule type="cellIs" dxfId="751" priority="761" operator="equal">
      <formula>0</formula>
    </cfRule>
    <cfRule type="cellIs" dxfId="750" priority="762" operator="between">
      <formula>1</formula>
      <formula>999999999999999</formula>
    </cfRule>
    <cfRule type="containsText" dxfId="749" priority="763" operator="containsText" text="#NUM!">
      <formula>NOT(ISERROR(SEARCH("#NUM!",AP10)))</formula>
    </cfRule>
  </conditionalFormatting>
  <conditionalFormatting sqref="AP10">
    <cfRule type="cellIs" dxfId="748" priority="764" operator="greaterThan">
      <formula>0</formula>
    </cfRule>
    <cfRule type="cellIs" dxfId="747" priority="765" operator="greaterThan">
      <formula>0</formula>
    </cfRule>
    <cfRule type="uniqueValues" dxfId="746" priority="766"/>
    <cfRule type="uniqueValues" dxfId="745" priority="767"/>
    <cfRule type="cellIs" dxfId="744" priority="768" operator="equal">
      <formula>0</formula>
    </cfRule>
    <cfRule type="cellIs" dxfId="743" priority="769" operator="lessThan">
      <formula>1</formula>
    </cfRule>
    <cfRule type="containsText" dxfId="742" priority="770" operator="containsText" text="#NUM!">
      <formula>NOT(ISERROR(SEARCH("#NUM!",AP10)))</formula>
    </cfRule>
    <cfRule type="cellIs" dxfId="741" priority="771" operator="equal">
      <formula>0</formula>
    </cfRule>
    <cfRule type="cellIs" dxfId="740" priority="772" operator="lessThan">
      <formula>0</formula>
    </cfRule>
    <cfRule type="uniqueValues" dxfId="739" priority="773"/>
    <cfRule type="duplicateValues" dxfId="738" priority="774"/>
    <cfRule type="cellIs" dxfId="737" priority="775" operator="equal">
      <formula>0</formula>
    </cfRule>
    <cfRule type="uniqueValues" dxfId="736" priority="776"/>
    <cfRule type="cellIs" dxfId="735" priority="777" operator="equal">
      <formula>0</formula>
    </cfRule>
    <cfRule type="cellIs" dxfId="734" priority="778" operator="between">
      <formula>1</formula>
      <formula>999999999999999</formula>
    </cfRule>
    <cfRule type="containsText" dxfId="733" priority="779" operator="containsText" text="#NUM!">
      <formula>NOT(ISERROR(SEARCH("#NUM!",AP10)))</formula>
    </cfRule>
  </conditionalFormatting>
  <conditionalFormatting sqref="AP10">
    <cfRule type="cellIs" dxfId="732" priority="780" operator="greaterThan">
      <formula>0</formula>
    </cfRule>
    <cfRule type="cellIs" dxfId="731" priority="781" operator="greaterThan">
      <formula>0</formula>
    </cfRule>
    <cfRule type="cellIs" dxfId="730" priority="782" operator="greaterThan">
      <formula>0</formula>
    </cfRule>
    <cfRule type="uniqueValues" dxfId="729" priority="783"/>
    <cfRule type="uniqueValues" dxfId="728" priority="784"/>
    <cfRule type="cellIs" dxfId="727" priority="785" operator="equal">
      <formula>0</formula>
    </cfRule>
    <cfRule type="cellIs" dxfId="726" priority="786" operator="lessThan">
      <formula>1</formula>
    </cfRule>
    <cfRule type="containsText" dxfId="725" priority="787" operator="containsText" text="#NUM!">
      <formula>NOT(ISERROR(SEARCH("#NUM!",AP10)))</formula>
    </cfRule>
    <cfRule type="cellIs" dxfId="724" priority="788" operator="equal">
      <formula>0</formula>
    </cfRule>
    <cfRule type="cellIs" dxfId="723" priority="789" operator="lessThan">
      <formula>0</formula>
    </cfRule>
    <cfRule type="uniqueValues" dxfId="722" priority="790"/>
    <cfRule type="duplicateValues" dxfId="721" priority="791"/>
    <cfRule type="cellIs" dxfId="720" priority="792" operator="equal">
      <formula>0</formula>
    </cfRule>
    <cfRule type="uniqueValues" dxfId="719" priority="793"/>
    <cfRule type="cellIs" dxfId="718" priority="794" operator="equal">
      <formula>0</formula>
    </cfRule>
    <cfRule type="cellIs" dxfId="717" priority="795" operator="between">
      <formula>1</formula>
      <formula>999999999999999</formula>
    </cfRule>
    <cfRule type="containsText" dxfId="716" priority="796" operator="containsText" text="#NUM!">
      <formula>NOT(ISERROR(SEARCH("#NUM!",AP10)))</formula>
    </cfRule>
  </conditionalFormatting>
  <conditionalFormatting sqref="AQ10 AQ5:AQ8">
    <cfRule type="cellIs" dxfId="715" priority="682" operator="equal">
      <formula>0</formula>
    </cfRule>
  </conditionalFormatting>
  <conditionalFormatting sqref="AQ10">
    <cfRule type="containsText" dxfId="714" priority="676" operator="containsText" text="#DIV/0!">
      <formula>NOT(ISERROR(SEARCH("#DIV/0!",AQ10)))</formula>
    </cfRule>
    <cfRule type="cellIs" dxfId="713" priority="677" operator="lessThan">
      <formula>"&lt;0"</formula>
    </cfRule>
    <cfRule type="cellIs" dxfId="712" priority="678" operator="lessThan">
      <formula>0</formula>
    </cfRule>
    <cfRule type="containsText" dxfId="711" priority="679" operator="containsText" text="#DIV/0!">
      <formula>NOT(ISERROR(SEARCH("#DIV/0!",AQ10)))</formula>
    </cfRule>
    <cfRule type="containsText" dxfId="710" priority="680" operator="containsText" text="#DIV/0!">
      <formula>NOT(ISERROR(SEARCH("#DIV/0!",AQ10)))</formula>
    </cfRule>
    <cfRule type="containsText" dxfId="709" priority="681" operator="containsText" text="#div/0/!">
      <formula>NOT(ISERROR(SEARCH("#div/0/!",AQ10)))</formula>
    </cfRule>
  </conditionalFormatting>
  <conditionalFormatting sqref="AQ10">
    <cfRule type="cellIs" dxfId="708" priority="674" operator="lessThan">
      <formula>1</formula>
    </cfRule>
  </conditionalFormatting>
  <conditionalFormatting sqref="AQ10">
    <cfRule type="containsErrors" dxfId="707" priority="673">
      <formula>ISERROR(AQ10)</formula>
    </cfRule>
  </conditionalFormatting>
  <conditionalFormatting sqref="AQ10">
    <cfRule type="cellIs" dxfId="706" priority="672" operator="equal">
      <formula>0</formula>
    </cfRule>
  </conditionalFormatting>
  <conditionalFormatting sqref="AQ10">
    <cfRule type="cellIs" dxfId="705" priority="668" operator="equal">
      <formula>0</formula>
    </cfRule>
    <cfRule type="cellIs" dxfId="704" priority="669" operator="lessThan">
      <formula>0</formula>
    </cfRule>
  </conditionalFormatting>
  <conditionalFormatting sqref="AQ10">
    <cfRule type="cellIs" dxfId="703" priority="667" stopIfTrue="1" operator="greaterThanOrEqual">
      <formula>0</formula>
    </cfRule>
  </conditionalFormatting>
  <conditionalFormatting sqref="AQ10">
    <cfRule type="cellIs" dxfId="702" priority="683" operator="greaterThan">
      <formula>0</formula>
    </cfRule>
    <cfRule type="cellIs" dxfId="701" priority="684" operator="greaterThan">
      <formula>0</formula>
    </cfRule>
    <cfRule type="uniqueValues" dxfId="700" priority="685"/>
    <cfRule type="uniqueValues" dxfId="699" priority="686"/>
    <cfRule type="cellIs" dxfId="698" priority="687" operator="equal">
      <formula>0</formula>
    </cfRule>
    <cfRule type="cellIs" dxfId="697" priority="688" operator="lessThan">
      <formula>1</formula>
    </cfRule>
    <cfRule type="containsText" dxfId="696" priority="689" operator="containsText" text="#NUM!">
      <formula>NOT(ISERROR(SEARCH("#NUM!",AQ10)))</formula>
    </cfRule>
    <cfRule type="cellIs" dxfId="695" priority="690" operator="equal">
      <formula>0</formula>
    </cfRule>
    <cfRule type="cellIs" dxfId="694" priority="691" operator="lessThan">
      <formula>0</formula>
    </cfRule>
    <cfRule type="uniqueValues" dxfId="693" priority="692"/>
    <cfRule type="duplicateValues" dxfId="692" priority="693"/>
    <cfRule type="cellIs" dxfId="691" priority="694" operator="equal">
      <formula>0</formula>
    </cfRule>
    <cfRule type="uniqueValues" dxfId="690" priority="695"/>
    <cfRule type="cellIs" dxfId="689" priority="696" operator="equal">
      <formula>0</formula>
    </cfRule>
    <cfRule type="cellIs" dxfId="688" priority="697" operator="between">
      <formula>1</formula>
      <formula>999999999999999</formula>
    </cfRule>
    <cfRule type="containsText" dxfId="687" priority="698" operator="containsText" text="#NUM!">
      <formula>NOT(ISERROR(SEARCH("#NUM!",AQ10)))</formula>
    </cfRule>
  </conditionalFormatting>
  <conditionalFormatting sqref="AQ10">
    <cfRule type="cellIs" dxfId="686" priority="699" operator="greaterThan">
      <formula>0</formula>
    </cfRule>
    <cfRule type="cellIs" dxfId="685" priority="700" operator="greaterThan">
      <formula>0</formula>
    </cfRule>
    <cfRule type="uniqueValues" dxfId="684" priority="701"/>
    <cfRule type="uniqueValues" dxfId="683" priority="702"/>
    <cfRule type="cellIs" dxfId="682" priority="703" operator="equal">
      <formula>0</formula>
    </cfRule>
    <cfRule type="cellIs" dxfId="681" priority="704" operator="lessThan">
      <formula>1</formula>
    </cfRule>
    <cfRule type="containsText" dxfId="680" priority="705" operator="containsText" text="#NUM!">
      <formula>NOT(ISERROR(SEARCH("#NUM!",AQ10)))</formula>
    </cfRule>
    <cfRule type="cellIs" dxfId="679" priority="706" operator="equal">
      <formula>0</formula>
    </cfRule>
    <cfRule type="cellIs" dxfId="678" priority="707" operator="lessThan">
      <formula>0</formula>
    </cfRule>
    <cfRule type="uniqueValues" dxfId="677" priority="708"/>
    <cfRule type="duplicateValues" dxfId="676" priority="709"/>
    <cfRule type="cellIs" dxfId="675" priority="710" operator="equal">
      <formula>0</formula>
    </cfRule>
    <cfRule type="uniqueValues" dxfId="674" priority="711"/>
    <cfRule type="cellIs" dxfId="673" priority="712" operator="equal">
      <formula>0</formula>
    </cfRule>
    <cfRule type="cellIs" dxfId="672" priority="713" operator="between">
      <formula>1</formula>
      <formula>999999999999999</formula>
    </cfRule>
    <cfRule type="containsText" dxfId="671" priority="714" operator="containsText" text="#NUM!">
      <formula>NOT(ISERROR(SEARCH("#NUM!",AQ10)))</formula>
    </cfRule>
  </conditionalFormatting>
  <conditionalFormatting sqref="AQ10">
    <cfRule type="cellIs" dxfId="670" priority="715" operator="greaterThan">
      <formula>0</formula>
    </cfRule>
    <cfRule type="cellIs" dxfId="669" priority="716" operator="greaterThan">
      <formula>0</formula>
    </cfRule>
    <cfRule type="cellIs" dxfId="668" priority="717" operator="greaterThan">
      <formula>0</formula>
    </cfRule>
    <cfRule type="uniqueValues" dxfId="667" priority="718"/>
    <cfRule type="uniqueValues" dxfId="666" priority="719"/>
    <cfRule type="cellIs" dxfId="665" priority="720" operator="equal">
      <formula>0</formula>
    </cfRule>
    <cfRule type="cellIs" dxfId="664" priority="721" operator="lessThan">
      <formula>1</formula>
    </cfRule>
    <cfRule type="containsText" dxfId="663" priority="722" operator="containsText" text="#NUM!">
      <formula>NOT(ISERROR(SEARCH("#NUM!",AQ10)))</formula>
    </cfRule>
    <cfRule type="cellIs" dxfId="662" priority="723" operator="equal">
      <formula>0</formula>
    </cfRule>
    <cfRule type="cellIs" dxfId="661" priority="724" operator="lessThan">
      <formula>0</formula>
    </cfRule>
    <cfRule type="uniqueValues" dxfId="660" priority="725"/>
    <cfRule type="duplicateValues" dxfId="659" priority="726"/>
    <cfRule type="cellIs" dxfId="658" priority="727" operator="equal">
      <formula>0</formula>
    </cfRule>
    <cfRule type="uniqueValues" dxfId="657" priority="728"/>
    <cfRule type="cellIs" dxfId="656" priority="729" operator="equal">
      <formula>0</formula>
    </cfRule>
    <cfRule type="cellIs" dxfId="655" priority="730" operator="between">
      <formula>1</formula>
      <formula>999999999999999</formula>
    </cfRule>
    <cfRule type="containsText" dxfId="654" priority="731" operator="containsText" text="#NUM!">
      <formula>NOT(ISERROR(SEARCH("#NUM!",AQ10)))</formula>
    </cfRule>
  </conditionalFormatting>
  <conditionalFormatting sqref="AR10 AR5:AR8">
    <cfRule type="cellIs" dxfId="653" priority="552" operator="equal">
      <formula>0</formula>
    </cfRule>
  </conditionalFormatting>
  <conditionalFormatting sqref="AR10">
    <cfRule type="containsText" dxfId="652" priority="546" operator="containsText" text="#DIV/0!">
      <formula>NOT(ISERROR(SEARCH("#DIV/0!",AR10)))</formula>
    </cfRule>
    <cfRule type="cellIs" dxfId="651" priority="547" operator="lessThan">
      <formula>"&lt;0"</formula>
    </cfRule>
    <cfRule type="cellIs" dxfId="650" priority="548" operator="lessThan">
      <formula>0</formula>
    </cfRule>
    <cfRule type="containsText" dxfId="649" priority="549" operator="containsText" text="#DIV/0!">
      <formula>NOT(ISERROR(SEARCH("#DIV/0!",AR10)))</formula>
    </cfRule>
    <cfRule type="containsText" dxfId="648" priority="550" operator="containsText" text="#DIV/0!">
      <formula>NOT(ISERROR(SEARCH("#DIV/0!",AR10)))</formula>
    </cfRule>
    <cfRule type="containsText" dxfId="647" priority="551" operator="containsText" text="#div/0/!">
      <formula>NOT(ISERROR(SEARCH("#div/0/!",AR10)))</formula>
    </cfRule>
  </conditionalFormatting>
  <conditionalFormatting sqref="AR10">
    <cfRule type="cellIs" dxfId="646" priority="544" operator="lessThan">
      <formula>1</formula>
    </cfRule>
  </conditionalFormatting>
  <conditionalFormatting sqref="AR10">
    <cfRule type="containsErrors" dxfId="645" priority="543">
      <formula>ISERROR(AR10)</formula>
    </cfRule>
  </conditionalFormatting>
  <conditionalFormatting sqref="AR10">
    <cfRule type="cellIs" dxfId="644" priority="542" operator="equal">
      <formula>0</formula>
    </cfRule>
  </conditionalFormatting>
  <conditionalFormatting sqref="AR10">
    <cfRule type="cellIs" dxfId="643" priority="538" operator="equal">
      <formula>0</formula>
    </cfRule>
    <cfRule type="cellIs" dxfId="642" priority="539" operator="lessThan">
      <formula>0</formula>
    </cfRule>
  </conditionalFormatting>
  <conditionalFormatting sqref="AR10">
    <cfRule type="cellIs" dxfId="641" priority="537" stopIfTrue="1" operator="greaterThanOrEqual">
      <formula>0</formula>
    </cfRule>
  </conditionalFormatting>
  <conditionalFormatting sqref="AR10">
    <cfRule type="cellIs" dxfId="640" priority="553" operator="greaterThan">
      <formula>0</formula>
    </cfRule>
    <cfRule type="cellIs" dxfId="639" priority="554" operator="greaterThan">
      <formula>0</formula>
    </cfRule>
    <cfRule type="uniqueValues" dxfId="638" priority="555"/>
    <cfRule type="uniqueValues" dxfId="637" priority="556"/>
    <cfRule type="cellIs" dxfId="636" priority="557" operator="equal">
      <formula>0</formula>
    </cfRule>
    <cfRule type="cellIs" dxfId="635" priority="558" operator="lessThan">
      <formula>1</formula>
    </cfRule>
    <cfRule type="containsText" dxfId="634" priority="559" operator="containsText" text="#NUM!">
      <formula>NOT(ISERROR(SEARCH("#NUM!",AR10)))</formula>
    </cfRule>
    <cfRule type="cellIs" dxfId="633" priority="560" operator="equal">
      <formula>0</formula>
    </cfRule>
    <cfRule type="cellIs" dxfId="632" priority="561" operator="lessThan">
      <formula>0</formula>
    </cfRule>
    <cfRule type="uniqueValues" dxfId="631" priority="562"/>
    <cfRule type="duplicateValues" dxfId="630" priority="563"/>
    <cfRule type="cellIs" dxfId="629" priority="564" operator="equal">
      <formula>0</formula>
    </cfRule>
    <cfRule type="uniqueValues" dxfId="628" priority="565"/>
    <cfRule type="cellIs" dxfId="627" priority="566" operator="equal">
      <formula>0</formula>
    </cfRule>
    <cfRule type="cellIs" dxfId="626" priority="567" operator="between">
      <formula>1</formula>
      <formula>999999999999999</formula>
    </cfRule>
    <cfRule type="containsText" dxfId="625" priority="568" operator="containsText" text="#NUM!">
      <formula>NOT(ISERROR(SEARCH("#NUM!",AR10)))</formula>
    </cfRule>
  </conditionalFormatting>
  <conditionalFormatting sqref="AR10">
    <cfRule type="cellIs" dxfId="624" priority="569" operator="greaterThan">
      <formula>0</formula>
    </cfRule>
    <cfRule type="cellIs" dxfId="623" priority="570" operator="greaterThan">
      <formula>0</formula>
    </cfRule>
    <cfRule type="uniqueValues" dxfId="622" priority="571"/>
    <cfRule type="uniqueValues" dxfId="621" priority="572"/>
    <cfRule type="cellIs" dxfId="620" priority="573" operator="equal">
      <formula>0</formula>
    </cfRule>
    <cfRule type="cellIs" dxfId="619" priority="574" operator="lessThan">
      <formula>1</formula>
    </cfRule>
    <cfRule type="containsText" dxfId="618" priority="575" operator="containsText" text="#NUM!">
      <formula>NOT(ISERROR(SEARCH("#NUM!",AR10)))</formula>
    </cfRule>
    <cfRule type="cellIs" dxfId="617" priority="576" operator="equal">
      <formula>0</formula>
    </cfRule>
    <cfRule type="cellIs" dxfId="616" priority="577" operator="lessThan">
      <formula>0</formula>
    </cfRule>
    <cfRule type="uniqueValues" dxfId="615" priority="578"/>
    <cfRule type="duplicateValues" dxfId="614" priority="579"/>
    <cfRule type="cellIs" dxfId="613" priority="580" operator="equal">
      <formula>0</formula>
    </cfRule>
    <cfRule type="uniqueValues" dxfId="612" priority="581"/>
    <cfRule type="cellIs" dxfId="611" priority="582" operator="equal">
      <formula>0</formula>
    </cfRule>
    <cfRule type="cellIs" dxfId="610" priority="583" operator="between">
      <formula>1</formula>
      <formula>999999999999999</formula>
    </cfRule>
    <cfRule type="containsText" dxfId="609" priority="584" operator="containsText" text="#NUM!">
      <formula>NOT(ISERROR(SEARCH("#NUM!",AR10)))</formula>
    </cfRule>
  </conditionalFormatting>
  <conditionalFormatting sqref="AR10">
    <cfRule type="cellIs" dxfId="608" priority="585" operator="greaterThan">
      <formula>0</formula>
    </cfRule>
    <cfRule type="cellIs" dxfId="607" priority="586" operator="greaterThan">
      <formula>0</formula>
    </cfRule>
    <cfRule type="cellIs" dxfId="606" priority="587" operator="greaterThan">
      <formula>0</formula>
    </cfRule>
    <cfRule type="uniqueValues" dxfId="605" priority="588"/>
    <cfRule type="uniqueValues" dxfId="604" priority="589"/>
    <cfRule type="cellIs" dxfId="603" priority="590" operator="equal">
      <formula>0</formula>
    </cfRule>
    <cfRule type="cellIs" dxfId="602" priority="591" operator="lessThan">
      <formula>1</formula>
    </cfRule>
    <cfRule type="containsText" dxfId="601" priority="592" operator="containsText" text="#NUM!">
      <formula>NOT(ISERROR(SEARCH("#NUM!",AR10)))</formula>
    </cfRule>
    <cfRule type="cellIs" dxfId="600" priority="593" operator="equal">
      <formula>0</formula>
    </cfRule>
    <cfRule type="cellIs" dxfId="599" priority="594" operator="lessThan">
      <formula>0</formula>
    </cfRule>
    <cfRule type="uniqueValues" dxfId="598" priority="595"/>
    <cfRule type="duplicateValues" dxfId="597" priority="596"/>
    <cfRule type="cellIs" dxfId="596" priority="597" operator="equal">
      <formula>0</formula>
    </cfRule>
    <cfRule type="uniqueValues" dxfId="595" priority="598"/>
    <cfRule type="cellIs" dxfId="594" priority="599" operator="equal">
      <formula>0</formula>
    </cfRule>
    <cfRule type="cellIs" dxfId="593" priority="600" operator="between">
      <formula>1</formula>
      <formula>999999999999999</formula>
    </cfRule>
    <cfRule type="containsText" dxfId="592" priority="601" operator="containsText" text="#NUM!">
      <formula>NOT(ISERROR(SEARCH("#NUM!",AR10)))</formula>
    </cfRule>
  </conditionalFormatting>
  <conditionalFormatting sqref="AS10 AS5:AS8">
    <cfRule type="cellIs" dxfId="591" priority="422" operator="equal">
      <formula>0</formula>
    </cfRule>
  </conditionalFormatting>
  <conditionalFormatting sqref="AS10">
    <cfRule type="containsText" dxfId="590" priority="416" operator="containsText" text="#DIV/0!">
      <formula>NOT(ISERROR(SEARCH("#DIV/0!",AS10)))</formula>
    </cfRule>
    <cfRule type="cellIs" dxfId="589" priority="417" operator="lessThan">
      <formula>"&lt;0"</formula>
    </cfRule>
    <cfRule type="cellIs" dxfId="588" priority="418" operator="lessThan">
      <formula>0</formula>
    </cfRule>
    <cfRule type="containsText" dxfId="587" priority="419" operator="containsText" text="#DIV/0!">
      <formula>NOT(ISERROR(SEARCH("#DIV/0!",AS10)))</formula>
    </cfRule>
    <cfRule type="containsText" dxfId="586" priority="420" operator="containsText" text="#DIV/0!">
      <formula>NOT(ISERROR(SEARCH("#DIV/0!",AS10)))</formula>
    </cfRule>
    <cfRule type="containsText" dxfId="585" priority="421" operator="containsText" text="#div/0/!">
      <formula>NOT(ISERROR(SEARCH("#div/0/!",AS10)))</formula>
    </cfRule>
  </conditionalFormatting>
  <conditionalFormatting sqref="AS10">
    <cfRule type="cellIs" dxfId="584" priority="414" operator="lessThan">
      <formula>1</formula>
    </cfRule>
  </conditionalFormatting>
  <conditionalFormatting sqref="AS10">
    <cfRule type="containsErrors" dxfId="583" priority="413">
      <formula>ISERROR(AS10)</formula>
    </cfRule>
  </conditionalFormatting>
  <conditionalFormatting sqref="AS10">
    <cfRule type="cellIs" dxfId="582" priority="412" operator="equal">
      <formula>0</formula>
    </cfRule>
  </conditionalFormatting>
  <conditionalFormatting sqref="AS10">
    <cfRule type="cellIs" dxfId="581" priority="408" operator="equal">
      <formula>0</formula>
    </cfRule>
    <cfRule type="cellIs" dxfId="580" priority="409" operator="lessThan">
      <formula>0</formula>
    </cfRule>
  </conditionalFormatting>
  <conditionalFormatting sqref="AS10">
    <cfRule type="cellIs" dxfId="579" priority="407" stopIfTrue="1" operator="greaterThanOrEqual">
      <formula>0</formula>
    </cfRule>
  </conditionalFormatting>
  <conditionalFormatting sqref="AS10">
    <cfRule type="cellIs" dxfId="578" priority="423" operator="greaterThan">
      <formula>0</formula>
    </cfRule>
    <cfRule type="cellIs" dxfId="577" priority="424" operator="greaterThan">
      <formula>0</formula>
    </cfRule>
    <cfRule type="uniqueValues" dxfId="576" priority="425"/>
    <cfRule type="uniqueValues" dxfId="575" priority="426"/>
    <cfRule type="cellIs" dxfId="574" priority="427" operator="equal">
      <formula>0</formula>
    </cfRule>
    <cfRule type="cellIs" dxfId="573" priority="428" operator="lessThan">
      <formula>1</formula>
    </cfRule>
    <cfRule type="containsText" dxfId="572" priority="429" operator="containsText" text="#NUM!">
      <formula>NOT(ISERROR(SEARCH("#NUM!",AS10)))</formula>
    </cfRule>
    <cfRule type="cellIs" dxfId="571" priority="430" operator="equal">
      <formula>0</formula>
    </cfRule>
    <cfRule type="cellIs" dxfId="570" priority="431" operator="lessThan">
      <formula>0</formula>
    </cfRule>
    <cfRule type="uniqueValues" dxfId="569" priority="432"/>
    <cfRule type="duplicateValues" dxfId="568" priority="433"/>
    <cfRule type="cellIs" dxfId="567" priority="434" operator="equal">
      <formula>0</formula>
    </cfRule>
    <cfRule type="uniqueValues" dxfId="566" priority="435"/>
    <cfRule type="cellIs" dxfId="565" priority="436" operator="equal">
      <formula>0</formula>
    </cfRule>
    <cfRule type="cellIs" dxfId="564" priority="437" operator="between">
      <formula>1</formula>
      <formula>999999999999999</formula>
    </cfRule>
    <cfRule type="containsText" dxfId="563" priority="438" operator="containsText" text="#NUM!">
      <formula>NOT(ISERROR(SEARCH("#NUM!",AS10)))</formula>
    </cfRule>
  </conditionalFormatting>
  <conditionalFormatting sqref="AS10">
    <cfRule type="cellIs" dxfId="562" priority="439" operator="greaterThan">
      <formula>0</formula>
    </cfRule>
    <cfRule type="cellIs" dxfId="561" priority="440" operator="greaterThan">
      <formula>0</formula>
    </cfRule>
    <cfRule type="uniqueValues" dxfId="560" priority="441"/>
    <cfRule type="uniqueValues" dxfId="559" priority="442"/>
    <cfRule type="cellIs" dxfId="558" priority="443" operator="equal">
      <formula>0</formula>
    </cfRule>
    <cfRule type="cellIs" dxfId="557" priority="444" operator="lessThan">
      <formula>1</formula>
    </cfRule>
    <cfRule type="containsText" dxfId="556" priority="445" operator="containsText" text="#NUM!">
      <formula>NOT(ISERROR(SEARCH("#NUM!",AS10)))</formula>
    </cfRule>
    <cfRule type="cellIs" dxfId="555" priority="446" operator="equal">
      <formula>0</formula>
    </cfRule>
    <cfRule type="cellIs" dxfId="554" priority="447" operator="lessThan">
      <formula>0</formula>
    </cfRule>
    <cfRule type="uniqueValues" dxfId="553" priority="448"/>
    <cfRule type="duplicateValues" dxfId="552" priority="449"/>
    <cfRule type="cellIs" dxfId="551" priority="450" operator="equal">
      <formula>0</formula>
    </cfRule>
    <cfRule type="uniqueValues" dxfId="550" priority="451"/>
    <cfRule type="cellIs" dxfId="549" priority="452" operator="equal">
      <formula>0</formula>
    </cfRule>
    <cfRule type="cellIs" dxfId="548" priority="453" operator="between">
      <formula>1</formula>
      <formula>999999999999999</formula>
    </cfRule>
    <cfRule type="containsText" dxfId="547" priority="454" operator="containsText" text="#NUM!">
      <formula>NOT(ISERROR(SEARCH("#NUM!",AS10)))</formula>
    </cfRule>
  </conditionalFormatting>
  <conditionalFormatting sqref="AS10">
    <cfRule type="cellIs" dxfId="546" priority="455" operator="greaterThan">
      <formula>0</formula>
    </cfRule>
    <cfRule type="cellIs" dxfId="545" priority="456" operator="greaterThan">
      <formula>0</formula>
    </cfRule>
    <cfRule type="cellIs" dxfId="544" priority="457" operator="greaterThan">
      <formula>0</formula>
    </cfRule>
    <cfRule type="uniqueValues" dxfId="543" priority="458"/>
    <cfRule type="uniqueValues" dxfId="542" priority="459"/>
    <cfRule type="cellIs" dxfId="541" priority="460" operator="equal">
      <formula>0</formula>
    </cfRule>
    <cfRule type="cellIs" dxfId="540" priority="461" operator="lessThan">
      <formula>1</formula>
    </cfRule>
    <cfRule type="containsText" dxfId="539" priority="462" operator="containsText" text="#NUM!">
      <formula>NOT(ISERROR(SEARCH("#NUM!",AS10)))</formula>
    </cfRule>
    <cfRule type="cellIs" dxfId="538" priority="463" operator="equal">
      <formula>0</formula>
    </cfRule>
    <cfRule type="cellIs" dxfId="537" priority="464" operator="lessThan">
      <formula>0</formula>
    </cfRule>
    <cfRule type="uniqueValues" dxfId="536" priority="465"/>
    <cfRule type="duplicateValues" dxfId="535" priority="466"/>
    <cfRule type="cellIs" dxfId="534" priority="467" operator="equal">
      <formula>0</formula>
    </cfRule>
    <cfRule type="uniqueValues" dxfId="533" priority="468"/>
    <cfRule type="cellIs" dxfId="532" priority="469" operator="equal">
      <formula>0</formula>
    </cfRule>
    <cfRule type="cellIs" dxfId="531" priority="470" operator="between">
      <formula>1</formula>
      <formula>999999999999999</formula>
    </cfRule>
    <cfRule type="containsText" dxfId="530" priority="471" operator="containsText" text="#NUM!">
      <formula>NOT(ISERROR(SEARCH("#NUM!",AS10)))</formula>
    </cfRule>
  </conditionalFormatting>
  <conditionalFormatting sqref="AT10 AT5:AT8">
    <cfRule type="cellIs" dxfId="529" priority="292" operator="equal">
      <formula>0</formula>
    </cfRule>
  </conditionalFormatting>
  <conditionalFormatting sqref="AT10">
    <cfRule type="containsText" dxfId="528" priority="286" operator="containsText" text="#DIV/0!">
      <formula>NOT(ISERROR(SEARCH("#DIV/0!",AT10)))</formula>
    </cfRule>
    <cfRule type="cellIs" dxfId="527" priority="287" operator="lessThan">
      <formula>"&lt;0"</formula>
    </cfRule>
    <cfRule type="cellIs" dxfId="526" priority="288" operator="lessThan">
      <formula>0</formula>
    </cfRule>
    <cfRule type="containsText" dxfId="525" priority="289" operator="containsText" text="#DIV/0!">
      <formula>NOT(ISERROR(SEARCH("#DIV/0!",AT10)))</formula>
    </cfRule>
    <cfRule type="containsText" dxfId="524" priority="290" operator="containsText" text="#DIV/0!">
      <formula>NOT(ISERROR(SEARCH("#DIV/0!",AT10)))</formula>
    </cfRule>
    <cfRule type="containsText" dxfId="523" priority="291" operator="containsText" text="#div/0/!">
      <formula>NOT(ISERROR(SEARCH("#div/0/!",AT10)))</formula>
    </cfRule>
  </conditionalFormatting>
  <conditionalFormatting sqref="AT10">
    <cfRule type="cellIs" dxfId="522" priority="284" operator="lessThan">
      <formula>1</formula>
    </cfRule>
  </conditionalFormatting>
  <conditionalFormatting sqref="AT10">
    <cfRule type="containsErrors" dxfId="521" priority="283">
      <formula>ISERROR(AT10)</formula>
    </cfRule>
  </conditionalFormatting>
  <conditionalFormatting sqref="AT10">
    <cfRule type="cellIs" dxfId="520" priority="282" operator="equal">
      <formula>0</formula>
    </cfRule>
  </conditionalFormatting>
  <conditionalFormatting sqref="AT10">
    <cfRule type="cellIs" dxfId="519" priority="278" operator="equal">
      <formula>0</formula>
    </cfRule>
    <cfRule type="cellIs" dxfId="518" priority="279" operator="lessThan">
      <formula>0</formula>
    </cfRule>
  </conditionalFormatting>
  <conditionalFormatting sqref="AT10">
    <cfRule type="cellIs" dxfId="517" priority="277" stopIfTrue="1" operator="greaterThanOrEqual">
      <formula>0</formula>
    </cfRule>
  </conditionalFormatting>
  <conditionalFormatting sqref="AT10">
    <cfRule type="cellIs" dxfId="516" priority="293" operator="greaterThan">
      <formula>0</formula>
    </cfRule>
    <cfRule type="cellIs" dxfId="515" priority="294" operator="greaterThan">
      <formula>0</formula>
    </cfRule>
    <cfRule type="uniqueValues" dxfId="514" priority="295"/>
    <cfRule type="uniqueValues" dxfId="513" priority="296"/>
    <cfRule type="cellIs" dxfId="512" priority="297" operator="equal">
      <formula>0</formula>
    </cfRule>
    <cfRule type="cellIs" dxfId="511" priority="298" operator="lessThan">
      <formula>1</formula>
    </cfRule>
    <cfRule type="containsText" dxfId="510" priority="299" operator="containsText" text="#NUM!">
      <formula>NOT(ISERROR(SEARCH("#NUM!",AT10)))</formula>
    </cfRule>
    <cfRule type="cellIs" dxfId="509" priority="300" operator="equal">
      <formula>0</formula>
    </cfRule>
    <cfRule type="cellIs" dxfId="508" priority="301" operator="lessThan">
      <formula>0</formula>
    </cfRule>
    <cfRule type="uniqueValues" dxfId="507" priority="302"/>
    <cfRule type="duplicateValues" dxfId="506" priority="303"/>
    <cfRule type="cellIs" dxfId="505" priority="304" operator="equal">
      <formula>0</formula>
    </cfRule>
    <cfRule type="uniqueValues" dxfId="504" priority="305"/>
    <cfRule type="cellIs" dxfId="503" priority="306" operator="equal">
      <formula>0</formula>
    </cfRule>
    <cfRule type="cellIs" dxfId="502" priority="307" operator="between">
      <formula>1</formula>
      <formula>999999999999999</formula>
    </cfRule>
    <cfRule type="containsText" dxfId="501" priority="308" operator="containsText" text="#NUM!">
      <formula>NOT(ISERROR(SEARCH("#NUM!",AT10)))</formula>
    </cfRule>
  </conditionalFormatting>
  <conditionalFormatting sqref="AT10">
    <cfRule type="cellIs" dxfId="500" priority="309" operator="greaterThan">
      <formula>0</formula>
    </cfRule>
    <cfRule type="cellIs" dxfId="499" priority="310" operator="greaterThan">
      <formula>0</formula>
    </cfRule>
    <cfRule type="uniqueValues" dxfId="498" priority="311"/>
    <cfRule type="uniqueValues" dxfId="497" priority="312"/>
    <cfRule type="cellIs" dxfId="496" priority="313" operator="equal">
      <formula>0</formula>
    </cfRule>
    <cfRule type="cellIs" dxfId="495" priority="314" operator="lessThan">
      <formula>1</formula>
    </cfRule>
    <cfRule type="containsText" dxfId="494" priority="315" operator="containsText" text="#NUM!">
      <formula>NOT(ISERROR(SEARCH("#NUM!",AT10)))</formula>
    </cfRule>
    <cfRule type="cellIs" dxfId="493" priority="316" operator="equal">
      <formula>0</formula>
    </cfRule>
    <cfRule type="cellIs" dxfId="492" priority="317" operator="lessThan">
      <formula>0</formula>
    </cfRule>
    <cfRule type="uniqueValues" dxfId="491" priority="318"/>
    <cfRule type="duplicateValues" dxfId="490" priority="319"/>
    <cfRule type="cellIs" dxfId="489" priority="320" operator="equal">
      <formula>0</formula>
    </cfRule>
    <cfRule type="uniqueValues" dxfId="488" priority="321"/>
    <cfRule type="cellIs" dxfId="487" priority="322" operator="equal">
      <formula>0</formula>
    </cfRule>
    <cfRule type="cellIs" dxfId="486" priority="323" operator="between">
      <formula>1</formula>
      <formula>999999999999999</formula>
    </cfRule>
    <cfRule type="containsText" dxfId="485" priority="324" operator="containsText" text="#NUM!">
      <formula>NOT(ISERROR(SEARCH("#NUM!",AT10)))</formula>
    </cfRule>
  </conditionalFormatting>
  <conditionalFormatting sqref="AT10">
    <cfRule type="cellIs" dxfId="484" priority="325" operator="greaterThan">
      <formula>0</formula>
    </cfRule>
    <cfRule type="cellIs" dxfId="483" priority="326" operator="greaterThan">
      <formula>0</formula>
    </cfRule>
    <cfRule type="cellIs" dxfId="482" priority="327" operator="greaterThan">
      <formula>0</formula>
    </cfRule>
    <cfRule type="uniqueValues" dxfId="481" priority="328"/>
    <cfRule type="uniqueValues" dxfId="480" priority="329"/>
    <cfRule type="cellIs" dxfId="479" priority="330" operator="equal">
      <formula>0</formula>
    </cfRule>
    <cfRule type="cellIs" dxfId="478" priority="331" operator="lessThan">
      <formula>1</formula>
    </cfRule>
    <cfRule type="containsText" dxfId="477" priority="332" operator="containsText" text="#NUM!">
      <formula>NOT(ISERROR(SEARCH("#NUM!",AT10)))</formula>
    </cfRule>
    <cfRule type="cellIs" dxfId="476" priority="333" operator="equal">
      <formula>0</formula>
    </cfRule>
    <cfRule type="cellIs" dxfId="475" priority="334" operator="lessThan">
      <formula>0</formula>
    </cfRule>
    <cfRule type="uniqueValues" dxfId="474" priority="335"/>
    <cfRule type="duplicateValues" dxfId="473" priority="336"/>
    <cfRule type="cellIs" dxfId="472" priority="337" operator="equal">
      <formula>0</formula>
    </cfRule>
    <cfRule type="uniqueValues" dxfId="471" priority="338"/>
    <cfRule type="cellIs" dxfId="470" priority="339" operator="equal">
      <formula>0</formula>
    </cfRule>
    <cfRule type="cellIs" dxfId="469" priority="340" operator="between">
      <formula>1</formula>
      <formula>999999999999999</formula>
    </cfRule>
    <cfRule type="containsText" dxfId="468" priority="341" operator="containsText" text="#NUM!">
      <formula>NOT(ISERROR(SEARCH("#NUM!",AT10)))</formula>
    </cfRule>
  </conditionalFormatting>
  <conditionalFormatting sqref="AV10">
    <cfRule type="cellIs" dxfId="467" priority="13" operator="equal">
      <formula>0</formula>
    </cfRule>
    <cfRule type="cellIs" dxfId="466" priority="14" operator="lessThan">
      <formula>0</formula>
    </cfRule>
  </conditionalFormatting>
  <conditionalFormatting sqref="AU10">
    <cfRule type="cellIs" dxfId="465" priority="159" operator="equal">
      <formula>0</formula>
    </cfRule>
  </conditionalFormatting>
  <conditionalFormatting sqref="AU10">
    <cfRule type="containsText" dxfId="464" priority="153" operator="containsText" text="#DIV/0!">
      <formula>NOT(ISERROR(SEARCH("#DIV/0!",AU10)))</formula>
    </cfRule>
    <cfRule type="cellIs" dxfId="463" priority="154" operator="lessThan">
      <formula>"&lt;0"</formula>
    </cfRule>
    <cfRule type="cellIs" dxfId="462" priority="155" operator="lessThan">
      <formula>0</formula>
    </cfRule>
    <cfRule type="containsText" dxfId="461" priority="156" operator="containsText" text="#DIV/0!">
      <formula>NOT(ISERROR(SEARCH("#DIV/0!",AU10)))</formula>
    </cfRule>
    <cfRule type="containsText" dxfId="460" priority="157" operator="containsText" text="#DIV/0!">
      <formula>NOT(ISERROR(SEARCH("#DIV/0!",AU10)))</formula>
    </cfRule>
    <cfRule type="containsText" dxfId="459" priority="158" operator="containsText" text="#div/0/!">
      <formula>NOT(ISERROR(SEARCH("#div/0/!",AU10)))</formula>
    </cfRule>
  </conditionalFormatting>
  <conditionalFormatting sqref="AU10">
    <cfRule type="cellIs" dxfId="458" priority="152" operator="lessThan">
      <formula>1</formula>
    </cfRule>
  </conditionalFormatting>
  <conditionalFormatting sqref="AU10">
    <cfRule type="containsErrors" dxfId="457" priority="151">
      <formula>ISERROR(AU10)</formula>
    </cfRule>
  </conditionalFormatting>
  <conditionalFormatting sqref="AU10">
    <cfRule type="cellIs" dxfId="456" priority="150" operator="equal">
      <formula>0</formula>
    </cfRule>
  </conditionalFormatting>
  <conditionalFormatting sqref="AU10">
    <cfRule type="cellIs" dxfId="455" priority="148" operator="equal">
      <formula>0</formula>
    </cfRule>
    <cfRule type="cellIs" dxfId="454" priority="149" operator="lessThan">
      <formula>0</formula>
    </cfRule>
  </conditionalFormatting>
  <conditionalFormatting sqref="AU10">
    <cfRule type="cellIs" dxfId="453" priority="147" stopIfTrue="1" operator="greaterThanOrEqual">
      <formula>0</formula>
    </cfRule>
  </conditionalFormatting>
  <conditionalFormatting sqref="AU5:AU8">
    <cfRule type="cellIs" dxfId="452" priority="146" operator="equal">
      <formula>0</formula>
    </cfRule>
  </conditionalFormatting>
  <conditionalFormatting sqref="AU10">
    <cfRule type="cellIs" dxfId="451" priority="160" operator="greaterThan">
      <formula>0</formula>
    </cfRule>
    <cfRule type="cellIs" dxfId="450" priority="161" operator="greaterThan">
      <formula>0</formula>
    </cfRule>
    <cfRule type="uniqueValues" dxfId="449" priority="162"/>
    <cfRule type="uniqueValues" dxfId="448" priority="163"/>
    <cfRule type="cellIs" dxfId="447" priority="164" operator="equal">
      <formula>0</formula>
    </cfRule>
    <cfRule type="cellIs" dxfId="446" priority="165" operator="lessThan">
      <formula>1</formula>
    </cfRule>
    <cfRule type="containsText" dxfId="445" priority="166" operator="containsText" text="#NUM!">
      <formula>NOT(ISERROR(SEARCH("#NUM!",AU10)))</formula>
    </cfRule>
    <cfRule type="cellIs" dxfId="444" priority="167" operator="equal">
      <formula>0</formula>
    </cfRule>
    <cfRule type="cellIs" dxfId="443" priority="168" operator="lessThan">
      <formula>0</formula>
    </cfRule>
    <cfRule type="uniqueValues" dxfId="442" priority="169"/>
    <cfRule type="duplicateValues" dxfId="441" priority="170"/>
    <cfRule type="cellIs" dxfId="440" priority="171" operator="equal">
      <formula>0</formula>
    </cfRule>
    <cfRule type="uniqueValues" dxfId="439" priority="172"/>
    <cfRule type="cellIs" dxfId="438" priority="173" operator="equal">
      <formula>0</formula>
    </cfRule>
    <cfRule type="cellIs" dxfId="437" priority="174" operator="between">
      <formula>1</formula>
      <formula>999999999999999</formula>
    </cfRule>
    <cfRule type="containsText" dxfId="436" priority="175" operator="containsText" text="#NUM!">
      <formula>NOT(ISERROR(SEARCH("#NUM!",AU10)))</formula>
    </cfRule>
  </conditionalFormatting>
  <conditionalFormatting sqref="AU10">
    <cfRule type="cellIs" dxfId="435" priority="176" operator="greaterThan">
      <formula>0</formula>
    </cfRule>
    <cfRule type="cellIs" dxfId="434" priority="177" operator="greaterThan">
      <formula>0</formula>
    </cfRule>
    <cfRule type="uniqueValues" dxfId="433" priority="178"/>
    <cfRule type="uniqueValues" dxfId="432" priority="179"/>
    <cfRule type="cellIs" dxfId="431" priority="180" operator="equal">
      <formula>0</formula>
    </cfRule>
    <cfRule type="cellIs" dxfId="430" priority="181" operator="lessThan">
      <formula>1</formula>
    </cfRule>
    <cfRule type="containsText" dxfId="429" priority="182" operator="containsText" text="#NUM!">
      <formula>NOT(ISERROR(SEARCH("#NUM!",AU10)))</formula>
    </cfRule>
    <cfRule type="cellIs" dxfId="428" priority="183" operator="equal">
      <formula>0</formula>
    </cfRule>
    <cfRule type="cellIs" dxfId="427" priority="184" operator="lessThan">
      <formula>0</formula>
    </cfRule>
    <cfRule type="uniqueValues" dxfId="426" priority="185"/>
    <cfRule type="duplicateValues" dxfId="425" priority="186"/>
    <cfRule type="cellIs" dxfId="424" priority="187" operator="equal">
      <formula>0</formula>
    </cfRule>
    <cfRule type="uniqueValues" dxfId="423" priority="188"/>
    <cfRule type="cellIs" dxfId="422" priority="189" operator="equal">
      <formula>0</formula>
    </cfRule>
    <cfRule type="cellIs" dxfId="421" priority="190" operator="between">
      <formula>1</formula>
      <formula>999999999999999</formula>
    </cfRule>
    <cfRule type="containsText" dxfId="420" priority="191" operator="containsText" text="#NUM!">
      <formula>NOT(ISERROR(SEARCH("#NUM!",AU10)))</formula>
    </cfRule>
  </conditionalFormatting>
  <conditionalFormatting sqref="AU10">
    <cfRule type="cellIs" dxfId="419" priority="192" operator="greaterThan">
      <formula>0</formula>
    </cfRule>
    <cfRule type="cellIs" dxfId="418" priority="193" operator="greaterThan">
      <formula>0</formula>
    </cfRule>
    <cfRule type="cellIs" dxfId="417" priority="194" operator="greaterThan">
      <formula>0</formula>
    </cfRule>
    <cfRule type="uniqueValues" dxfId="416" priority="195"/>
    <cfRule type="uniqueValues" dxfId="415" priority="196"/>
    <cfRule type="cellIs" dxfId="414" priority="197" operator="equal">
      <formula>0</formula>
    </cfRule>
    <cfRule type="cellIs" dxfId="413" priority="198" operator="lessThan">
      <formula>1</formula>
    </cfRule>
    <cfRule type="containsText" dxfId="412" priority="199" operator="containsText" text="#NUM!">
      <formula>NOT(ISERROR(SEARCH("#NUM!",AU10)))</formula>
    </cfRule>
    <cfRule type="cellIs" dxfId="411" priority="200" operator="equal">
      <formula>0</formula>
    </cfRule>
    <cfRule type="cellIs" dxfId="410" priority="201" operator="lessThan">
      <formula>0</formula>
    </cfRule>
    <cfRule type="uniqueValues" dxfId="409" priority="202"/>
    <cfRule type="duplicateValues" dxfId="408" priority="203"/>
    <cfRule type="cellIs" dxfId="407" priority="204" operator="equal">
      <formula>0</formula>
    </cfRule>
    <cfRule type="uniqueValues" dxfId="406" priority="205"/>
    <cfRule type="cellIs" dxfId="405" priority="206" operator="equal">
      <formula>0</formula>
    </cfRule>
    <cfRule type="cellIs" dxfId="404" priority="207" operator="between">
      <formula>1</formula>
      <formula>999999999999999</formula>
    </cfRule>
    <cfRule type="containsText" dxfId="403" priority="208" operator="containsText" text="#NUM!">
      <formula>NOT(ISERROR(SEARCH("#NUM!",AU10)))</formula>
    </cfRule>
  </conditionalFormatting>
  <conditionalFormatting sqref="AV5:AV8 AV10">
    <cfRule type="cellIs" dxfId="402" priority="26" operator="equal">
      <formula>0</formula>
    </cfRule>
  </conditionalFormatting>
  <conditionalFormatting sqref="AV10">
    <cfRule type="containsText" dxfId="401" priority="20" operator="containsText" text="#DIV/0!">
      <formula>NOT(ISERROR(SEARCH("#DIV/0!",AV10)))</formula>
    </cfRule>
    <cfRule type="cellIs" dxfId="400" priority="21" operator="lessThan">
      <formula>"&lt;0"</formula>
    </cfRule>
    <cfRule type="cellIs" dxfId="399" priority="22" operator="lessThan">
      <formula>0</formula>
    </cfRule>
    <cfRule type="containsText" dxfId="398" priority="23" operator="containsText" text="#DIV/0!">
      <formula>NOT(ISERROR(SEARCH("#DIV/0!",AV10)))</formula>
    </cfRule>
    <cfRule type="containsText" dxfId="397" priority="24" operator="containsText" text="#DIV/0!">
      <formula>NOT(ISERROR(SEARCH("#DIV/0!",AV10)))</formula>
    </cfRule>
    <cfRule type="containsText" dxfId="396" priority="25" operator="containsText" text="#div/0/!">
      <formula>NOT(ISERROR(SEARCH("#div/0/!",AV10)))</formula>
    </cfRule>
  </conditionalFormatting>
  <conditionalFormatting sqref="AV10">
    <cfRule type="cellIs" dxfId="395" priority="18" operator="lessThan">
      <formula>1</formula>
    </cfRule>
  </conditionalFormatting>
  <conditionalFormatting sqref="AV10">
    <cfRule type="containsErrors" dxfId="394" priority="17">
      <formula>ISERROR(AV10)</formula>
    </cfRule>
  </conditionalFormatting>
  <conditionalFormatting sqref="AV10">
    <cfRule type="cellIs" dxfId="393" priority="16" operator="equal">
      <formula>0</formula>
    </cfRule>
  </conditionalFormatting>
  <conditionalFormatting sqref="AP10:AV10">
    <cfRule type="cellIs" dxfId="392" priority="11" stopIfTrue="1" operator="greaterThanOrEqual">
      <formula>0</formula>
    </cfRule>
  </conditionalFormatting>
  <conditionalFormatting sqref="AV10">
    <cfRule type="cellIs" dxfId="391" priority="27" operator="greaterThan">
      <formula>0</formula>
    </cfRule>
    <cfRule type="cellIs" dxfId="390" priority="28" operator="greaterThan">
      <formula>0</formula>
    </cfRule>
    <cfRule type="uniqueValues" dxfId="389" priority="29"/>
    <cfRule type="uniqueValues" dxfId="388" priority="30"/>
    <cfRule type="cellIs" dxfId="387" priority="31" operator="equal">
      <formula>0</formula>
    </cfRule>
    <cfRule type="cellIs" dxfId="386" priority="32" operator="lessThan">
      <formula>1</formula>
    </cfRule>
    <cfRule type="containsText" dxfId="385" priority="33" operator="containsText" text="#NUM!">
      <formula>NOT(ISERROR(SEARCH("#NUM!",AV10)))</formula>
    </cfRule>
    <cfRule type="cellIs" dxfId="384" priority="34" operator="equal">
      <formula>0</formula>
    </cfRule>
    <cfRule type="cellIs" dxfId="383" priority="35" operator="lessThan">
      <formula>0</formula>
    </cfRule>
    <cfRule type="uniqueValues" dxfId="382" priority="36"/>
    <cfRule type="duplicateValues" dxfId="381" priority="37"/>
    <cfRule type="cellIs" dxfId="380" priority="38" operator="equal">
      <formula>0</formula>
    </cfRule>
    <cfRule type="uniqueValues" dxfId="379" priority="39"/>
    <cfRule type="cellIs" dxfId="378" priority="40" operator="equal">
      <formula>0</formula>
    </cfRule>
    <cfRule type="cellIs" dxfId="377" priority="41" operator="between">
      <formula>1</formula>
      <formula>999999999999999</formula>
    </cfRule>
    <cfRule type="containsText" dxfId="376" priority="42" operator="containsText" text="#NUM!">
      <formula>NOT(ISERROR(SEARCH("#NUM!",AV10)))</formula>
    </cfRule>
  </conditionalFormatting>
  <conditionalFormatting sqref="AV10">
    <cfRule type="cellIs" dxfId="375" priority="43" operator="greaterThan">
      <formula>0</formula>
    </cfRule>
    <cfRule type="cellIs" dxfId="374" priority="44" operator="greaterThan">
      <formula>0</formula>
    </cfRule>
    <cfRule type="uniqueValues" dxfId="373" priority="45"/>
    <cfRule type="uniqueValues" dxfId="372" priority="46"/>
    <cfRule type="cellIs" dxfId="371" priority="47" operator="equal">
      <formula>0</formula>
    </cfRule>
    <cfRule type="cellIs" dxfId="370" priority="48" operator="lessThan">
      <formula>1</formula>
    </cfRule>
    <cfRule type="containsText" dxfId="369" priority="49" operator="containsText" text="#NUM!">
      <formula>NOT(ISERROR(SEARCH("#NUM!",AV10)))</formula>
    </cfRule>
    <cfRule type="cellIs" dxfId="368" priority="50" operator="equal">
      <formula>0</formula>
    </cfRule>
    <cfRule type="cellIs" dxfId="367" priority="51" operator="lessThan">
      <formula>0</formula>
    </cfRule>
    <cfRule type="uniqueValues" dxfId="366" priority="52"/>
    <cfRule type="duplicateValues" dxfId="365" priority="53"/>
    <cfRule type="cellIs" dxfId="364" priority="54" operator="equal">
      <formula>0</formula>
    </cfRule>
    <cfRule type="uniqueValues" dxfId="363" priority="55"/>
    <cfRule type="cellIs" dxfId="362" priority="56" operator="equal">
      <formula>0</formula>
    </cfRule>
    <cfRule type="cellIs" dxfId="361" priority="57" operator="between">
      <formula>1</formula>
      <formula>999999999999999</formula>
    </cfRule>
    <cfRule type="containsText" dxfId="360" priority="58" operator="containsText" text="#NUM!">
      <formula>NOT(ISERROR(SEARCH("#NUM!",AV10)))</formula>
    </cfRule>
  </conditionalFormatting>
  <conditionalFormatting sqref="AV10">
    <cfRule type="cellIs" dxfId="359" priority="59" operator="greaterThan">
      <formula>0</formula>
    </cfRule>
    <cfRule type="cellIs" dxfId="358" priority="60" operator="greaterThan">
      <formula>0</formula>
    </cfRule>
    <cfRule type="cellIs" dxfId="357" priority="61" operator="greaterThan">
      <formula>0</formula>
    </cfRule>
    <cfRule type="uniqueValues" dxfId="356" priority="62"/>
    <cfRule type="uniqueValues" dxfId="355" priority="63"/>
    <cfRule type="cellIs" dxfId="354" priority="64" operator="equal">
      <formula>0</formula>
    </cfRule>
    <cfRule type="cellIs" dxfId="353" priority="65" operator="lessThan">
      <formula>1</formula>
    </cfRule>
    <cfRule type="containsText" dxfId="352" priority="66" operator="containsText" text="#NUM!">
      <formula>NOT(ISERROR(SEARCH("#NUM!",AV10)))</formula>
    </cfRule>
    <cfRule type="cellIs" dxfId="351" priority="67" operator="equal">
      <formula>0</formula>
    </cfRule>
    <cfRule type="cellIs" dxfId="350" priority="68" operator="lessThan">
      <formula>0</formula>
    </cfRule>
    <cfRule type="uniqueValues" dxfId="349" priority="69"/>
    <cfRule type="duplicateValues" dxfId="348" priority="70"/>
    <cfRule type="cellIs" dxfId="347" priority="71" operator="equal">
      <formula>0</formula>
    </cfRule>
    <cfRule type="uniqueValues" dxfId="346" priority="72"/>
    <cfRule type="cellIs" dxfId="345" priority="73" operator="equal">
      <formula>0</formula>
    </cfRule>
    <cfRule type="cellIs" dxfId="344" priority="74" operator="between">
      <formula>1</formula>
      <formula>999999999999999</formula>
    </cfRule>
    <cfRule type="containsText" dxfId="343" priority="75" operator="containsText" text="#NUM!">
      <formula>NOT(ISERROR(SEARCH("#NUM!",AV10)))</formula>
    </cfRule>
  </conditionalFormatting>
  <conditionalFormatting sqref="AU12:AU1011">
    <cfRule type="cellIs" dxfId="342" priority="6" operator="equal">
      <formula>0</formula>
    </cfRule>
  </conditionalFormatting>
  <conditionalFormatting sqref="AQ12:AQ1011">
    <cfRule type="cellIs" dxfId="341" priority="10" operator="equal">
      <formula>0</formula>
    </cfRule>
  </conditionalFormatting>
  <conditionalFormatting sqref="AS12:AS1011">
    <cfRule type="cellIs" dxfId="340" priority="8" operator="equal">
      <formula>0</formula>
    </cfRule>
  </conditionalFormatting>
  <conditionalFormatting sqref="AV12:AV1011">
    <cfRule type="cellIs" dxfId="339" priority="5" operator="equal">
      <formula>0</formula>
    </cfRule>
  </conditionalFormatting>
  <conditionalFormatting sqref="BB10:BB11 BE10:BE11 BC10:BD10 BF10:BI10">
    <cfRule type="cellIs" dxfId="338" priority="1619" operator="greaterThan">
      <formula>0</formula>
    </cfRule>
    <cfRule type="cellIs" dxfId="337" priority="1620" operator="greaterThan">
      <formula>0</formula>
    </cfRule>
    <cfRule type="uniqueValues" dxfId="336" priority="1621"/>
    <cfRule type="uniqueValues" dxfId="335" priority="1622"/>
    <cfRule type="cellIs" dxfId="334" priority="1623" operator="equal">
      <formula>0</formula>
    </cfRule>
    <cfRule type="cellIs" dxfId="333" priority="1624" operator="lessThan">
      <formula>1</formula>
    </cfRule>
    <cfRule type="containsText" dxfId="332" priority="1625" operator="containsText" text="#NUM!">
      <formula>NOT(ISERROR(SEARCH("#NUM!",BB10)))</formula>
    </cfRule>
    <cfRule type="cellIs" dxfId="331" priority="1626" operator="equal">
      <formula>0</formula>
    </cfRule>
    <cfRule type="cellIs" dxfId="330" priority="1627" operator="lessThan">
      <formula>0</formula>
    </cfRule>
    <cfRule type="uniqueValues" dxfId="329" priority="1628"/>
    <cfRule type="duplicateValues" dxfId="328" priority="1629"/>
    <cfRule type="cellIs" dxfId="327" priority="1630" operator="equal">
      <formula>0</formula>
    </cfRule>
    <cfRule type="uniqueValues" dxfId="326" priority="1631"/>
    <cfRule type="cellIs" dxfId="325" priority="1632" operator="equal">
      <formula>0</formula>
    </cfRule>
    <cfRule type="cellIs" dxfId="324" priority="1633" operator="between">
      <formula>1</formula>
      <formula>999999999999999</formula>
    </cfRule>
    <cfRule type="containsText" dxfId="323" priority="1634" operator="containsText" text="#NUM!">
      <formula>NOT(ISERROR(SEARCH("#NUM!",BB10)))</formula>
    </cfRule>
  </conditionalFormatting>
  <conditionalFormatting sqref="BA11 BB10:BB11 BE10:BG11 BC10:BD10 BH10:BI10">
    <cfRule type="cellIs" dxfId="322" priority="1683" operator="greaterThan">
      <formula>0</formula>
    </cfRule>
    <cfRule type="cellIs" dxfId="321" priority="1684" operator="greaterThan">
      <formula>0</formula>
    </cfRule>
    <cfRule type="uniqueValues" dxfId="320" priority="1685"/>
    <cfRule type="uniqueValues" dxfId="319" priority="1686"/>
    <cfRule type="cellIs" dxfId="318" priority="1687" operator="equal">
      <formula>0</formula>
    </cfRule>
    <cfRule type="cellIs" dxfId="317" priority="1688" operator="lessThan">
      <formula>1</formula>
    </cfRule>
    <cfRule type="containsText" dxfId="316" priority="1689" operator="containsText" text="#NUM!">
      <formula>NOT(ISERROR(SEARCH("#NUM!",BA10)))</formula>
    </cfRule>
    <cfRule type="cellIs" dxfId="315" priority="1690" operator="equal">
      <formula>0</formula>
    </cfRule>
    <cfRule type="cellIs" dxfId="314" priority="1691" operator="lessThan">
      <formula>0</formula>
    </cfRule>
    <cfRule type="uniqueValues" dxfId="313" priority="1692"/>
    <cfRule type="duplicateValues" dxfId="312" priority="1693"/>
    <cfRule type="cellIs" dxfId="311" priority="1694" operator="equal">
      <formula>0</formula>
    </cfRule>
    <cfRule type="uniqueValues" dxfId="310" priority="1695"/>
    <cfRule type="cellIs" dxfId="309" priority="1696" operator="equal">
      <formula>0</formula>
    </cfRule>
    <cfRule type="cellIs" dxfId="308" priority="1697" operator="between">
      <formula>1</formula>
      <formula>999999999999999</formula>
    </cfRule>
    <cfRule type="containsText" dxfId="307" priority="1698" operator="containsText" text="#NUM!">
      <formula>NOT(ISERROR(SEARCH("#NUM!",BA10)))</formula>
    </cfRule>
  </conditionalFormatting>
  <conditionalFormatting sqref="BC10:BI10">
    <cfRule type="cellIs" dxfId="306" priority="1763" operator="greaterThan">
      <formula>0</formula>
    </cfRule>
    <cfRule type="cellIs" dxfId="305" priority="1764" operator="greaterThan">
      <formula>0</formula>
    </cfRule>
    <cfRule type="cellIs" dxfId="304" priority="1765" operator="greaterThan">
      <formula>0</formula>
    </cfRule>
    <cfRule type="uniqueValues" dxfId="303" priority="1766"/>
    <cfRule type="uniqueValues" dxfId="302" priority="1767"/>
    <cfRule type="cellIs" dxfId="301" priority="1768" operator="equal">
      <formula>0</formula>
    </cfRule>
    <cfRule type="cellIs" dxfId="300" priority="1769" operator="lessThan">
      <formula>1</formula>
    </cfRule>
    <cfRule type="containsText" dxfId="299" priority="1770" operator="containsText" text="#NUM!">
      <formula>NOT(ISERROR(SEARCH("#NUM!",BC10)))</formula>
    </cfRule>
    <cfRule type="cellIs" dxfId="298" priority="1771" operator="equal">
      <formula>0</formula>
    </cfRule>
    <cfRule type="cellIs" dxfId="297" priority="1772" operator="lessThan">
      <formula>0</formula>
    </cfRule>
    <cfRule type="uniqueValues" dxfId="296" priority="1773"/>
    <cfRule type="duplicateValues" dxfId="295" priority="1774"/>
    <cfRule type="cellIs" dxfId="294" priority="1775" operator="equal">
      <formula>0</formula>
    </cfRule>
    <cfRule type="uniqueValues" dxfId="293" priority="1776"/>
    <cfRule type="cellIs" dxfId="292" priority="1777" operator="equal">
      <formula>0</formula>
    </cfRule>
    <cfRule type="cellIs" dxfId="291" priority="1778" operator="between">
      <formula>1</formula>
      <formula>999999999999999</formula>
    </cfRule>
    <cfRule type="containsText" dxfId="290" priority="1779" operator="containsText" text="#NUM!">
      <formula>NOT(ISERROR(SEARCH("#NUM!",BC10)))</formula>
    </cfRule>
  </conditionalFormatting>
  <conditionalFormatting sqref="V23">
    <cfRule type="cellIs" dxfId="289" priority="3" operator="equal">
      <formula>0</formula>
    </cfRule>
  </conditionalFormatting>
  <conditionalFormatting sqref="V24">
    <cfRule type="cellIs" dxfId="288" priority="2" operator="equal">
      <formula>0</formula>
    </cfRule>
  </conditionalFormatting>
  <conditionalFormatting sqref="V26">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scale="1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N4"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20" t="s">
        <v>3417</v>
      </c>
      <c r="D1" s="721"/>
      <c r="E1" s="721"/>
      <c r="F1" s="722"/>
      <c r="G1" s="722"/>
      <c r="H1" s="722"/>
      <c r="I1" s="723"/>
      <c r="J1" s="724"/>
      <c r="K1" s="657" t="s">
        <v>5</v>
      </c>
      <c r="L1" s="658"/>
      <c r="M1" s="659" t="s">
        <v>2638</v>
      </c>
      <c r="N1" s="660"/>
      <c r="O1" s="661"/>
      <c r="P1" s="661"/>
      <c r="Q1" s="661"/>
      <c r="R1" s="661"/>
      <c r="S1" s="661"/>
      <c r="T1" s="661"/>
      <c r="U1" s="662"/>
      <c r="V1" s="663" t="s">
        <v>43</v>
      </c>
      <c r="W1" s="664"/>
      <c r="X1" s="664"/>
      <c r="Y1" s="664"/>
      <c r="Z1" s="664"/>
      <c r="AA1" s="664"/>
      <c r="AB1" s="664"/>
      <c r="AC1" s="664"/>
      <c r="AD1" s="664"/>
      <c r="AE1" s="665"/>
      <c r="AF1" s="666" t="s">
        <v>42</v>
      </c>
      <c r="AG1" s="667"/>
      <c r="AH1" s="674" t="s">
        <v>3438</v>
      </c>
      <c r="AI1" s="675"/>
      <c r="AJ1" s="675"/>
      <c r="AK1" s="675"/>
      <c r="AL1" s="674" t="s">
        <v>3439</v>
      </c>
      <c r="AM1" s="675"/>
      <c r="AN1" s="675"/>
      <c r="AO1" s="675"/>
      <c r="AP1" s="646" t="s">
        <v>2659</v>
      </c>
      <c r="AQ1" s="712"/>
      <c r="AR1" s="712"/>
      <c r="AS1" s="713"/>
      <c r="AT1" s="649" t="s">
        <v>2663</v>
      </c>
      <c r="AU1" s="650"/>
      <c r="AV1" s="650"/>
      <c r="AW1" s="650"/>
      <c r="AX1" s="650"/>
      <c r="AY1" s="650"/>
      <c r="AZ1" s="650"/>
      <c r="BA1" s="651"/>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9" t="s">
        <v>2618</v>
      </c>
      <c r="H4" s="690"/>
      <c r="I4" s="691" t="s">
        <v>2702</v>
      </c>
      <c r="J4" s="692"/>
      <c r="K4" s="693"/>
      <c r="L4" s="694"/>
      <c r="M4" s="361" t="s">
        <v>2619</v>
      </c>
      <c r="N4" s="237" t="s">
        <v>2615</v>
      </c>
      <c r="O4" s="695" t="s">
        <v>3416</v>
      </c>
      <c r="P4" s="696"/>
      <c r="Q4" s="696"/>
      <c r="R4" s="696"/>
      <c r="S4" s="696"/>
      <c r="T4" s="696"/>
      <c r="U4" s="697"/>
      <c r="V4" s="698" t="s">
        <v>2703</v>
      </c>
      <c r="W4" s="699"/>
      <c r="X4" s="699"/>
      <c r="Y4" s="668" t="s">
        <v>44</v>
      </c>
      <c r="Z4" s="669"/>
      <c r="AA4" s="362" t="s">
        <v>40</v>
      </c>
      <c r="AB4" s="670" t="s">
        <v>3394</v>
      </c>
      <c r="AC4" s="671"/>
      <c r="AD4" s="718" t="s">
        <v>3393</v>
      </c>
      <c r="AE4" s="719"/>
      <c r="AF4" s="401" t="s">
        <v>3403</v>
      </c>
      <c r="AG4" s="402" t="s">
        <v>3404</v>
      </c>
      <c r="AH4" s="363" t="s">
        <v>2673</v>
      </c>
      <c r="AI4" s="706" t="s">
        <v>7</v>
      </c>
      <c r="AJ4" s="707"/>
      <c r="AK4" s="708"/>
      <c r="AL4" s="709" t="s">
        <v>7</v>
      </c>
      <c r="AM4" s="710"/>
      <c r="AN4" s="710"/>
      <c r="AO4" s="711"/>
      <c r="AP4" s="702" t="s">
        <v>7</v>
      </c>
      <c r="AQ4" s="703"/>
      <c r="AR4" s="703"/>
      <c r="AS4" s="704"/>
      <c r="AT4" s="702" t="s">
        <v>7</v>
      </c>
      <c r="AU4" s="703"/>
      <c r="AV4" s="703"/>
      <c r="AW4" s="703"/>
      <c r="AX4" s="703"/>
      <c r="AY4" s="703"/>
      <c r="AZ4" s="703"/>
      <c r="BA4" s="705"/>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4" t="s">
        <v>3419</v>
      </c>
      <c r="B9" s="715"/>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6" t="s">
        <v>3392</v>
      </c>
      <c r="B10" s="717"/>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7" t="s">
        <v>3391</v>
      </c>
      <c r="B11" s="68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Nicole g. Bennett</cp:lastModifiedBy>
  <cp:lastPrinted>2020-02-12T01:47:47Z</cp:lastPrinted>
  <dcterms:created xsi:type="dcterms:W3CDTF">2013-04-08T20:12:31Z</dcterms:created>
  <dcterms:modified xsi:type="dcterms:W3CDTF">2020-07-07T22:14:45Z</dcterms:modified>
</cp:coreProperties>
</file>