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P:\KARIN FOLDERS\UIPA LOG MONTHLY\"/>
    </mc:Choice>
  </mc:AlternateContent>
  <bookViews>
    <workbookView xWindow="0" yWindow="0" windowWidth="28800" windowHeight="1372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M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42" i="3" l="1"/>
  <c r="AO42" i="3" s="1"/>
  <c r="AN42"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<sst xmlns="http://schemas.openxmlformats.org/spreadsheetml/2006/main" count="7454" uniqueCount="3504">
  <si>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</si>
  <si>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</si>
  <si>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</si>
  <si>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</si>
  <si>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</si>
  <si>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</si>
  <si>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</si>
  <si>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</si>
  <si>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</si>
  <si>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</si>
  <si>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</si>
  <si>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</si>
  <si>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</si>
  <si>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</si>
  <si>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</si>
  <si>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</si>
  <si>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</si>
  <si>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</si>
  <si>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</si>
  <si>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</si>
  <si>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</si>
  <si>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</si>
  <si>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</si>
  <si>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</si>
  <si>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</si>
  <si>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</si>
  <si>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</si>
  <si>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</si>
  <si>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</si>
  <si>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</si>
  <si>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</si>
  <si>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</si>
  <si>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</si>
  <si>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</si>
  <si>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</si>
  <si>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</si>
  <si>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</si>
  <si>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</si>
  <si>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</si>
  <si>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</si>
  <si>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</si>
  <si>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</si>
  <si>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</si>
  <si>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</si>
  <si>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</si>
  <si>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</si>
  <si>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</si>
  <si>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</si>
  <si>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</si>
  <si>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</si>
  <si>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</si>
  <si>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</si>
  <si>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</si>
  <si>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</si>
  <si>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</si>
  <si>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</si>
  <si>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</si>
  <si>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</si>
  <si>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</si>
  <si>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</si>
  <si>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</si>
  <si>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</si>
  <si>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</si>
  <si>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</si>
  <si>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</si>
  <si>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</si>
  <si>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</si>
  <si>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</si>
  <si>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</si>
  <si>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</si>
  <si>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</si>
  <si>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</si>
  <si>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</si>
  <si>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</si>
  <si>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</si>
  <si>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</si>
  <si>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</si>
  <si>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</si>
  <si>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</si>
  <si>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</si>
  <si>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</si>
  <si>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</si>
  <si>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</si>
  <si>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</si>
  <si>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</si>
  <si>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</si>
  <si>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</si>
  <si>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</si>
  <si>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</si>
  <si>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</si>
  <si>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</si>
  <si>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</si>
  <si>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</si>
  <si>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</si>
  <si>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</si>
  <si>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</si>
  <si>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</si>
  <si>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</si>
  <si>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</si>
  <si>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</si>
  <si>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</si>
  <si>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</si>
  <si>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</si>
  <si>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</si>
  <si>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</si>
  <si>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</si>
  <si>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</si>
  <si>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</si>
  <si>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</si>
  <si>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</si>
  <si>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</si>
  <si>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</si>
  <si>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</si>
  <si>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</si>
  <si>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</si>
  <si>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</si>
  <si>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</si>
  <si>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</si>
  <si>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</si>
  <si>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</si>
  <si>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</si>
  <si>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</si>
  <si>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</si>
  <si>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</si>
  <si>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</si>
  <si>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</si>
  <si>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</si>
  <si>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</si>
  <si>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</si>
  <si>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</si>
  <si>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</si>
  <si>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</si>
  <si>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</si>
  <si>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</si>
  <si>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</si>
  <si>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</si>
  <si>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</si>
  <si>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</si>
  <si>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</si>
  <si>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</si>
  <si>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</si>
  <si>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</si>
  <si>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</si>
  <si>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</si>
  <si>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</si>
  <si>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</si>
  <si>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</si>
  <si>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</si>
  <si>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</si>
  <si>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</si>
  <si>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</si>
  <si>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</si>
  <si>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</si>
  <si>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</si>
  <si>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</si>
  <si>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</si>
  <si>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</si>
  <si>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</si>
  <si>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</si>
  <si>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</si>
  <si>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</si>
  <si>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</si>
  <si>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</si>
  <si>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</si>
  <si>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</si>
  <si>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</si>
  <si>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</si>
  <si>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</si>
  <si>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</si>
  <si>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</si>
  <si>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</si>
  <si>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</si>
  <si>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</si>
  <si>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</si>
  <si>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</si>
  <si>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</si>
  <si>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</si>
  <si>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</si>
  <si>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</si>
  <si>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</si>
  <si>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</si>
  <si>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</si>
  <si>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</si>
  <si>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</si>
  <si>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</si>
  <si>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</si>
  <si>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</si>
  <si>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</si>
  <si>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</si>
  <si>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</si>
  <si>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</si>
  <si>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</si>
  <si>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</si>
  <si>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</si>
  <si>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</si>
  <si>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</si>
  <si>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</si>
  <si>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</si>
  <si>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</si>
  <si>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</si>
  <si>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</si>
  <si>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</si>
  <si>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</si>
  <si>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</si>
  <si>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</si>
  <si>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</si>
  <si>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</si>
  <si>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</si>
  <si>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</si>
  <si>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</si>
  <si>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</si>
  <si>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</si>
  <si>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</si>
  <si>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</si>
  <si>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</si>
  <si>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</si>
  <si>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</si>
  <si>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</si>
  <si>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</si>
  <si>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</si>
  <si>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</si>
  <si>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</si>
  <si>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</si>
  <si>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</si>
  <si>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</si>
  <si>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</si>
  <si>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</si>
  <si>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</si>
  <si>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</si>
  <si>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</si>
  <si>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</si>
  <si>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</si>
  <si>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</si>
  <si>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</si>
  <si>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</si>
  <si>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</si>
  <si>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</si>
  <si>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</si>
  <si>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</si>
  <si>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</si>
  <si>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</si>
  <si>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</si>
  <si>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</si>
  <si>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</si>
  <si>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</si>
  <si>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</si>
  <si>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</si>
  <si>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</si>
  <si>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</si>
  <si>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</si>
  <si>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</si>
  <si>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</si>
  <si>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</si>
  <si>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</si>
  <si>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</si>
  <si>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</si>
  <si>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</si>
  <si>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</si>
  <si>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</si>
  <si>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</si>
  <si>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</si>
  <si>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</si>
  <si>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</si>
  <si>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</si>
  <si>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</si>
  <si>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</si>
  <si>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</si>
  <si>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</si>
  <si>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</si>
  <si>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</si>
  <si>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</si>
  <si>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</si>
  <si>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</si>
  <si>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</si>
  <si>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</si>
  <si>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</si>
  <si>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</si>
  <si>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</si>
  <si>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</si>
  <si>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</si>
  <si>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</si>
  <si>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</si>
  <si>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</si>
  <si>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</si>
  <si>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</si>
  <si>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</si>
  <si>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</si>
  <si>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</si>
  <si>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</si>
  <si>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</si>
  <si>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</si>
  <si>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</si>
  <si>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</si>
  <si>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</si>
  <si>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</si>
  <si>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</si>
  <si>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</si>
  <si>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</si>
  <si>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</si>
  <si>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</si>
  <si>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</si>
  <si>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</si>
  <si>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</si>
  <si>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</si>
  <si>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</si>
  <si>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</si>
  <si>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</si>
  <si>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</si>
  <si>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</si>
  <si>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</si>
  <si>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</si>
  <si>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</si>
  <si>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</si>
  <si>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</si>
  <si>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</si>
  <si>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</si>
  <si>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</si>
  <si>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</si>
  <si>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</si>
  <si>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</si>
  <si>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</si>
  <si>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</si>
  <si>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</si>
  <si>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</si>
  <si>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</si>
  <si>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</si>
  <si>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</si>
  <si>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</si>
  <si>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</si>
  <si>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</si>
  <si>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</si>
  <si>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</si>
  <si>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</si>
  <si>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</si>
  <si>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</si>
  <si>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</si>
  <si>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</si>
  <si>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</si>
  <si>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</si>
  <si>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</si>
  <si>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</si>
  <si>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</si>
  <si>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</si>
  <si>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</si>
  <si>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</si>
  <si>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</si>
  <si>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</si>
  <si>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</si>
  <si>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</si>
  <si>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</si>
  <si>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</si>
  <si>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</si>
  <si>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</si>
  <si>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</si>
  <si>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</si>
  <si>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</si>
  <si>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</si>
  <si>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</si>
  <si>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</si>
  <si>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</si>
  <si>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</si>
  <si>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</si>
  <si>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</si>
  <si>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</si>
  <si>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</si>
  <si>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</si>
  <si>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</si>
  <si>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</si>
  <si>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</si>
  <si>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</si>
  <si>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</si>
  <si>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</si>
  <si>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</si>
  <si>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</si>
  <si>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</si>
  <si>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</si>
  <si>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</si>
  <si>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</si>
  <si>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</si>
  <si>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</si>
  <si>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</si>
  <si>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</si>
  <si>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</si>
  <si>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</si>
  <si>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</si>
  <si>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</si>
  <si>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</si>
  <si>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</si>
  <si>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</si>
  <si>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</si>
  <si>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</si>
  <si>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</si>
  <si>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</si>
  <si>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</si>
  <si>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</si>
  <si>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</si>
  <si>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</si>
  <si>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</si>
  <si>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</si>
  <si>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</si>
  <si>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</si>
  <si>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</si>
  <si>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</si>
  <si>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</si>
  <si>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</si>
  <si>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</si>
  <si>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</si>
  <si>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</si>
  <si>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</si>
  <si>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</si>
  <si>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</si>
  <si>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</si>
  <si>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</si>
  <si>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</si>
  <si>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</si>
  <si>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</si>
  <si>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</si>
  <si>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</si>
  <si>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</si>
  <si>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</si>
  <si>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</si>
  <si>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</si>
  <si>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</si>
  <si>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</si>
  <si>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</si>
  <si>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</si>
  <si>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</si>
  <si>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</si>
  <si>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</si>
  <si>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</si>
  <si>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</si>
  <si>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</si>
  <si>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</si>
  <si>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</si>
  <si>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</si>
  <si>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</si>
  <si>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</si>
  <si>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</si>
  <si>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</si>
  <si>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</si>
  <si>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</si>
  <si>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</si>
  <si>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</si>
  <si>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</si>
  <si>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</si>
  <si>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</si>
  <si>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</si>
  <si>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</si>
  <si>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</si>
  <si>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</si>
  <si>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</si>
  <si>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</si>
  <si>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</si>
  <si>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</si>
  <si>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</si>
  <si>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</si>
  <si>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</si>
  <si>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</si>
  <si>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</si>
  <si>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</si>
  <si>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</si>
  <si>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</si>
  <si>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</si>
  <si>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</si>
  <si>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</si>
  <si>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</si>
  <si>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</si>
  <si>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</si>
  <si>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</si>
  <si>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</si>
  <si>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</si>
  <si>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</si>
  <si>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</si>
  <si>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</si>
  <si>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</si>
  <si>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</si>
  <si>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</si>
  <si>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</si>
  <si>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</si>
  <si>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</si>
  <si>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</si>
  <si>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</si>
  <si>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</si>
  <si>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</si>
  <si>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</si>
  <si>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</si>
  <si>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</si>
  <si>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</si>
  <si>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</si>
  <si>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</si>
  <si>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</si>
  <si>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</si>
  <si>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</si>
  <si>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</si>
  <si>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</si>
  <si>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</si>
  <si>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</si>
  <si>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</si>
  <si>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</si>
  <si>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</si>
  <si>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</si>
  <si>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</si>
  <si>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</si>
  <si>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</si>
  <si>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</si>
  <si>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</si>
  <si>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</si>
  <si>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</si>
  <si>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</si>
  <si>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</si>
  <si>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</si>
  <si>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</si>
  <si>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</si>
  <si>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</si>
  <si>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</si>
  <si>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</si>
  <si>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</si>
  <si>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</si>
  <si>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</si>
  <si>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</si>
  <si>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</si>
  <si>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</si>
  <si>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</si>
  <si>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</si>
  <si>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</si>
  <si>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</si>
  <si>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</si>
  <si>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</si>
  <si>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</si>
  <si>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</si>
  <si>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</si>
  <si>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</si>
  <si>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</si>
  <si>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</si>
  <si>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</si>
  <si>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</si>
  <si>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</si>
  <si>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</si>
  <si>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</si>
  <si>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</si>
  <si>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</si>
  <si>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</si>
  <si>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</si>
  <si>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</si>
  <si>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</si>
  <si>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</si>
  <si>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</si>
  <si>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</si>
  <si>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</si>
  <si>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</si>
  <si>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</si>
  <si>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</si>
  <si>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</si>
  <si>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</si>
  <si>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</si>
  <si>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</si>
  <si>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</si>
  <si>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</si>
  <si>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</si>
  <si>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</si>
  <si>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</si>
  <si>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</si>
  <si>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</si>
  <si>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</si>
  <si>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</si>
  <si>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</si>
  <si>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</si>
  <si>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</si>
  <si>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</si>
  <si>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</si>
  <si>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</si>
  <si>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</si>
  <si>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</si>
  <si>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</si>
  <si>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</si>
  <si>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</si>
  <si>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</si>
  <si>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</si>
  <si>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</si>
  <si>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</si>
  <si>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</si>
  <si>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</si>
  <si>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</si>
  <si>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</si>
  <si>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</si>
  <si>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</si>
  <si>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</si>
  <si>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</si>
  <si>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</si>
  <si>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</si>
  <si>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</si>
  <si>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</si>
  <si>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</si>
  <si>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</si>
  <si>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</si>
  <si>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</si>
  <si>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</si>
  <si>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</si>
  <si>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</si>
  <si>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</si>
  <si>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</si>
  <si>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</si>
  <si>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</si>
  <si>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</si>
  <si>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</si>
  <si>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</si>
  <si>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</si>
  <si>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</si>
  <si>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</si>
  <si>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</si>
  <si>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</si>
  <si>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</si>
  <si>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</si>
  <si>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</si>
  <si>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</si>
  <si>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</si>
  <si>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</si>
  <si>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</si>
  <si>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</si>
  <si>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</si>
  <si>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</si>
  <si>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</si>
  <si>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</si>
  <si>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</si>
  <si>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</si>
  <si>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</si>
  <si>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</si>
  <si>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</si>
  <si>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</si>
  <si>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</si>
  <si>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</si>
  <si>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</si>
  <si>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</si>
  <si>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</si>
  <si>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</si>
  <si>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</si>
  <si>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</si>
  <si>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</si>
  <si>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</si>
  <si>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</si>
  <si>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</si>
  <si>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</si>
  <si>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</si>
  <si>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</si>
  <si>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</si>
  <si>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</si>
  <si>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</si>
  <si>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</si>
  <si>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</si>
  <si>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</si>
  <si>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</si>
  <si>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</si>
  <si>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</si>
  <si>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</si>
  <si>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</si>
  <si>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</si>
  <si>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</si>
  <si>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</si>
  <si>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</si>
  <si>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</si>
  <si>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</si>
  <si>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</si>
  <si>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</si>
  <si>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</si>
  <si>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</si>
  <si>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</si>
  <si>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</si>
  <si>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</si>
  <si>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</si>
  <si>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</si>
  <si>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</si>
  <si>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</si>
  <si>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</si>
  <si>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</si>
  <si>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</si>
  <si>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</si>
  <si>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</si>
  <si>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</si>
  <si>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</si>
  <si>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</si>
  <si>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</si>
  <si>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</si>
  <si>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</si>
  <si>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</si>
  <si>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</si>
  <si>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</si>
  <si>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</si>
  <si>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</si>
  <si>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</si>
  <si>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</si>
  <si>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</si>
  <si>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</si>
  <si>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</si>
  <si>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</si>
  <si>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</si>
  <si>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</si>
  <si>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</si>
  <si>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</si>
  <si>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</si>
  <si>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</si>
  <si>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</si>
  <si>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</si>
  <si>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</si>
  <si>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</si>
  <si>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</si>
  <si>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</si>
  <si>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</si>
  <si>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</si>
  <si>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</si>
  <si>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</si>
  <si>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</si>
  <si>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</si>
  <si>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</si>
  <si>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</si>
  <si>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</si>
  <si>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</si>
  <si>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</si>
  <si>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</si>
  <si>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</si>
  <si>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</si>
  <si>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</si>
  <si>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</si>
  <si>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</si>
  <si>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</si>
  <si>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</si>
  <si>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</si>
  <si>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</si>
  <si>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</si>
  <si>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</si>
  <si>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</si>
  <si>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</si>
  <si>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</si>
  <si>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</si>
  <si>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</si>
  <si>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</si>
  <si>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</si>
  <si>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</si>
  <si>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</si>
  <si>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</si>
  <si>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</si>
  <si>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</si>
  <si>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</si>
  <si>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</si>
  <si>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</si>
  <si>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</si>
  <si>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</si>
  <si>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</si>
  <si>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</si>
  <si>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</si>
  <si>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</si>
  <si>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</si>
  <si>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</si>
  <si>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</si>
  <si>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</si>
  <si>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</si>
  <si>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</si>
  <si>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</si>
  <si>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</si>
  <si>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</si>
  <si>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</si>
  <si>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</si>
  <si>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</si>
  <si>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</si>
  <si>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</si>
  <si>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</si>
  <si>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</si>
  <si>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</si>
  <si>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</si>
  <si>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</si>
  <si>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</si>
  <si>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</si>
  <si>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</si>
  <si>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</si>
  <si>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</si>
  <si>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</si>
  <si>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</si>
  <si>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</si>
  <si>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</si>
  <si>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</si>
  <si>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</si>
  <si>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</si>
  <si>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</si>
  <si>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</si>
  <si>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</si>
  <si>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</si>
  <si>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</si>
  <si>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</si>
  <si>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</si>
  <si>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</si>
  <si>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</si>
  <si>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</si>
  <si>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</si>
  <si>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</si>
  <si>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</si>
  <si>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</si>
  <si>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</si>
  <si>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</si>
  <si>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</si>
  <si>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</si>
  <si>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</si>
  <si>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</si>
  <si>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</si>
  <si>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</si>
  <si>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</si>
  <si>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</si>
  <si>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</si>
  <si>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</si>
  <si>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</si>
  <si>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</si>
  <si>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</si>
  <si>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</si>
  <si>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</si>
  <si>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</si>
  <si>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</si>
  <si>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</si>
  <si>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</si>
  <si>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</si>
  <si>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</si>
  <si>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</si>
  <si>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</si>
  <si>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</si>
  <si>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</si>
  <si>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</si>
  <si>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</si>
  <si>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</si>
  <si>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</si>
  <si>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</si>
  <si>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</si>
  <si>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</si>
  <si>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</si>
  <si>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</si>
  <si>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</si>
  <si>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</si>
  <si>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</si>
  <si>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</si>
  <si>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</si>
  <si>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</si>
  <si>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</si>
  <si>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</si>
  <si>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</si>
  <si>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</si>
  <si>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</si>
  <si>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</si>
  <si>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</si>
  <si>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</si>
  <si>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</si>
  <si>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</si>
  <si>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</si>
  <si>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</si>
  <si>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</si>
  <si>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</si>
  <si>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</si>
  <si>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</si>
  <si>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</si>
  <si>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</si>
  <si>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</si>
  <si>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</si>
  <si>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</si>
  <si>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</si>
  <si>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</si>
  <si>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</si>
  <si>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</si>
  <si>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</si>
  <si>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</si>
  <si>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</si>
  <si>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</si>
  <si>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</si>
  <si>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</si>
  <si>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</si>
  <si>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</si>
  <si>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</si>
  <si>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</si>
  <si>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</si>
  <si>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</si>
  <si>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</si>
  <si>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</si>
  <si>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</si>
  <si>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</si>
  <si>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</si>
  <si>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</si>
  <si>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</si>
  <si>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</si>
  <si>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</si>
  <si>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</si>
  <si>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</si>
  <si>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</si>
  <si>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</si>
  <si>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</si>
  <si>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</si>
  <si>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</si>
  <si>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</si>
  <si>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</si>
  <si>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</si>
  <si>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</si>
  <si>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</si>
  <si>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</si>
  <si>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</si>
  <si>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</si>
  <si>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</si>
  <si>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</si>
  <si>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</si>
  <si>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</si>
  <si>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</si>
  <si>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</si>
  <si>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</si>
  <si>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</si>
  <si>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</si>
  <si>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</si>
  <si>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</si>
  <si>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</si>
  <si>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</si>
  <si>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</si>
  <si>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</si>
  <si>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</si>
  <si>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</si>
  <si>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</si>
  <si>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</si>
  <si>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</si>
  <si>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</si>
  <si>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</si>
  <si>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</si>
  <si>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</si>
  <si>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</si>
  <si>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</si>
  <si>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</si>
  <si>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</si>
  <si>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</si>
  <si>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</si>
  <si>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</si>
  <si>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</si>
  <si>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</si>
  <si>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</si>
  <si>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</si>
  <si>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</si>
  <si>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</si>
  <si>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</si>
  <si>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</si>
  <si>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</si>
  <si>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</si>
  <si>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</si>
  <si>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</si>
  <si>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</si>
  <si>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</si>
  <si>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</si>
  <si>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</si>
  <si>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</si>
  <si>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</si>
  <si>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</si>
  <si>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</si>
  <si>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</si>
  <si>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</si>
  <si>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</si>
  <si>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</si>
  <si>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</si>
  <si>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</si>
  <si>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</si>
  <si>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</si>
  <si>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</si>
  <si>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</si>
  <si>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</si>
  <si>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</si>
  <si>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</si>
  <si>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</si>
  <si>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</si>
  <si>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</si>
  <si>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</si>
  <si>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</si>
  <si>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</si>
  <si>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</si>
  <si>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</si>
  <si>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</si>
  <si>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</si>
  <si>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</si>
  <si>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</si>
  <si>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</si>
  <si>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</si>
  <si>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</si>
  <si>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</si>
  <si>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</si>
  <si>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</si>
  <si>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</si>
  <si>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</si>
  <si>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</si>
  <si>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</si>
  <si>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</si>
  <si>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</si>
  <si>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</si>
  <si>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</si>
  <si>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</si>
  <si>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</si>
  <si>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</si>
  <si>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</si>
  <si>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</si>
  <si>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</si>
  <si>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</si>
  <si>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</si>
  <si>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</si>
  <si>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</si>
  <si>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</si>
  <si>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</si>
  <si>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</si>
  <si>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</si>
  <si>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</si>
  <si>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</si>
  <si>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</si>
  <si>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</si>
  <si>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</si>
  <si>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</si>
  <si>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</si>
  <si>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</si>
  <si>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</si>
  <si>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</si>
  <si>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</si>
  <si>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</si>
  <si>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</si>
  <si>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</si>
  <si>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</si>
  <si>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</si>
  <si>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</si>
  <si>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</si>
  <si>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</si>
  <si>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</si>
  <si>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</si>
  <si>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</si>
  <si>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</si>
  <si>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</si>
  <si>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</si>
  <si>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</si>
  <si>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</si>
  <si>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</si>
  <si>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</si>
  <si>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</si>
  <si>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</si>
  <si>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</si>
  <si>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</si>
  <si>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</si>
  <si>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</si>
  <si>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</si>
  <si>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</si>
  <si>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</si>
  <si>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</si>
  <si>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</si>
  <si>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</si>
  <si>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</si>
  <si>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</si>
  <si>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</si>
  <si>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</si>
  <si>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</si>
  <si>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</si>
  <si>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</si>
  <si>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</si>
  <si>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</si>
  <si>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</si>
  <si>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</si>
  <si>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</si>
  <si>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</si>
  <si>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</si>
  <si>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</si>
  <si>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</si>
  <si>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</si>
  <si>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</si>
  <si>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</si>
  <si>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</si>
  <si>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</si>
  <si>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</si>
  <si>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</si>
  <si>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</si>
  <si>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</si>
  <si>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</si>
  <si>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</si>
  <si>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</si>
  <si>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</si>
  <si>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</si>
  <si>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</si>
  <si>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</si>
  <si>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</si>
  <si>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</si>
  <si>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</si>
  <si>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</si>
  <si>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</si>
  <si>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</si>
  <si>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</si>
  <si>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</si>
  <si>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</si>
  <si>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</si>
  <si>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</si>
  <si>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</si>
  <si>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</si>
  <si>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</si>
  <si>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</si>
  <si>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</si>
  <si>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</si>
  <si>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</si>
  <si>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</si>
  <si>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</si>
  <si>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</si>
  <si>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</si>
  <si>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</si>
  <si>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</si>
  <si>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</si>
  <si>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</si>
  <si>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</si>
  <si>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</si>
  <si>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</si>
  <si>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</si>
  <si>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</si>
  <si>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</si>
  <si>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</si>
  <si>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</si>
  <si>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</si>
  <si>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</si>
  <si>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</si>
  <si>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</si>
  <si>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</si>
  <si>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</si>
  <si>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</si>
  <si>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</si>
  <si>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</si>
  <si>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</si>
  <si>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</si>
  <si>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</si>
  <si>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</si>
  <si>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</si>
  <si>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</si>
  <si>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</si>
  <si>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</si>
  <si>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</si>
  <si>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</si>
  <si>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</si>
  <si>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</si>
  <si>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</si>
  <si>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</si>
  <si>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</si>
  <si>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</si>
  <si>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</si>
  <si>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</si>
  <si>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</si>
  <si>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</si>
  <si>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</si>
  <si>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</si>
  <si>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</si>
  <si>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</si>
  <si>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</si>
  <si>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</si>
  <si>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</si>
  <si>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</si>
  <si>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</si>
  <si>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</si>
  <si>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</si>
  <si>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</si>
  <si>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</si>
  <si>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</si>
  <si>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</si>
  <si>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</si>
  <si>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</si>
  <si>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</si>
  <si>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</si>
  <si>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</si>
  <si>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</si>
  <si>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</si>
  <si>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</si>
  <si>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</si>
  <si>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</si>
  <si>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</si>
  <si>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</si>
  <si>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</si>
  <si>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</si>
  <si>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</si>
  <si>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</si>
  <si>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</si>
  <si>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</si>
  <si>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</si>
  <si>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</si>
  <si>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</si>
  <si>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</si>
  <si>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</si>
  <si>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</si>
  <si>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</si>
  <si>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</si>
  <si>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</si>
  <si>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</si>
  <si>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</si>
  <si>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</si>
  <si>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</si>
  <si>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</si>
  <si>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</si>
  <si>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</si>
  <si>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</si>
  <si>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</si>
  <si>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</si>
  <si>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</si>
  <si>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</si>
  <si>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</si>
  <si>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</si>
  <si>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</si>
  <si>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</si>
  <si>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</si>
  <si>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</si>
  <si>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</si>
  <si>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</si>
  <si>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</si>
  <si>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</si>
  <si>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</si>
  <si>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</si>
  <si>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</si>
  <si>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</si>
  <si>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</si>
  <si>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</si>
  <si>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</si>
  <si>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</si>
  <si>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</si>
  <si>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</si>
  <si>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</si>
  <si>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</si>
  <si>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</si>
  <si>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</si>
  <si>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</si>
  <si>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</si>
  <si>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</si>
  <si>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</si>
  <si>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</si>
  <si>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</si>
  <si>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</si>
  <si>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</si>
  <si>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</si>
  <si>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</si>
  <si>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</si>
  <si>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</si>
  <si>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</si>
  <si>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</si>
  <si>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</si>
  <si>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</si>
  <si>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</si>
  <si>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</si>
  <si>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</si>
  <si>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</si>
  <si>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</si>
  <si>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</si>
  <si>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</si>
  <si>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</si>
  <si>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</si>
  <si>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</si>
  <si>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</si>
  <si>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</si>
  <si>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</si>
  <si>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</si>
  <si>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</si>
  <si>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</si>
  <si>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</si>
  <si>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</si>
  <si>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</si>
  <si>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</si>
  <si>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</si>
  <si>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</si>
  <si>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</si>
  <si>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</si>
  <si>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</si>
  <si>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</si>
  <si>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</si>
  <si>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</si>
  <si>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</si>
  <si>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</si>
  <si>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</si>
  <si>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</si>
  <si>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</si>
  <si>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</si>
  <si>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</si>
  <si>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</si>
  <si>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</si>
  <si>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</si>
  <si>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</si>
  <si>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</si>
  <si>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</si>
  <si>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</si>
  <si>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</si>
  <si>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</si>
  <si>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</si>
  <si>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</si>
  <si>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</si>
  <si>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</si>
  <si>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</si>
  <si>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</si>
  <si>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</si>
  <si>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</si>
  <si>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</si>
  <si>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</si>
  <si>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</si>
  <si>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</si>
  <si>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</si>
  <si>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</si>
  <si>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</si>
  <si>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</si>
  <si>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</si>
  <si>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</si>
  <si>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</si>
  <si>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</si>
  <si>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</si>
  <si>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</si>
  <si>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</si>
  <si>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</si>
  <si>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</si>
  <si>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</si>
  <si>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</si>
  <si>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</si>
  <si>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</si>
  <si>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</si>
  <si>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</si>
  <si>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</si>
  <si>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</si>
  <si>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</si>
  <si>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</si>
  <si>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</si>
  <si>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</si>
  <si>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</si>
  <si>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</si>
  <si>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</si>
  <si>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</si>
  <si>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</si>
  <si>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</si>
  <si>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</si>
  <si>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</si>
  <si>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</si>
  <si>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</si>
  <si>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</si>
  <si>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</si>
  <si>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</si>
  <si>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</si>
  <si>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</si>
  <si>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</si>
  <si>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</si>
  <si>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</si>
  <si>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</si>
  <si>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</si>
  <si>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</si>
  <si>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</si>
  <si>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</si>
  <si>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</si>
  <si>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</si>
  <si>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</si>
  <si>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</si>
  <si>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</si>
  <si>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</si>
  <si>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</si>
  <si>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</si>
  <si>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</si>
  <si>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</si>
  <si>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</si>
  <si>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</si>
  <si>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</si>
  <si>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</si>
  <si>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</si>
  <si>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</si>
  <si>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</si>
  <si>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</si>
  <si>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</si>
  <si>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</si>
  <si>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</si>
  <si>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</si>
  <si>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</si>
  <si>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</si>
  <si>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</si>
  <si>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</si>
  <si>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</si>
  <si>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</si>
  <si>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</si>
  <si>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</si>
  <si>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</si>
  <si>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</si>
  <si>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</si>
  <si>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</si>
  <si>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</si>
  <si>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</si>
  <si>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</si>
  <si>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</si>
  <si>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</si>
  <si>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</si>
  <si>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</si>
  <si>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</si>
  <si>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</si>
  <si>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</si>
  <si>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</si>
  <si>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</si>
  <si>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</si>
  <si>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</si>
  <si>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</si>
  <si>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</si>
  <si>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</si>
  <si>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</si>
  <si>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</si>
  <si>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</si>
  <si>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</si>
  <si>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</si>
  <si>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</si>
  <si>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</si>
  <si>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</si>
  <si>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</si>
  <si>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</si>
  <si>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</si>
  <si>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</si>
  <si>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</si>
  <si>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</si>
  <si>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</si>
  <si>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</si>
  <si>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</si>
  <si>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</si>
  <si>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</si>
  <si>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</si>
  <si>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</si>
  <si>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</si>
  <si>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</si>
  <si>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</si>
  <si>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</si>
  <si>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</si>
  <si>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</si>
  <si>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</si>
  <si>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</si>
  <si>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</si>
  <si>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</si>
  <si>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</si>
  <si>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</si>
  <si>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</si>
  <si>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</si>
  <si>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</si>
  <si>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</si>
  <si>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</si>
  <si>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</si>
  <si>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</si>
  <si>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</si>
  <si>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</si>
  <si>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</si>
  <si>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</si>
  <si>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</si>
  <si>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</si>
  <si>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</si>
  <si>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</si>
  <si>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</si>
  <si>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</si>
  <si>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</si>
  <si>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</si>
  <si>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</si>
  <si>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</si>
  <si>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</si>
  <si>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</si>
  <si>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</si>
  <si>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</si>
  <si>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</si>
  <si>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</si>
  <si>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</si>
  <si>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</si>
  <si>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</si>
  <si>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</si>
  <si>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</si>
  <si>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</si>
  <si>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</si>
  <si>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</si>
  <si>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</si>
  <si>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</si>
  <si>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</si>
  <si>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</si>
  <si>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</si>
  <si>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</si>
  <si>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</si>
  <si>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</si>
  <si>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</si>
  <si>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</si>
  <si>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</si>
  <si>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</si>
  <si>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</si>
  <si>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</si>
  <si>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</si>
  <si>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</si>
  <si>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</si>
  <si>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</si>
  <si>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</si>
  <si>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</si>
  <si>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</si>
  <si>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</si>
  <si>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</si>
  <si>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</si>
  <si>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</si>
  <si>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</si>
  <si>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</si>
  <si>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</si>
  <si>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</si>
  <si>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</si>
  <si>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</si>
  <si>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</si>
  <si>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</si>
  <si>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</si>
  <si>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</si>
  <si>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</si>
  <si>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</si>
  <si>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</si>
  <si>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</si>
  <si>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</si>
  <si>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</si>
  <si>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</si>
  <si>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</si>
  <si>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</si>
  <si>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</si>
  <si>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</si>
  <si>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</si>
  <si>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</si>
  <si>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</si>
  <si>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</si>
  <si>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</si>
  <si>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</si>
  <si>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</si>
  <si>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</si>
  <si>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</si>
  <si>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</si>
  <si>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</si>
  <si>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</si>
  <si>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</si>
  <si>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</si>
  <si>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</si>
  <si>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</si>
  <si>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</si>
  <si>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</si>
  <si>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</si>
  <si>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</si>
  <si>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</si>
  <si>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</si>
  <si>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</si>
  <si>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</si>
  <si>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</si>
  <si>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</si>
  <si>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</si>
  <si>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</si>
  <si>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</si>
  <si>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</si>
  <si>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</si>
  <si>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</si>
  <si>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</si>
  <si>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</si>
  <si>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</si>
  <si>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</si>
  <si>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</si>
  <si>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</si>
  <si>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</si>
  <si>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</si>
  <si>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</si>
  <si>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</si>
  <si>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</si>
  <si>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</si>
  <si>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</si>
  <si>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</si>
  <si>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</si>
  <si>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</si>
  <si>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</si>
  <si>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</si>
  <si>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</si>
  <si>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</si>
  <si>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</si>
  <si>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</si>
  <si>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</si>
  <si>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</si>
  <si>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</si>
  <si>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</si>
  <si>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</si>
  <si>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</si>
  <si>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</si>
  <si>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</si>
  <si>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</si>
  <si>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</si>
  <si>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</si>
  <si>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</si>
  <si>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</si>
  <si>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</si>
  <si>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</si>
  <si>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</si>
  <si>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</si>
  <si>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</si>
  <si>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</si>
  <si>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</si>
  <si>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</si>
  <si>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</si>
  <si>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</si>
  <si>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</si>
  <si>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</si>
  <si>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</si>
  <si>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</si>
  <si>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</si>
  <si>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</si>
  <si>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</si>
  <si>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</si>
  <si>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</si>
  <si>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</si>
  <si>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</si>
  <si>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</si>
  <si>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</si>
  <si>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</si>
  <si>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</si>
  <si>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</si>
  <si>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</si>
  <si>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</si>
  <si>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</si>
  <si>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</si>
  <si>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</si>
  <si>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</si>
  <si>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</si>
  <si>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</si>
  <si>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</si>
  <si>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</si>
  <si>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</si>
  <si>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</si>
  <si>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</si>
  <si>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</si>
  <si>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</si>
  <si>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</si>
  <si>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</si>
  <si>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</si>
  <si>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</si>
  <si>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</si>
  <si>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</si>
  <si>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</si>
  <si>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</si>
  <si>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</si>
  <si>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</si>
  <si>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</si>
  <si>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</si>
  <si>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</si>
  <si>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</si>
  <si>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</si>
  <si>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</si>
  <si>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</si>
  <si>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</si>
  <si>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</si>
  <si>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</si>
  <si>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</si>
  <si>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</si>
  <si>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</si>
  <si>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</si>
  <si>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</si>
  <si>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</si>
  <si>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</si>
  <si>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</si>
  <si>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</si>
  <si>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</si>
  <si>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</si>
  <si>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</si>
  <si>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</si>
  <si>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</si>
  <si>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</si>
  <si>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</si>
  <si>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</si>
  <si>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</si>
  <si>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</si>
  <si>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</si>
  <si>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</si>
  <si>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</si>
  <si>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</si>
  <si>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</si>
  <si>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</si>
  <si>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</si>
  <si>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</si>
  <si>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</si>
  <si>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</si>
  <si>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</si>
  <si>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</si>
  <si>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</si>
  <si>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</si>
  <si>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</si>
  <si>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</si>
  <si>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</si>
  <si>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</si>
  <si>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</si>
  <si>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</si>
  <si>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</si>
  <si>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</si>
  <si>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</si>
  <si>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</si>
  <si>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</si>
  <si>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</si>
  <si>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</si>
  <si>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</si>
  <si>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</si>
  <si>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</si>
  <si>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</si>
  <si>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</si>
  <si>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</si>
  <si>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</si>
  <si>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</si>
  <si>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</si>
  <si>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</si>
  <si>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</si>
  <si>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</si>
  <si>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</si>
  <si>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</si>
  <si>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</si>
  <si>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</si>
  <si>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</si>
  <si>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</si>
  <si>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</si>
  <si>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</si>
  <si>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</si>
  <si>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</si>
  <si>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</si>
  <si>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</si>
  <si>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</si>
  <si>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</si>
  <si>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</si>
  <si>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</si>
  <si>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</si>
  <si>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</si>
  <si>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</si>
  <si>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</si>
  <si>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</si>
  <si>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</si>
  <si>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</si>
  <si>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</si>
  <si>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</si>
  <si>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</si>
  <si>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</si>
  <si>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</si>
  <si>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</si>
  <si>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</si>
  <si>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</si>
  <si>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</si>
  <si>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</si>
  <si>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</si>
  <si>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</si>
  <si>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</si>
  <si>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</si>
  <si>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</si>
  <si>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</si>
  <si>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</si>
  <si>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</si>
  <si>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</si>
  <si>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</si>
  <si>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</si>
  <si>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</si>
  <si>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</si>
  <si>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</si>
  <si>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</si>
  <si>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</si>
  <si>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</si>
  <si>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</si>
  <si>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</si>
  <si>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</si>
  <si>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</si>
  <si>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</si>
  <si>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</si>
  <si>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</si>
  <si>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</si>
  <si>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</si>
  <si>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</si>
  <si>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</si>
  <si>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</si>
  <si>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</si>
  <si>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</si>
  <si>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</si>
  <si>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</si>
  <si>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</si>
  <si>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</si>
  <si>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</si>
  <si>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</si>
  <si>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</si>
  <si>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</si>
  <si>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</si>
  <si>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</si>
  <si>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</si>
  <si>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</si>
  <si>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</si>
  <si>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</si>
  <si>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</si>
  <si>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</si>
  <si>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</si>
  <si>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</si>
  <si>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</si>
  <si>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</si>
  <si>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</si>
  <si>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</si>
  <si>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</si>
  <si>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</si>
  <si>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</si>
  <si>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</si>
  <si>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</si>
  <si>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</si>
  <si>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</si>
  <si>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</si>
  <si>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</si>
  <si>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</si>
  <si>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</si>
  <si>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</si>
  <si>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</si>
  <si>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</si>
  <si>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</si>
  <si>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</si>
  <si>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</si>
  <si>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</si>
  <si>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</si>
  <si>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</si>
  <si>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</si>
  <si>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</si>
  <si>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</si>
  <si>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</si>
  <si>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</si>
  <si>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</si>
  <si>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</si>
  <si>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</si>
  <si>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</si>
  <si>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</si>
  <si>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</si>
  <si>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</si>
  <si>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</si>
  <si>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</si>
  <si>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</si>
  <si>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</si>
  <si>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</si>
  <si>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</si>
  <si>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</si>
  <si>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</si>
  <si>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</si>
  <si>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</si>
  <si>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</si>
  <si>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</si>
  <si>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</si>
  <si>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</si>
  <si>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</si>
  <si>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</si>
  <si>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</si>
  <si>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</si>
  <si>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</si>
  <si>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</si>
  <si>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</si>
  <si>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</si>
  <si>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</si>
  <si>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</si>
  <si>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</si>
  <si>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</si>
  <si>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</si>
  <si>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</si>
  <si>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</si>
  <si>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</si>
  <si>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</si>
  <si>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</si>
  <si>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</si>
  <si>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</si>
  <si>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</si>
  <si>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</si>
  <si>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</si>
  <si>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</si>
  <si>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</si>
  <si>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</si>
  <si>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</si>
  <si>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</si>
  <si>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</si>
  <si>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</si>
  <si>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</si>
  <si>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</si>
  <si>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</si>
  <si>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</si>
  <si>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</si>
  <si>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</si>
  <si>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</si>
  <si>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</si>
  <si>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</si>
  <si>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</si>
  <si>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</si>
  <si>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</si>
  <si>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</si>
  <si>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</si>
  <si>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</si>
  <si>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</si>
  <si>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</si>
  <si>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</si>
  <si>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</si>
  <si>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</si>
  <si>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</si>
  <si>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</si>
  <si>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</si>
  <si>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</si>
  <si>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</si>
  <si>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</si>
  <si>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</si>
  <si>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</si>
  <si>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</si>
  <si>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</si>
  <si>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</si>
  <si>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</si>
  <si>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</si>
  <si>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</si>
  <si>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</si>
  <si>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</si>
  <si>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</si>
  <si>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</si>
  <si>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</si>
  <si>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</si>
  <si>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</si>
  <si>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</si>
  <si>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</si>
  <si>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</si>
  <si>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</si>
  <si>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</si>
  <si>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</si>
  <si>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</si>
  <si>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</si>
  <si>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</si>
  <si>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</si>
  <si>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</si>
  <si>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</si>
  <si>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</si>
  <si>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</si>
  <si>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</si>
  <si>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</si>
  <si>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</si>
  <si>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</si>
  <si>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</si>
  <si>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</si>
  <si>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</si>
  <si>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</si>
  <si>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</si>
  <si>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</si>
  <si>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</si>
  <si>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</si>
  <si>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</si>
  <si>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</si>
  <si>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</si>
  <si>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</si>
  <si>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</si>
  <si>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</si>
  <si>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</si>
  <si>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</si>
  <si>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</si>
  <si>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</si>
  <si>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</si>
  <si>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</si>
  <si>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</si>
  <si>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</si>
  <si>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</si>
  <si>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</si>
  <si>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</si>
  <si>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</si>
  <si>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</si>
  <si>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</si>
  <si>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</si>
  <si>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</si>
  <si>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</si>
  <si>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</si>
  <si>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</si>
  <si>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</si>
  <si>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</si>
  <si>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</si>
  <si>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</si>
  <si>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</si>
  <si>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</si>
  <si>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</si>
  <si>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</si>
  <si>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</si>
  <si>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</si>
  <si>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</si>
  <si>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</si>
  <si>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</si>
  <si>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</si>
  <si>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</si>
  <si>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</si>
  <si>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</si>
  <si>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</si>
  <si>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</si>
  <si>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</si>
  <si>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</si>
  <si>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</si>
  <si>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</si>
  <si>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</si>
  <si>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</si>
  <si>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</si>
  <si>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</si>
  <si>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</si>
  <si>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</si>
  <si>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</si>
  <si>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</si>
  <si>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</si>
  <si>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</si>
  <si>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</si>
  <si>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</si>
  <si>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</si>
  <si>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</si>
  <si>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</si>
  <si>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</si>
  <si>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</si>
  <si>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</si>
  <si>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</si>
  <si>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</si>
  <si>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</si>
  <si>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</si>
  <si>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</si>
  <si>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</si>
  <si>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</si>
  <si>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</si>
  <si>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</si>
  <si>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</si>
  <si>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</si>
  <si>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</si>
  <si>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</si>
  <si>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</si>
  <si>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</si>
  <si>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</si>
  <si>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</si>
  <si>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</si>
  <si>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</si>
  <si>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</si>
  <si>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</si>
  <si>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</si>
  <si>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</si>
  <si>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</si>
  <si>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</si>
  <si>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</si>
  <si>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</si>
  <si>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</si>
  <si>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</si>
  <si>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</si>
  <si>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</si>
  <si>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</si>
  <si>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</si>
  <si>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</si>
  <si>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</si>
  <si>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</si>
  <si>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</si>
  <si>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</si>
  <si>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</si>
  <si>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</si>
  <si>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</si>
  <si>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</si>
  <si>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</si>
  <si>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</si>
  <si>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</si>
  <si>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</si>
  <si>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</si>
  <si>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</si>
  <si>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</si>
  <si>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</si>
  <si>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</si>
  <si>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</si>
  <si>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</si>
  <si>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</si>
  <si>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</si>
  <si>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</si>
  <si>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</si>
  <si>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</si>
  <si>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</si>
  <si>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</si>
  <si>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</si>
  <si>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</si>
  <si>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</si>
  <si>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</si>
  <si>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</si>
  <si>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</si>
  <si>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</si>
  <si>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</si>
  <si>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</si>
  <si>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</si>
  <si>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</si>
  <si>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</si>
  <si>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</si>
  <si>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</si>
  <si>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</si>
  <si>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</si>
  <si>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</si>
  <si>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</si>
  <si>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</si>
  <si>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</si>
  <si>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</si>
  <si>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</si>
  <si>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</si>
  <si>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</si>
  <si>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</si>
  <si>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</si>
  <si>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</si>
  <si>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</si>
  <si>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</si>
  <si>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</si>
  <si>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</si>
  <si>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</si>
  <si>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</si>
  <si>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</si>
  <si>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</si>
  <si>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</si>
  <si>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</si>
  <si>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</si>
  <si>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</si>
  <si>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</si>
  <si>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</si>
  <si>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</si>
  <si>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</si>
  <si>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</si>
  <si>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</si>
  <si>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</si>
  <si>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</si>
  <si>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</si>
  <si>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</si>
  <si>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</si>
  <si>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</si>
  <si>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</si>
  <si>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</si>
  <si>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</si>
  <si>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</si>
  <si>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</si>
  <si>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</si>
  <si>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</si>
  <si>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</si>
  <si>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</si>
  <si>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</si>
  <si>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</si>
  <si>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</si>
  <si>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</si>
  <si>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</si>
  <si>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</si>
  <si>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</si>
  <si>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</si>
  <si>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</si>
  <si>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</si>
  <si>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</si>
  <si>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</si>
  <si>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</si>
  <si>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</si>
  <si>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</si>
  <si>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</si>
  <si>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</si>
  <si>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</si>
  <si>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</si>
  <si>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</si>
  <si>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</si>
  <si>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</si>
  <si>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</si>
  <si>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</si>
  <si>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</si>
  <si>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</si>
  <si>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</si>
  <si>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</si>
  <si>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</si>
  <si>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</si>
  <si>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</si>
  <si>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</si>
  <si>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</si>
  <si>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</si>
  <si>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</si>
  <si>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</si>
  <si>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</si>
  <si>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</si>
  <si>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</si>
  <si>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</si>
  <si>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</si>
  <si>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</si>
  <si>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</si>
  <si>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</si>
  <si>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</si>
  <si>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</si>
  <si>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</si>
  <si>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</si>
  <si>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</si>
  <si>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</si>
  <si>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</si>
  <si>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</si>
  <si>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</si>
  <si>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</si>
  <si>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</si>
  <si>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</si>
  <si>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</si>
  <si>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</si>
  <si>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</si>
  <si>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</si>
  <si>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</si>
  <si>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</si>
  <si>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</si>
  <si>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</si>
  <si>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</si>
  <si>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</si>
  <si>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</si>
  <si>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</si>
  <si>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</si>
  <si>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</si>
  <si>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</si>
  <si>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</si>
  <si>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</si>
  <si>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</si>
  <si>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</si>
  <si>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</si>
  <si>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</si>
  <si>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</si>
  <si>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</si>
  <si>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</si>
  <si>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</si>
  <si>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</si>
  <si>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</si>
  <si>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</si>
  <si>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</si>
  <si>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</si>
  <si>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</si>
  <si>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</si>
  <si>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</si>
  <si>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</si>
  <si>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</si>
  <si>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</si>
  <si>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</si>
  <si>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</si>
  <si>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</si>
  <si>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</si>
  <si>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</si>
  <si>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</si>
  <si>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</si>
  <si>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</si>
  <si>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</si>
  <si>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</si>
  <si>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</si>
  <si>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</si>
  <si>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</si>
  <si>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</si>
  <si>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</si>
  <si>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</si>
  <si>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</si>
  <si>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</si>
  <si>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</si>
  <si>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</si>
  <si>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</si>
  <si>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</si>
  <si>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</si>
  <si>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</si>
  <si>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</si>
  <si>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</si>
  <si>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</si>
  <si>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</si>
  <si>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</si>
  <si>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</si>
  <si>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</si>
  <si>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</si>
  <si>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</si>
  <si>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</si>
  <si>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</si>
  <si>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</si>
  <si>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</si>
  <si>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</si>
  <si>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</si>
  <si>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</si>
  <si>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</si>
  <si>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</si>
  <si>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</si>
  <si>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</si>
  <si>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</si>
  <si>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</si>
  <si>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</si>
  <si>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</si>
  <si>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</si>
  <si>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</si>
  <si>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</si>
  <si>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</si>
  <si>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</si>
  <si>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</si>
  <si>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</si>
  <si>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</si>
  <si>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</si>
  <si>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</si>
  <si>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</si>
  <si>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</si>
  <si>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</si>
  <si>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</si>
  <si>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</si>
  <si>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</si>
  <si>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</si>
  <si>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</si>
  <si>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</si>
  <si>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</si>
  <si>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</si>
  <si>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</si>
  <si>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</si>
  <si>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</si>
  <si>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</si>
  <si>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</si>
  <si>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</si>
  <si>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</si>
  <si>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</si>
  <si>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</si>
  <si>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</si>
  <si>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</si>
  <si>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</si>
  <si>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</si>
  <si>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</si>
  <si>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</si>
  <si>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</si>
  <si>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</si>
  <si>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</si>
  <si>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</si>
  <si>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</si>
  <si>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</si>
  <si>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</si>
  <si>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</si>
  <si>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</si>
  <si>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</si>
  <si>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</si>
  <si>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</si>
  <si>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</si>
  <si>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</si>
  <si>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</si>
  <si>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</si>
  <si>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</si>
  <si>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</si>
  <si>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</si>
  <si>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</si>
  <si>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</si>
  <si>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</si>
  <si>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</si>
  <si>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</si>
  <si>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</si>
  <si>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</si>
  <si>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</si>
  <si>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</si>
  <si>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</si>
  <si>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</si>
  <si>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</si>
  <si>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</si>
  <si>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</si>
  <si>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</si>
  <si>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</si>
  <si>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</si>
  <si>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</si>
  <si>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</si>
  <si>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</si>
  <si>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</si>
  <si>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</si>
  <si>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</si>
  <si>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</si>
  <si>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</si>
  <si>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</si>
  <si>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</si>
  <si>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</si>
  <si>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</si>
  <si>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</si>
  <si>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</si>
  <si>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</si>
  <si>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</si>
  <si>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</si>
  <si>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</si>
  <si>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</si>
  <si>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</si>
  <si>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</si>
  <si>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</si>
  <si>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</si>
  <si>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</si>
  <si>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</si>
  <si>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</si>
  <si>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</si>
  <si>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</si>
  <si>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</si>
  <si>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</si>
  <si>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</si>
  <si>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</si>
  <si>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</si>
  <si>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</si>
  <si>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</si>
  <si>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</si>
  <si>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</si>
  <si>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</si>
  <si>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</si>
  <si>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</si>
  <si>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</si>
  <si>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</si>
  <si>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</si>
  <si>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</si>
  <si>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</si>
  <si>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</si>
  <si>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</si>
  <si>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</si>
  <si>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</si>
  <si>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</si>
  <si>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</si>
  <si>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</si>
  <si>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</si>
  <si>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</si>
  <si>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</si>
  <si>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</si>
  <si>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</si>
  <si>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</si>
  <si>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</si>
  <si>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</si>
  <si>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</si>
  <si>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</si>
  <si>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</si>
  <si>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</si>
  <si>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</si>
  <si>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</si>
  <si>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</si>
  <si>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</si>
  <si>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</si>
  <si>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</si>
  <si>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</si>
  <si>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</si>
  <si>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</si>
  <si>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</si>
  <si>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</si>
  <si>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</si>
  <si>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</si>
  <si>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</si>
  <si>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</si>
  <si>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</si>
  <si>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</si>
  <si>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</si>
  <si>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</si>
  <si>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</si>
  <si>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</si>
  <si>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</si>
  <si>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</si>
  <si>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</si>
  <si>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</si>
  <si>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</si>
  <si>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</si>
  <si>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</si>
  <si>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</si>
  <si>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</si>
  <si>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</si>
  <si>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</si>
  <si>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</si>
  <si>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</si>
  <si>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</si>
  <si>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</si>
  <si>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</si>
  <si>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</si>
  <si>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</si>
  <si>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</si>
  <si>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</si>
  <si>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</si>
  <si>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</si>
  <si>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</si>
  <si>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</si>
  <si>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</si>
  <si>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</si>
  <si>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</si>
  <si>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</si>
  <si>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</si>
  <si>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</si>
  <si>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</si>
  <si>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</si>
  <si>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</si>
  <si>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</si>
  <si>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</si>
  <si>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</si>
  <si>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</si>
  <si>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</si>
  <si>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</si>
  <si>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</si>
  <si>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</si>
  <si>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</si>
  <si>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</si>
  <si>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</si>
  <si>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</si>
  <si>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</si>
  <si>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</si>
  <si>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</si>
  <si>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</si>
  <si>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</si>
  <si>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</si>
  <si>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</si>
  <si>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</si>
  <si>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</si>
  <si>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</si>
  <si>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</si>
  <si>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</si>
  <si>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</si>
  <si>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</si>
  <si>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</si>
  <si>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</si>
  <si>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</si>
  <si>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</si>
  <si>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</si>
  <si>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</si>
  <si>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</si>
  <si>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</si>
  <si>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</si>
  <si>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</si>
  <si>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</si>
  <si>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</si>
  <si>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</si>
  <si>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</si>
  <si>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</si>
  <si>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</si>
  <si>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</si>
  <si>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</si>
  <si>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</si>
  <si>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</si>
  <si>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</si>
  <si>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</si>
  <si>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</si>
  <si>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</si>
  <si>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</si>
  <si>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</si>
  <si>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</si>
  <si>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</si>
  <si>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</si>
  <si>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</si>
  <si>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</si>
  <si>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</si>
  <si>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</si>
  <si>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</si>
  <si>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</si>
  <si>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</si>
  <si>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</si>
  <si>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</si>
  <si>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</si>
  <si>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</si>
  <si>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</si>
  <si>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</si>
  <si>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</si>
  <si>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</si>
  <si>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</si>
  <si>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</si>
  <si>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</si>
  <si>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</si>
  <si>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</si>
  <si>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</si>
  <si>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</si>
  <si>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</si>
  <si>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</si>
  <si>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</si>
  <si>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</si>
  <si>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</si>
  <si>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</si>
  <si>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</si>
  <si>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</si>
  <si>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</si>
  <si>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</si>
  <si>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</si>
  <si>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</si>
  <si>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</si>
  <si>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</si>
  <si>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</si>
  <si>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</si>
  <si>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</si>
  <si>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</si>
  <si>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</si>
  <si>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</si>
  <si>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</si>
  <si>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</si>
  <si>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</si>
  <si>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</si>
  <si>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</si>
  <si>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</si>
  <si>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</si>
  <si>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</si>
  <si>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</si>
  <si>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</si>
  <si>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</si>
  <si>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</si>
  <si>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</si>
  <si>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</si>
  <si>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</si>
  <si>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</si>
  <si>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</si>
  <si>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</si>
  <si>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</si>
  <si>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</si>
  <si>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</si>
  <si>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</si>
  <si>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</si>
  <si>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</si>
  <si>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</si>
  <si>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</si>
  <si>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</si>
  <si>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</si>
  <si>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</si>
  <si>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</si>
  <si>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</si>
  <si>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</si>
  <si>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</si>
  <si>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</si>
  <si>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</si>
  <si>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</si>
  <si>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</si>
  <si>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</si>
  <si>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</si>
  <si>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</si>
  <si>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</si>
  <si>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</si>
  <si>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</si>
  <si>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</si>
  <si>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</si>
  <si>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</si>
  <si>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</si>
  <si>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</si>
  <si>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</si>
  <si>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</si>
  <si>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</si>
  <si>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</si>
  <si>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</si>
  <si>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</si>
  <si>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</si>
  <si>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</si>
  <si>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</si>
  <si>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</si>
  <si>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</si>
  <si>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</si>
  <si>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</si>
  <si>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</si>
  <si>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</si>
  <si>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</si>
  <si>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</si>
  <si>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</si>
  <si>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</si>
  <si>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</si>
  <si>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</si>
  <si>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</si>
  <si>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</si>
  <si>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</si>
  <si>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</si>
  <si>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</si>
  <si>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</si>
  <si>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</si>
  <si>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</si>
  <si>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</si>
  <si>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</si>
  <si>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</si>
  <si>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</si>
  <si>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</si>
  <si>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</si>
  <si>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</si>
  <si>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</si>
  <si>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</si>
  <si>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</si>
  <si>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</si>
  <si>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</si>
  <si>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</si>
  <si>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</si>
  <si>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</si>
  <si>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</si>
  <si>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</si>
  <si>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</si>
  <si>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</si>
  <si>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</si>
  <si>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</si>
  <si>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</si>
  <si>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</si>
  <si>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</si>
  <si>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</si>
  <si>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</si>
  <si>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</si>
  <si>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</si>
  <si>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</si>
  <si>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</si>
  <si>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</si>
  <si>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</si>
  <si>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</si>
  <si>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</si>
  <si>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</si>
  <si>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</si>
  <si>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</si>
  <si>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</si>
  <si>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</si>
  <si>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</si>
  <si>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</si>
  <si>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</si>
  <si>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</si>
  <si>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</si>
  <si>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</si>
  <si>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</si>
  <si>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</si>
  <si>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</si>
  <si>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</si>
  <si>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</si>
  <si>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</si>
  <si>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</si>
  <si>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</si>
  <si>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</si>
  <si>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</si>
  <si>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</si>
  <si>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</si>
  <si>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</si>
  <si>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</si>
  <si>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</si>
  <si>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</si>
  <si>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</si>
  <si>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</si>
  <si>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</si>
  <si>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</si>
  <si>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</si>
  <si>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</si>
  <si>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</si>
  <si>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</si>
  <si>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</si>
  <si>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</si>
  <si>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</si>
  <si>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</si>
  <si>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</si>
  <si>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</si>
  <si>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</si>
  <si>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</si>
  <si>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</si>
  <si>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</si>
  <si>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</si>
  <si>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</si>
  <si>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</si>
  <si>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</si>
  <si>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</si>
  <si>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</si>
  <si>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</si>
  <si>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</si>
  <si>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</si>
  <si>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</si>
  <si>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</si>
  <si>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</si>
  <si>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</si>
  <si>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</si>
  <si>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</si>
  <si>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</si>
  <si>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</si>
  <si>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</si>
  <si>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</si>
  <si>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</si>
  <si>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</si>
  <si>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</si>
  <si>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</si>
  <si>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</si>
  <si>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</si>
  <si>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</si>
  <si>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</si>
  <si>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</si>
  <si>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</si>
  <si>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</si>
  <si>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</si>
  <si>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</si>
  <si>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</si>
  <si>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</si>
  <si>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</si>
  <si>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</si>
  <si>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</si>
  <si>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</si>
  <si>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</si>
  <si>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</si>
  <si>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</si>
  <si>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</si>
  <si>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</si>
  <si>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</si>
  <si>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</si>
  <si>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</si>
  <si>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</si>
  <si>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</si>
  <si>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</si>
  <si>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</si>
  <si>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</si>
  <si>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</si>
  <si>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</si>
  <si>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</si>
  <si>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</si>
  <si>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</si>
  <si>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</si>
  <si>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</si>
  <si>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</si>
  <si>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</si>
  <si>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</si>
  <si>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</si>
  <si>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</si>
  <si>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</si>
  <si>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</si>
  <si>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</si>
  <si>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</si>
  <si>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</si>
  <si>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</si>
  <si>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</si>
  <si>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</si>
  <si>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</si>
  <si>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</si>
  <si>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</si>
  <si>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</si>
  <si>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</si>
  <si>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</si>
  <si>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</si>
  <si>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</si>
  <si>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</si>
  <si>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</si>
  <si>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</si>
  <si>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</si>
  <si>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</si>
  <si>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</si>
  <si>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</si>
  <si>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</si>
  <si>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</si>
  <si>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</si>
  <si>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</si>
  <si>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</si>
  <si>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</si>
  <si>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</si>
  <si>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</si>
  <si>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</si>
  <si>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</si>
  <si>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</si>
  <si>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</si>
  <si>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</si>
  <si>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</si>
  <si>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</si>
  <si>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</si>
  <si>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</si>
  <si>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</si>
  <si>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</si>
  <si>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</si>
  <si>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</si>
  <si>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</si>
  <si>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</si>
  <si>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</si>
  <si>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</si>
  <si>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</si>
  <si>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</si>
  <si>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</si>
  <si>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</si>
  <si>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</si>
  <si>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</si>
  <si>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</si>
  <si>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</si>
  <si>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</si>
  <si>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</si>
  <si>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</si>
  <si>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</si>
  <si>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</si>
  <si>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</si>
  <si>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</si>
  <si>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</si>
  <si>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</si>
  <si>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</si>
  <si>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</si>
  <si>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</si>
  <si>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</si>
  <si>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</si>
  <si>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</si>
  <si>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</si>
  <si>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</si>
  <si>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</si>
  <si>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</si>
  <si>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</si>
  <si>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</si>
  <si>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</si>
  <si>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</si>
  <si>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</si>
  <si>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</si>
  <si>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</si>
  <si>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</si>
  <si>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</si>
  <si>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</si>
  <si>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</si>
  <si>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</si>
  <si>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</si>
  <si>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</si>
  <si>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</si>
  <si>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</si>
  <si>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</si>
  <si>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</si>
  <si>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</si>
  <si>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</si>
  <si>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</si>
  <si>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</si>
  <si>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</si>
  <si>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</si>
  <si>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</si>
  <si>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</si>
  <si>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</si>
  <si>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</si>
  <si>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</si>
  <si>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</si>
  <si>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</si>
  <si>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</si>
  <si>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</si>
  <si>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</si>
  <si>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</si>
  <si>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</si>
  <si>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</si>
  <si>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</si>
  <si>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</si>
  <si>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</si>
  <si>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</si>
  <si>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</si>
  <si>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</si>
  <si>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</si>
  <si>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</si>
  <si>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</si>
  <si>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</si>
  <si>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</si>
  <si>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</si>
  <si>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</si>
  <si>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</si>
  <si>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</si>
  <si>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</si>
  <si>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</si>
  <si>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</si>
  <si>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</si>
  <si>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</si>
  <si>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</si>
  <si>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</si>
  <si>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</si>
  <si>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</si>
  <si>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</si>
  <si>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</si>
  <si>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</si>
  <si>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</si>
  <si>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</si>
  <si>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</si>
  <si>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</si>
  <si>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</si>
  <si>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</si>
  <si>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</si>
  <si>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</si>
  <si>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</si>
  <si>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</si>
  <si>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</si>
  <si>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</si>
  <si>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</si>
  <si>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</si>
  <si>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</si>
  <si>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</si>
  <si>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</si>
  <si>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</si>
  <si>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</si>
  <si>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</si>
  <si>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</si>
  <si>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</si>
  <si>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</si>
  <si>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</si>
  <si>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</si>
  <si>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</si>
  <si>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</si>
  <si>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</si>
  <si>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</si>
  <si>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</si>
  <si>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</si>
  <si>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</si>
  <si>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</si>
  <si>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</si>
  <si>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</si>
  <si>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</si>
  <si>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</si>
  <si>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</si>
  <si>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</si>
  <si>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</si>
  <si>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</si>
  <si>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</si>
  <si>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</si>
  <si>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</si>
  <si>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</si>
  <si>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</si>
  <si>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</si>
  <si>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</si>
  <si>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</si>
  <si>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</si>
  <si>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</si>
  <si>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</si>
  <si>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</si>
  <si>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</si>
  <si>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</si>
  <si>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</si>
  <si>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</si>
  <si>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</si>
  <si>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</si>
  <si>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</si>
  <si>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</si>
  <si>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</si>
  <si>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</si>
  <si>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</si>
  <si>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</si>
  <si>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</si>
  <si>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</si>
  <si>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</si>
  <si>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</si>
  <si>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</si>
  <si>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</si>
  <si>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</si>
  <si>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</si>
  <si>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</si>
  <si>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</si>
  <si>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</si>
  <si>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</si>
  <si>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</si>
  <si>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</si>
  <si>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</si>
  <si>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</si>
  <si>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</si>
  <si>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</si>
  <si>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</si>
  <si>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</si>
  <si>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</si>
  <si>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</si>
  <si>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</si>
  <si>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</si>
  <si>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</si>
  <si>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</si>
  <si>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</si>
  <si>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</si>
  <si>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</si>
  <si>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</si>
  <si>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</si>
  <si>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</si>
  <si>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</si>
  <si>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</si>
  <si>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</si>
  <si>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</si>
  <si>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</si>
  <si>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</si>
  <si>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</si>
  <si>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</si>
  <si>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</si>
  <si>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</si>
  <si>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</si>
  <si>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</si>
  <si>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</si>
  <si>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</si>
  <si>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</si>
  <si>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</si>
  <si>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</si>
  <si>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</si>
  <si>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</si>
  <si>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</si>
  <si>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</si>
  <si>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</si>
  <si>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</si>
  <si>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</si>
  <si>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</si>
  <si>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</si>
  <si>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</si>
  <si>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</si>
  <si>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</si>
  <si>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</si>
  <si>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</si>
  <si>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</si>
  <si>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</si>
  <si>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</si>
  <si>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</si>
  <si>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</si>
  <si>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</si>
  <si>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</si>
  <si>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</si>
  <si>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</si>
  <si>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</si>
  <si>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</si>
  <si>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</si>
  <si>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</si>
  <si>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</si>
  <si>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</si>
  <si>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</si>
  <si>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</si>
  <si>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</si>
  <si>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</si>
  <si>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</si>
  <si>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</si>
  <si>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</si>
  <si>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</si>
  <si>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</si>
  <si>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</si>
  <si>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</si>
  <si>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</si>
  <si>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</si>
  <si>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</si>
  <si>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</si>
  <si>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</si>
  <si>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</si>
  <si>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</si>
  <si>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</si>
  <si>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</si>
  <si>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</si>
  <si>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</si>
  <si>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</si>
  <si>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</si>
  <si>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</si>
  <si>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</si>
  <si>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</si>
  <si>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</si>
  <si>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</si>
  <si>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</si>
  <si>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</si>
  <si>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</si>
  <si>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</si>
  <si>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</si>
  <si>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</si>
  <si>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</si>
  <si>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</si>
  <si>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</si>
  <si>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</si>
  <si>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</si>
  <si>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</si>
  <si>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</si>
  <si>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</si>
  <si>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</si>
  <si>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</si>
  <si>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</si>
  <si>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</si>
  <si>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</si>
  <si>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</si>
  <si>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</si>
  <si>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</si>
  <si>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</si>
  <si>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</si>
  <si>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</si>
  <si>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</si>
  <si>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</si>
  <si>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</si>
  <si>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</si>
  <si>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</si>
  <si>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</si>
  <si>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</si>
  <si>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</si>
  <si>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</si>
  <si>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</si>
  <si>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</si>
  <si>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</si>
  <si>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</si>
  <si>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</si>
  <si>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</si>
  <si>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</si>
  <si>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</si>
  <si>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</si>
  <si>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</si>
  <si>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</si>
  <si>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</si>
  <si>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</si>
  <si>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</si>
  <si>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</si>
  <si>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</si>
  <si>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</si>
  <si>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</si>
  <si>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</si>
  <si>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</si>
  <si>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</si>
  <si>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</si>
  <si>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</si>
  <si>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</si>
  <si>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</si>
  <si>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</si>
  <si>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</si>
  <si>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</si>
  <si>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</si>
  <si>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</si>
  <si>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</si>
  <si>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</si>
  <si>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</si>
  <si>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</si>
  <si>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</si>
  <si>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</si>
  <si>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</si>
  <si>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</si>
  <si>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</si>
  <si>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</si>
  <si>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</si>
  <si>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</si>
  <si>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</si>
  <si>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</si>
  <si>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</si>
  <si>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</si>
  <si>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</si>
  <si>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</si>
  <si>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</si>
  <si>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</si>
  <si>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</si>
  <si>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</si>
  <si>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</si>
  <si>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</si>
  <si>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</si>
  <si>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</si>
  <si>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</si>
  <si>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</si>
  <si>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</si>
  <si>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</si>
  <si>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</si>
  <si>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</si>
  <si>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</si>
  <si>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</si>
  <si>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</si>
  <si>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</si>
  <si>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</si>
  <si>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</si>
  <si>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</si>
  <si>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</si>
  <si>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</si>
  <si>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</si>
  <si>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</si>
  <si>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</si>
  <si>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</si>
  <si>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</si>
  <si>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</si>
  <si>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</si>
  <si>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</si>
  <si>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</si>
  <si>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</si>
  <si>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</si>
  <si>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</si>
  <si>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</si>
  <si>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</si>
  <si>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</si>
  <si>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</si>
  <si>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</si>
  <si>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</si>
  <si>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</si>
  <si>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</si>
  <si>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</si>
  <si>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</si>
  <si>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</si>
  <si>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</si>
  <si>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</si>
  <si>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</si>
  <si>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</si>
  <si>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</si>
  <si>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</si>
  <si>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</si>
  <si>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</si>
  <si>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</si>
  <si>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</si>
  <si>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</si>
  <si>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</si>
  <si>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</si>
  <si>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</si>
  <si>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</si>
  <si>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</si>
  <si>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</si>
  <si>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</si>
  <si>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</si>
  <si>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</si>
  <si>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</si>
  <si>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</si>
  <si>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</si>
  <si>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</si>
  <si>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</si>
  <si>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</si>
  <si>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</si>
  <si>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</si>
  <si>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</si>
  <si>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</si>
  <si>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</si>
  <si>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</si>
  <si>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</si>
  <si>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</si>
  <si>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</si>
  <si>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</si>
  <si>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</si>
  <si>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</si>
  <si>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</si>
  <si>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</si>
  <si>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</si>
  <si>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</si>
  <si>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</si>
  <si>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</si>
  <si>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</si>
  <si>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</si>
  <si>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</si>
  <si>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</si>
  <si>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</si>
  <si>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</si>
  <si>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</si>
  <si>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</si>
  <si>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</si>
  <si>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</si>
  <si>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</si>
  <si>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</si>
  <si>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</si>
  <si>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</si>
  <si>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</si>
  <si>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</si>
  <si>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</si>
  <si>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</si>
  <si>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</si>
  <si>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</si>
  <si>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</si>
  <si>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</si>
  <si>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</si>
  <si>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</si>
  <si>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</si>
  <si>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</si>
  <si>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</si>
  <si>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</si>
  <si>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</si>
  <si>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</si>
  <si>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</si>
  <si>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</si>
  <si>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</si>
  <si>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</si>
  <si>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</si>
  <si>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</si>
  <si>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</si>
  <si>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</si>
  <si>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</si>
  <si>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</si>
  <si>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</si>
  <si>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</si>
  <si>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</si>
  <si>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</si>
  <si>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</si>
  <si>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</si>
  <si>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</si>
  <si>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</si>
  <si>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</si>
  <si>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</si>
  <si>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</si>
  <si>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</si>
  <si>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</si>
  <si>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</si>
  <si>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</si>
  <si>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</si>
  <si>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</si>
  <si>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</si>
  <si>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</si>
  <si>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</si>
  <si>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</si>
  <si>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</si>
  <si>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</si>
  <si>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</si>
  <si>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</si>
  <si>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</si>
  <si>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</si>
  <si>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</si>
  <si>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</si>
  <si>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</si>
  <si>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</si>
  <si>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</si>
  <si>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</si>
  <si>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</si>
  <si>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</si>
  <si>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</si>
  <si>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</si>
  <si>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</si>
  <si>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</si>
  <si>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</si>
  <si>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</si>
  <si>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</si>
  <si>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</si>
  <si>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</si>
  <si>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</si>
  <si>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</si>
  <si>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</si>
  <si>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</si>
  <si>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</si>
  <si>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</si>
  <si>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</si>
  <si>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</si>
  <si>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</si>
  <si>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</si>
  <si>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</si>
  <si>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</si>
  <si>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</si>
  <si>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</si>
  <si>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</si>
  <si>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</si>
  <si>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</si>
  <si>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</si>
  <si>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</si>
  <si>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</si>
  <si>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</si>
  <si>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</si>
  <si>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</si>
  <si>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</si>
  <si>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</si>
  <si>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</si>
  <si>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</si>
  <si>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</si>
  <si>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</si>
  <si>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</si>
  <si>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</si>
  <si>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</si>
  <si>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</si>
  <si>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</si>
  <si>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</si>
  <si>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</si>
  <si>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</si>
  <si>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</si>
  <si>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</si>
  <si>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</si>
  <si>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</si>
  <si>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</si>
  <si>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</si>
  <si>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</si>
  <si>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</si>
  <si>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</si>
  <si>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</si>
  <si>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</si>
  <si>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</si>
  <si>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</si>
  <si>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</si>
  <si>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</si>
  <si>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</si>
  <si>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</si>
  <si>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</si>
  <si>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</si>
  <si>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</si>
  <si>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</si>
  <si>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</si>
  <si>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</si>
  <si>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</si>
  <si>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</si>
  <si>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</si>
  <si>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</si>
  <si>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</si>
  <si>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</si>
  <si>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</si>
  <si>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</si>
  <si>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</si>
  <si>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</si>
  <si>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</si>
  <si>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</si>
  <si>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</si>
  <si>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</si>
  <si>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</si>
  <si>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</si>
  <si>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</si>
  <si>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</si>
  <si>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</si>
  <si>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</si>
  <si>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</si>
  <si>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</si>
  <si>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</si>
  <si>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</si>
  <si>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</si>
  <si>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</si>
  <si>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</si>
  <si>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</si>
  <si>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</si>
  <si>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</si>
  <si>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</si>
  <si>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</si>
  <si>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</si>
  <si>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</si>
  <si>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</si>
  <si>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</si>
  <si>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</si>
  <si>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</si>
  <si>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</si>
  <si>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</si>
  <si>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</si>
  <si>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</si>
  <si>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</si>
  <si>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</si>
  <si>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</si>
  <si>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</si>
  <si>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</si>
  <si>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</si>
  <si>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</si>
  <si>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</si>
  <si>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</si>
  <si>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</si>
  <si>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</si>
  <si>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</si>
  <si>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</si>
  <si>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</si>
  <si>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</si>
  <si>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</si>
  <si>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</si>
  <si>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</si>
  <si>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</si>
  <si>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</si>
  <si>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</si>
  <si>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</si>
  <si>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</si>
  <si>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</si>
  <si>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</si>
  <si>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</si>
  <si>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</si>
  <si>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</si>
  <si>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</si>
  <si>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</si>
  <si>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</si>
  <si>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</si>
  <si>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</si>
  <si>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</si>
  <si>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</si>
  <si>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</si>
  <si>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</si>
  <si>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</si>
  <si>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</si>
  <si>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</si>
  <si>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</si>
  <si>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</si>
  <si>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</si>
  <si>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</si>
  <si>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</si>
  <si>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</si>
  <si>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</si>
  <si>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</si>
  <si>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</si>
  <si>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Gale Ashbey</t>
  </si>
  <si>
    <t>Laurie Amaral</t>
  </si>
  <si>
    <t>Dan Phillips</t>
  </si>
  <si>
    <t>William Nikkel</t>
  </si>
  <si>
    <t>Karen Nikkel</t>
  </si>
  <si>
    <t>Cindy Perreira</t>
  </si>
  <si>
    <t>James Jackson</t>
  </si>
  <si>
    <t>Debi Gordon</t>
  </si>
  <si>
    <t>Kimberly Howard</t>
  </si>
  <si>
    <t>Johnathan Ciacci</t>
  </si>
  <si>
    <t>Juvenal Hidalgo</t>
  </si>
  <si>
    <t>Michael Pickett</t>
  </si>
  <si>
    <t>Thomas Zaccagnini</t>
  </si>
  <si>
    <t>Danny Macias</t>
  </si>
  <si>
    <t>Bonnie McCrystal</t>
  </si>
  <si>
    <t>Bergau Moke</t>
  </si>
  <si>
    <t>Billy Griffiths</t>
  </si>
  <si>
    <t>Lindsey Morse</t>
  </si>
  <si>
    <t>Christine Corey</t>
  </si>
  <si>
    <t>Kurt Thompson</t>
  </si>
  <si>
    <t>Sherry</t>
  </si>
  <si>
    <t>Laurie Baker</t>
  </si>
  <si>
    <t>Frank Hook Jr.</t>
  </si>
  <si>
    <t>Patty Nishiyama</t>
  </si>
  <si>
    <t>No</t>
  </si>
  <si>
    <t>Tara ?</t>
  </si>
  <si>
    <t xml:space="preserve">David Barbetta </t>
  </si>
  <si>
    <t>Kim Warren</t>
  </si>
  <si>
    <t>Dwight Baldwin</t>
  </si>
  <si>
    <t>N/A</t>
  </si>
  <si>
    <t>Bernadine Sila</t>
  </si>
  <si>
    <t>6/18/20199</t>
  </si>
  <si>
    <t>5/23/2109\</t>
  </si>
  <si>
    <t xml:space="preserve">*Anthony Ranken for D&amp;S </t>
  </si>
  <si>
    <t>*Mama's Fish House Subdivision</t>
  </si>
  <si>
    <t>*Cades Schutte LLP: Jodie Yasuda</t>
  </si>
  <si>
    <t>*Brian Black - Request UIPA Log</t>
  </si>
  <si>
    <t>*Isaac Hall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</si>
</sst>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4">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0" fillId="0" borderId="4" xfId="0" applyFont="1" applyBorder="1"/>
    <xf numFmtId="14" fontId="0" fillId="0" borderId="4" xfId="0" applyNumberFormat="1" applyFont="1" applyBorder="1"/>
    <xf numFmtId="0" fontId="0" fillId="0" borderId="4" xfId="0" applyFont="1" applyBorder="1" applyAlignment="1">
      <alignment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2">
    <dxf>
      <font>
        <color theme="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B9" zoomScale="69" zoomScaleNormal="69" zoomScaleSheetLayoutView="30" zoomScalePageLayoutView="50" workbookViewId="0">
      <selection activeCell="D45" sqref="D45"/>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1" t="s">
        <v>3415</v>
      </c>
      <c r="D1" s="652"/>
      <c r="E1" s="652"/>
      <c r="F1" s="653"/>
      <c r="G1" s="653"/>
      <c r="H1" s="653"/>
      <c r="I1" s="654"/>
      <c r="J1" s="655"/>
      <c r="K1" s="656" t="s">
        <v>5</v>
      </c>
      <c r="L1" s="657"/>
      <c r="M1" s="658" t="s">
        <v>2638</v>
      </c>
      <c r="N1" s="659"/>
      <c r="O1" s="660"/>
      <c r="P1" s="660"/>
      <c r="Q1" s="660"/>
      <c r="R1" s="660"/>
      <c r="S1" s="660"/>
      <c r="T1" s="660"/>
      <c r="U1" s="661"/>
      <c r="V1" s="662" t="s">
        <v>43</v>
      </c>
      <c r="W1" s="663"/>
      <c r="X1" s="663"/>
      <c r="Y1" s="663"/>
      <c r="Z1" s="663"/>
      <c r="AA1" s="663"/>
      <c r="AB1" s="663"/>
      <c r="AC1" s="663"/>
      <c r="AD1" s="663"/>
      <c r="AE1" s="664"/>
      <c r="AF1" s="665" t="s">
        <v>42</v>
      </c>
      <c r="AG1" s="666"/>
      <c r="AH1" s="673" t="s">
        <v>3438</v>
      </c>
      <c r="AI1" s="674"/>
      <c r="AJ1" s="674"/>
      <c r="AK1" s="674"/>
      <c r="AL1" s="673" t="s">
        <v>3439</v>
      </c>
      <c r="AM1" s="675"/>
      <c r="AN1" s="675"/>
      <c r="AO1" s="676"/>
      <c r="AP1" s="680" t="s">
        <v>3431</v>
      </c>
      <c r="AQ1" s="681"/>
      <c r="AR1" s="681"/>
      <c r="AS1" s="681"/>
      <c r="AT1" s="681"/>
      <c r="AU1" s="681"/>
      <c r="AV1" s="682"/>
      <c r="AW1" s="645" t="s">
        <v>2659</v>
      </c>
      <c r="AX1" s="646"/>
      <c r="AY1" s="646"/>
      <c r="AZ1" s="647"/>
      <c r="BA1" s="648" t="s">
        <v>2663</v>
      </c>
      <c r="BB1" s="649"/>
      <c r="BC1" s="649"/>
      <c r="BD1" s="649"/>
      <c r="BE1" s="649"/>
      <c r="BF1" s="649"/>
      <c r="BG1" s="649"/>
      <c r="BH1" s="650"/>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3207</v>
      </c>
      <c r="B3" s="310" t="s">
        <v>3203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8" t="s">
        <v>2618</v>
      </c>
      <c r="H4" s="689"/>
      <c r="I4" s="690" t="s">
        <v>2702</v>
      </c>
      <c r="J4" s="691"/>
      <c r="K4" s="692"/>
      <c r="L4" s="693"/>
      <c r="M4" s="361" t="s">
        <v>2619</v>
      </c>
      <c r="N4" s="237" t="s">
        <v>2615</v>
      </c>
      <c r="O4" s="694" t="s">
        <v>3416</v>
      </c>
      <c r="P4" s="695"/>
      <c r="Q4" s="695"/>
      <c r="R4" s="695"/>
      <c r="S4" s="695"/>
      <c r="T4" s="695"/>
      <c r="U4" s="696"/>
      <c r="V4" s="697" t="s">
        <v>3407</v>
      </c>
      <c r="W4" s="698"/>
      <c r="X4" s="698"/>
      <c r="Y4" s="667" t="s">
        <v>44</v>
      </c>
      <c r="Z4" s="668"/>
      <c r="AA4" s="362" t="s">
        <v>40</v>
      </c>
      <c r="AB4" s="669" t="s">
        <v>3394</v>
      </c>
      <c r="AC4" s="670"/>
      <c r="AD4" s="671" t="s">
        <v>3393</v>
      </c>
      <c r="AE4" s="672"/>
      <c r="AF4" s="401" t="s">
        <v>3403</v>
      </c>
      <c r="AG4" s="402" t="s">
        <v>3404</v>
      </c>
      <c r="AH4" s="363" t="s">
        <v>2673</v>
      </c>
      <c r="AI4" s="677" t="s">
        <v>7</v>
      </c>
      <c r="AJ4" s="641"/>
      <c r="AK4" s="642"/>
      <c r="AL4" s="640" t="s">
        <v>7</v>
      </c>
      <c r="AM4" s="678"/>
      <c r="AN4" s="678"/>
      <c r="AO4" s="679"/>
      <c r="AP4" s="683" t="s">
        <v>7</v>
      </c>
      <c r="AQ4" s="684"/>
      <c r="AR4" s="684"/>
      <c r="AS4" s="684"/>
      <c r="AT4" s="684"/>
      <c r="AU4" s="684"/>
      <c r="AV4" s="685"/>
      <c r="AW4" s="640" t="s">
        <v>7</v>
      </c>
      <c r="AX4" s="641"/>
      <c r="AY4" s="641"/>
      <c r="AZ4" s="642"/>
      <c r="BA4" s="640" t="s">
        <v>7</v>
      </c>
      <c r="BB4" s="643"/>
      <c r="BC4" s="643"/>
      <c r="BD4" s="643"/>
      <c r="BE4" s="643"/>
      <c r="BF4" s="643"/>
      <c r="BG4" s="643"/>
      <c r="BH4" s="644"/>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9" t="s">
        <v>3420</v>
      </c>
      <c r="B9" s="700"/>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MAUI_COUNTY_PLANNING_DEPARTMENT</v>
      </c>
      <c r="B10" s="636" t="str">
        <f>B3</f>
        <v>MAUI COUNTY/ PLANNING DEPARTMENT</v>
      </c>
      <c r="C10" s="557">
        <f>COUNTA(D12:D1011)</f>
        <v>35</v>
      </c>
      <c r="D10" s="558">
        <f>COUNTIF(D12:D1011,"*~**")</f>
        <v>6</v>
      </c>
      <c r="E10" s="559"/>
      <c r="F10" s="560">
        <f>COUNTIF(F12:F1011,"x")</f>
        <v>25</v>
      </c>
      <c r="G10" s="561">
        <f>COUNTA(G12:G1011)-(COUNTA(G12:G1011)-COUNT(G12:G1011))</f>
        <v>33</v>
      </c>
      <c r="H10" s="561">
        <f>COUNTA(H12:H1011)-(COUNTA(H12:H1011)-COUNT(H12:H1011))</f>
        <v>35</v>
      </c>
      <c r="I10" s="562">
        <f>COUNTIF(I12:I1011,"x")</f>
        <v>36</v>
      </c>
      <c r="J10" s="563">
        <f>COUNTIF(J12:J1011,"x")</f>
        <v>3</v>
      </c>
      <c r="K10" s="564">
        <f>COUNTIF(K12:K1011,"x")</f>
        <v>3</v>
      </c>
      <c r="L10" s="565">
        <f>COUNTIF(L12:L1011,"x")</f>
        <v>0</v>
      </c>
      <c r="M10" s="564">
        <f>COUNTA(M12:M1011)</f>
        <v>35</v>
      </c>
      <c r="N10" s="566">
        <f>SUM(AW12:AW1011)</f>
        <v>43</v>
      </c>
      <c r="O10" s="567">
        <f t="shared" ref="O10:U10" si="10">COUNTIF(O12:O1011,"x")</f>
        <v>35</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43</v>
      </c>
      <c r="AX10" s="581">
        <f t="shared" si="12"/>
        <v>1</v>
      </c>
      <c r="AY10" s="581">
        <f t="shared" si="12"/>
        <v>14</v>
      </c>
      <c r="AZ10" s="582">
        <f t="shared" si="12"/>
        <v>28</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6" t="s">
        <v>3391</v>
      </c>
      <c r="B11" s="687"/>
      <c r="C11" s="382"/>
      <c r="D11" s="377"/>
      <c r="E11" s="227"/>
      <c r="F11" s="383"/>
      <c r="G11" s="383"/>
      <c r="H11" s="383"/>
      <c r="I11" s="383"/>
      <c r="J11" s="384"/>
      <c r="K11" s="385"/>
      <c r="L11" s="229"/>
      <c r="M11" s="386"/>
      <c r="N11" s="228">
        <f>N10/M10</f>
        <v>1.2285714285714286</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1.303030303030303</v>
      </c>
      <c r="AX11" s="235">
        <f t="shared" si="15"/>
        <v>1</v>
      </c>
      <c r="AY11" s="235">
        <f t="shared" si="15"/>
        <v>1.75</v>
      </c>
      <c r="AZ11" s="390">
        <f t="shared" si="15"/>
        <v>1.1666666666666667</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3499</v>
      </c>
      <c r="E12" s="180"/>
      <c r="F12" s="34"/>
      <c r="G12" s="136">
        <v>43609</v>
      </c>
      <c r="H12" s="136">
        <v>43609</v>
      </c>
      <c r="I12" s="140" t="s">
        <v>27</v>
      </c>
      <c r="J12" s="78"/>
      <c r="K12" s="144"/>
      <c r="L12" s="119"/>
      <c r="M12" s="394">
        <v>43613</v>
      </c>
      <c r="N12" s="158">
        <v>3</v>
      </c>
      <c r="O12" s="311" t="s">
        <v>27</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3</v>
      </c>
      <c r="AX12" s="165" t="str">
        <f t="shared" ref="AX12:AX75" si="23">IF(AND(K12="x",AW12&gt;0),AW12,"")</f>
        <v/>
      </c>
      <c r="AY12" s="192">
        <f t="shared" ref="AY12:AY75" si="24">IF(OR(K12="x",F12="x",AW12&lt;=0),"",AW12)</f>
        <v>3</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3500</v>
      </c>
      <c r="E13" s="81"/>
      <c r="F13" s="34"/>
      <c r="G13" s="132">
        <v>43608</v>
      </c>
      <c r="H13" s="132">
        <v>43608</v>
      </c>
      <c r="I13" s="140" t="s">
        <v>27</v>
      </c>
      <c r="J13" s="78"/>
      <c r="K13" s="144"/>
      <c r="L13" s="119"/>
      <c r="M13" s="394">
        <v>43613</v>
      </c>
      <c r="N13" s="158">
        <v>3</v>
      </c>
      <c r="O13" s="311" t="s">
        <v>27</v>
      </c>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3">IF(AND(Z13&gt;0,F13="x"),0,IF(AND(Z13&gt;0,AC13="x"),Z13-60,IF(AND(Z13&gt;0,AB13=-30),Z13+AB13,0)))</f>
        <v>0</v>
      </c>
      <c r="AF13" s="331"/>
      <c r="AG13" s="333"/>
      <c r="AH13" s="334"/>
      <c r="AI13" s="161">
        <f t="shared" si="20"/>
        <v>0</v>
      </c>
      <c r="AJ13" s="162">
        <f t="shared" si="21"/>
        <v>0</v>
      </c>
      <c r="AK13" s="163">
        <f t="shared" ref="AK13:AK76" si="34">AJ13-AH13</f>
        <v>0</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3</v>
      </c>
      <c r="AX13" s="165" t="str">
        <f t="shared" si="23"/>
        <v/>
      </c>
      <c r="AY13" s="193">
        <f t="shared" si="24"/>
        <v>3</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3501</v>
      </c>
      <c r="E14" s="81"/>
      <c r="F14" s="34"/>
      <c r="G14" s="135">
        <v>43570</v>
      </c>
      <c r="H14" s="135">
        <v>43570</v>
      </c>
      <c r="I14" s="140" t="s">
        <v>27</v>
      </c>
      <c r="J14" s="78"/>
      <c r="K14" s="144"/>
      <c r="L14" s="28"/>
      <c r="M14" s="398">
        <v>43571</v>
      </c>
      <c r="N14" s="158">
        <v>1</v>
      </c>
      <c r="O14" s="311" t="s">
        <v>27</v>
      </c>
      <c r="P14" s="311"/>
      <c r="Q14" s="311"/>
      <c r="R14" s="311"/>
      <c r="S14" s="311"/>
      <c r="T14" s="312"/>
      <c r="U14" s="314"/>
      <c r="V14" s="167"/>
      <c r="W14" s="313"/>
      <c r="X14" s="313"/>
      <c r="Y14" s="160">
        <f t="shared" si="17"/>
        <v>0</v>
      </c>
      <c r="Z14" s="159">
        <f t="shared" si="18"/>
        <v>0</v>
      </c>
      <c r="AA14" s="326"/>
      <c r="AB14" s="400">
        <f t="shared" ref="AB14:AB77" si="40">IF(AND(Z14&gt;=0,F14="x"),0,IF(AND(Z14&gt;0,AC14="x"),0,IF(Z14&gt;0,0-30,0)))</f>
        <v>0</v>
      </c>
      <c r="AC14" s="370"/>
      <c r="AD14" s="226" t="str">
        <f t="shared" si="19"/>
        <v/>
      </c>
      <c r="AE14" s="368">
        <f t="shared" si="33"/>
        <v>0</v>
      </c>
      <c r="AF14" s="331"/>
      <c r="AG14" s="333"/>
      <c r="AH14" s="334"/>
      <c r="AI14" s="161">
        <f t="shared" si="20"/>
        <v>0</v>
      </c>
      <c r="AJ14" s="162">
        <f t="shared" si="21"/>
        <v>0</v>
      </c>
      <c r="AK14" s="163">
        <f t="shared" si="34"/>
        <v>0</v>
      </c>
      <c r="AL14" s="164">
        <f t="shared" si="35"/>
        <v>0</v>
      </c>
      <c r="AM14" s="164">
        <f t="shared" si="36"/>
        <v>0</v>
      </c>
      <c r="AN14" s="164">
        <f t="shared" si="37"/>
        <v>0</v>
      </c>
      <c r="AO14" s="164">
        <f t="shared" si="38"/>
        <v>0</v>
      </c>
      <c r="AP14" s="609" t="str">
        <f t="shared" ref="AP14:AP77" si="41">IF(AND(AH14&gt;0,AH14&lt;5),AH14," ")</f>
        <v xml:space="preserve"> </v>
      </c>
      <c r="AQ14" s="613" t="str">
        <f t="shared" si="39"/>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1</v>
      </c>
      <c r="AX14" s="165" t="str">
        <f t="shared" si="23"/>
        <v/>
      </c>
      <c r="AY14" s="193">
        <f t="shared" si="24"/>
        <v>1</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3502</v>
      </c>
      <c r="E15" s="33"/>
      <c r="F15" s="34"/>
      <c r="G15" s="135">
        <v>43577</v>
      </c>
      <c r="H15" s="135">
        <v>43577</v>
      </c>
      <c r="I15" s="140" t="s">
        <v>27</v>
      </c>
      <c r="J15" s="78"/>
      <c r="K15" s="144"/>
      <c r="L15" s="172"/>
      <c r="M15" s="395">
        <v>43579</v>
      </c>
      <c r="N15" s="158">
        <v>2</v>
      </c>
      <c r="O15" s="311" t="s">
        <v>27</v>
      </c>
      <c r="P15" s="311"/>
      <c r="Q15" s="315"/>
      <c r="R15" s="315"/>
      <c r="S15" s="315"/>
      <c r="T15" s="316"/>
      <c r="U15" s="317"/>
      <c r="V15" s="167"/>
      <c r="W15" s="313"/>
      <c r="X15" s="313"/>
      <c r="Y15" s="160">
        <f t="shared" si="17"/>
        <v>0</v>
      </c>
      <c r="Z15" s="159">
        <f t="shared" si="18"/>
        <v>0</v>
      </c>
      <c r="AA15" s="326"/>
      <c r="AB15" s="400">
        <f t="shared" si="40"/>
        <v>0</v>
      </c>
      <c r="AC15" s="370"/>
      <c r="AD15" s="226" t="str">
        <f t="shared" si="19"/>
        <v/>
      </c>
      <c r="AE15" s="368">
        <f t="shared" si="33"/>
        <v>0</v>
      </c>
      <c r="AF15" s="331"/>
      <c r="AG15" s="333"/>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1"/>
        <v xml:space="preserve"> </v>
      </c>
      <c r="AQ15" s="613" t="str">
        <f t="shared" si="39"/>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f t="shared" si="22"/>
        <v>2</v>
      </c>
      <c r="AX15" s="165" t="str">
        <f t="shared" si="23"/>
        <v/>
      </c>
      <c r="AY15" s="193">
        <f t="shared" si="24"/>
        <v>2</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3466</v>
      </c>
      <c r="E16" s="16"/>
      <c r="F16" s="17" t="s">
        <v>27</v>
      </c>
      <c r="G16" s="136">
        <v>43525</v>
      </c>
      <c r="H16" s="136">
        <v>43525</v>
      </c>
      <c r="I16" s="140" t="s">
        <v>27</v>
      </c>
      <c r="J16" s="78"/>
      <c r="K16" s="144"/>
      <c r="L16" s="120"/>
      <c r="M16" s="394">
        <v>43525</v>
      </c>
      <c r="N16" s="158">
        <v>1</v>
      </c>
      <c r="O16" s="311" t="s">
        <v>27</v>
      </c>
      <c r="P16" s="311"/>
      <c r="Q16" s="27"/>
      <c r="R16" s="27"/>
      <c r="S16" s="27"/>
      <c r="T16" s="28"/>
      <c r="U16" s="29"/>
      <c r="V16" s="167"/>
      <c r="W16" s="313"/>
      <c r="X16" s="313"/>
      <c r="Y16" s="160">
        <f t="shared" si="17"/>
        <v>0</v>
      </c>
      <c r="Z16" s="159">
        <f t="shared" si="18"/>
        <v>0</v>
      </c>
      <c r="AA16" s="327"/>
      <c r="AB16" s="400">
        <f t="shared" si="40"/>
        <v>0</v>
      </c>
      <c r="AC16" s="371"/>
      <c r="AD16" s="226">
        <f t="shared" si="19"/>
        <v>0</v>
      </c>
      <c r="AE16" s="368">
        <f t="shared" si="33"/>
        <v>0</v>
      </c>
      <c r="AF16" s="335"/>
      <c r="AG16" s="333"/>
      <c r="AH16" s="336"/>
      <c r="AI16" s="161">
        <f t="shared" si="20"/>
        <v>0</v>
      </c>
      <c r="AJ16" s="162">
        <f t="shared" si="21"/>
        <v>0</v>
      </c>
      <c r="AK16" s="163">
        <f t="shared" si="34"/>
        <v>0</v>
      </c>
      <c r="AL16" s="164">
        <f t="shared" si="35"/>
        <v>0</v>
      </c>
      <c r="AM16" s="164">
        <f t="shared" si="36"/>
        <v>0</v>
      </c>
      <c r="AN16" s="164">
        <f t="shared" si="37"/>
        <v>0</v>
      </c>
      <c r="AO16" s="164">
        <f t="shared" si="38"/>
        <v>0</v>
      </c>
      <c r="AP16" s="610" t="str">
        <f t="shared" si="41"/>
        <v xml:space="preserve"> </v>
      </c>
      <c r="AQ16" s="613" t="str">
        <f t="shared" si="39"/>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f t="shared" si="22"/>
        <v>1</v>
      </c>
      <c r="AX16" s="165" t="str">
        <f t="shared" si="23"/>
        <v/>
      </c>
      <c r="AY16" s="193" t="str">
        <f t="shared" si="24"/>
        <v/>
      </c>
      <c r="AZ16" s="183">
        <f t="shared" si="25"/>
        <v>1</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3467</v>
      </c>
      <c r="E17" s="16"/>
      <c r="F17" s="17" t="s">
        <v>27</v>
      </c>
      <c r="G17" s="133">
        <v>43525</v>
      </c>
      <c r="H17" s="133">
        <v>43525</v>
      </c>
      <c r="I17" s="140" t="s">
        <v>27</v>
      </c>
      <c r="J17" s="78"/>
      <c r="K17" s="144"/>
      <c r="L17" s="119"/>
      <c r="M17" s="394">
        <v>43525</v>
      </c>
      <c r="N17" s="158">
        <v>1</v>
      </c>
      <c r="O17" s="311" t="s">
        <v>27</v>
      </c>
      <c r="P17" s="311"/>
      <c r="Q17" s="27"/>
      <c r="R17" s="27"/>
      <c r="S17" s="27"/>
      <c r="T17" s="28"/>
      <c r="U17" s="29"/>
      <c r="V17" s="32"/>
      <c r="W17" s="318"/>
      <c r="X17" s="319"/>
      <c r="Y17" s="160">
        <f t="shared" si="17"/>
        <v>0</v>
      </c>
      <c r="Z17" s="159">
        <f t="shared" si="18"/>
        <v>0</v>
      </c>
      <c r="AA17" s="327"/>
      <c r="AB17" s="400">
        <f t="shared" si="40"/>
        <v>0</v>
      </c>
      <c r="AC17" s="371"/>
      <c r="AD17" s="226">
        <f t="shared" si="19"/>
        <v>0</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1"/>
        <v xml:space="preserve"> </v>
      </c>
      <c r="AQ17" s="613" t="str">
        <f t="shared" si="39"/>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f t="shared" si="22"/>
        <v>1</v>
      </c>
      <c r="AX17" s="165" t="str">
        <f t="shared" si="23"/>
        <v/>
      </c>
      <c r="AY17" s="193" t="str">
        <f t="shared" si="24"/>
        <v/>
      </c>
      <c r="AZ17" s="183">
        <f t="shared" si="25"/>
        <v>1</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3491</v>
      </c>
      <c r="E18" s="16"/>
      <c r="F18" s="17" t="s">
        <v>27</v>
      </c>
      <c r="G18" s="135">
        <v>43528</v>
      </c>
      <c r="H18" s="135">
        <v>43528</v>
      </c>
      <c r="I18" s="140" t="s">
        <v>27</v>
      </c>
      <c r="J18" s="78"/>
      <c r="K18" s="144"/>
      <c r="L18" s="28"/>
      <c r="M18" s="395">
        <v>43528</v>
      </c>
      <c r="N18" s="158">
        <v>1</v>
      </c>
      <c r="O18" s="311" t="s">
        <v>27</v>
      </c>
      <c r="P18" s="311"/>
      <c r="Q18" s="27"/>
      <c r="R18" s="27"/>
      <c r="S18" s="27"/>
      <c r="T18" s="28"/>
      <c r="U18" s="29"/>
      <c r="V18" s="32"/>
      <c r="W18" s="318"/>
      <c r="X18" s="319"/>
      <c r="Y18" s="160">
        <f t="shared" si="17"/>
        <v>0</v>
      </c>
      <c r="Z18" s="159">
        <f t="shared" si="18"/>
        <v>0</v>
      </c>
      <c r="AA18" s="327"/>
      <c r="AB18" s="400">
        <f t="shared" si="40"/>
        <v>0</v>
      </c>
      <c r="AC18" s="371"/>
      <c r="AD18" s="226">
        <f t="shared" si="19"/>
        <v>0</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1"/>
        <v xml:space="preserve"> </v>
      </c>
      <c r="AQ18" s="613" t="str">
        <f t="shared" si="39"/>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f t="shared" si="22"/>
        <v>1</v>
      </c>
      <c r="AX18" s="165" t="str">
        <f t="shared" si="23"/>
        <v/>
      </c>
      <c r="AY18" s="193" t="str">
        <f t="shared" si="24"/>
        <v/>
      </c>
      <c r="AZ18" s="183">
        <f t="shared" si="25"/>
        <v>1</v>
      </c>
      <c r="BA18" s="173" t="str">
        <f t="shared" si="26"/>
        <v/>
      </c>
      <c r="BB18" s="174" t="str">
        <f t="shared" si="27"/>
        <v/>
      </c>
      <c r="BC18" s="186" t="str">
        <f t="shared" ref="BC18:BC81" si="47">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3468</v>
      </c>
      <c r="E19" s="18"/>
      <c r="F19" s="17" t="s">
        <v>27</v>
      </c>
      <c r="G19" s="135">
        <v>43528</v>
      </c>
      <c r="H19" s="135">
        <v>43528</v>
      </c>
      <c r="I19" s="140" t="s">
        <v>27</v>
      </c>
      <c r="J19" s="78"/>
      <c r="K19" s="144"/>
      <c r="L19" s="28"/>
      <c r="M19" s="398">
        <v>43528</v>
      </c>
      <c r="N19" s="158">
        <v>1</v>
      </c>
      <c r="O19" s="311" t="s">
        <v>27</v>
      </c>
      <c r="P19" s="311"/>
      <c r="Q19" s="27"/>
      <c r="R19" s="27"/>
      <c r="S19" s="27"/>
      <c r="T19" s="28"/>
      <c r="U19" s="29"/>
      <c r="V19" s="32"/>
      <c r="W19" s="318"/>
      <c r="X19" s="319"/>
      <c r="Y19" s="160">
        <f t="shared" si="17"/>
        <v>0</v>
      </c>
      <c r="Z19" s="159">
        <f t="shared" si="18"/>
        <v>0</v>
      </c>
      <c r="AA19" s="327"/>
      <c r="AB19" s="400">
        <f t="shared" si="40"/>
        <v>0</v>
      </c>
      <c r="AC19" s="371"/>
      <c r="AD19" s="226">
        <f t="shared" si="19"/>
        <v>0</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1"/>
        <v xml:space="preserve"> </v>
      </c>
      <c r="AQ19" s="613" t="str">
        <f t="shared" si="39"/>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f t="shared" si="22"/>
        <v>1</v>
      </c>
      <c r="AX19" s="165" t="str">
        <f t="shared" si="23"/>
        <v/>
      </c>
      <c r="AY19" s="193" t="str">
        <f t="shared" si="24"/>
        <v/>
      </c>
      <c r="AZ19" s="183">
        <f t="shared" si="25"/>
        <v>1</v>
      </c>
      <c r="BA19" s="173" t="str">
        <f t="shared" si="26"/>
        <v/>
      </c>
      <c r="BB19" s="174" t="str">
        <f t="shared" si="27"/>
        <v/>
      </c>
      <c r="BC19" s="186" t="str">
        <f t="shared" si="47"/>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3469</v>
      </c>
      <c r="E20" s="16"/>
      <c r="F20" s="17" t="s">
        <v>27</v>
      </c>
      <c r="G20" s="133">
        <v>43530</v>
      </c>
      <c r="H20" s="133">
        <v>43530</v>
      </c>
      <c r="I20" s="140" t="s">
        <v>27</v>
      </c>
      <c r="J20" s="78"/>
      <c r="K20" s="144"/>
      <c r="L20" s="119"/>
      <c r="M20" s="395">
        <v>43532</v>
      </c>
      <c r="N20" s="158">
        <v>2</v>
      </c>
      <c r="O20" s="311" t="s">
        <v>27</v>
      </c>
      <c r="P20" s="311"/>
      <c r="Q20" s="27"/>
      <c r="R20" s="27"/>
      <c r="S20" s="27"/>
      <c r="T20" s="28"/>
      <c r="U20" s="29"/>
      <c r="V20" s="32"/>
      <c r="W20" s="318"/>
      <c r="X20" s="319"/>
      <c r="Y20" s="160">
        <f t="shared" si="17"/>
        <v>0</v>
      </c>
      <c r="Z20" s="159">
        <f t="shared" si="18"/>
        <v>0</v>
      </c>
      <c r="AA20" s="327"/>
      <c r="AB20" s="400">
        <f t="shared" si="40"/>
        <v>0</v>
      </c>
      <c r="AC20" s="371"/>
      <c r="AD20" s="226">
        <f t="shared" si="19"/>
        <v>0</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1"/>
        <v xml:space="preserve"> </v>
      </c>
      <c r="AQ20" s="613" t="str">
        <f t="shared" si="39"/>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f t="shared" si="22"/>
        <v>2</v>
      </c>
      <c r="AX20" s="165" t="str">
        <f t="shared" si="23"/>
        <v/>
      </c>
      <c r="AY20" s="193" t="str">
        <f t="shared" si="24"/>
        <v/>
      </c>
      <c r="AZ20" s="183">
        <f t="shared" si="25"/>
        <v>2</v>
      </c>
      <c r="BA20" s="173" t="str">
        <f t="shared" si="26"/>
        <v/>
      </c>
      <c r="BB20" s="174" t="str">
        <f t="shared" si="27"/>
        <v/>
      </c>
      <c r="BC20" s="186" t="str">
        <f t="shared" si="47"/>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3470</v>
      </c>
      <c r="E21" s="81"/>
      <c r="F21" s="34" t="s">
        <v>27</v>
      </c>
      <c r="G21" s="132">
        <v>43530</v>
      </c>
      <c r="H21" s="132">
        <v>43530</v>
      </c>
      <c r="I21" s="140" t="s">
        <v>27</v>
      </c>
      <c r="J21" s="78"/>
      <c r="K21" s="144"/>
      <c r="L21" s="119"/>
      <c r="M21" s="394">
        <v>43532</v>
      </c>
      <c r="N21" s="158">
        <v>2</v>
      </c>
      <c r="O21" s="311" t="s">
        <v>27</v>
      </c>
      <c r="P21" s="311"/>
      <c r="Q21" s="311"/>
      <c r="R21" s="311"/>
      <c r="S21" s="311"/>
      <c r="T21" s="312"/>
      <c r="U21" s="314"/>
      <c r="V21" s="167"/>
      <c r="W21" s="313"/>
      <c r="X21" s="313"/>
      <c r="Y21" s="160">
        <f t="shared" si="17"/>
        <v>0</v>
      </c>
      <c r="Z21" s="159">
        <f t="shared" si="18"/>
        <v>0</v>
      </c>
      <c r="AA21" s="326"/>
      <c r="AB21" s="400">
        <f t="shared" si="40"/>
        <v>0</v>
      </c>
      <c r="AC21" s="370"/>
      <c r="AD21" s="226">
        <f t="shared" si="19"/>
        <v>0</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1"/>
        <v xml:space="preserve"> </v>
      </c>
      <c r="AQ21" s="613" t="str">
        <f t="shared" si="39"/>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f t="shared" si="22"/>
        <v>2</v>
      </c>
      <c r="AX21" s="165" t="str">
        <f t="shared" si="23"/>
        <v/>
      </c>
      <c r="AY21" s="193" t="str">
        <f t="shared" si="24"/>
        <v/>
      </c>
      <c r="AZ21" s="183">
        <f t="shared" si="25"/>
        <v>2</v>
      </c>
      <c r="BA21" s="173" t="str">
        <f t="shared" si="26"/>
        <v/>
      </c>
      <c r="BB21" s="174" t="str">
        <f t="shared" si="27"/>
        <v/>
      </c>
      <c r="BC21" s="186" t="str">
        <f t="shared" si="47"/>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3471</v>
      </c>
      <c r="E22" s="16"/>
      <c r="F22" s="34" t="s">
        <v>27</v>
      </c>
      <c r="G22" s="135">
        <v>43530</v>
      </c>
      <c r="H22" s="135">
        <v>43530</v>
      </c>
      <c r="I22" s="140" t="s">
        <v>27</v>
      </c>
      <c r="J22" s="78"/>
      <c r="K22" s="144"/>
      <c r="L22" s="28"/>
      <c r="M22" s="395">
        <v>43532</v>
      </c>
      <c r="N22" s="158">
        <v>1</v>
      </c>
      <c r="O22" s="311" t="s">
        <v>27</v>
      </c>
      <c r="P22" s="311"/>
      <c r="Q22" s="27"/>
      <c r="R22" s="27"/>
      <c r="S22" s="27"/>
      <c r="T22" s="28"/>
      <c r="U22" s="29"/>
      <c r="V22" s="32"/>
      <c r="W22" s="318"/>
      <c r="X22" s="319"/>
      <c r="Y22" s="160">
        <f t="shared" si="17"/>
        <v>0</v>
      </c>
      <c r="Z22" s="159">
        <f t="shared" si="18"/>
        <v>0</v>
      </c>
      <c r="AA22" s="327"/>
      <c r="AB22" s="400">
        <f t="shared" si="40"/>
        <v>0</v>
      </c>
      <c r="AC22" s="371"/>
      <c r="AD22" s="226">
        <f t="shared" si="19"/>
        <v>0</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1"/>
        <v xml:space="preserve"> </v>
      </c>
      <c r="AQ22" s="613" t="str">
        <f t="shared" si="39"/>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f t="shared" si="22"/>
        <v>1</v>
      </c>
      <c r="AX22" s="165" t="str">
        <f t="shared" si="23"/>
        <v/>
      </c>
      <c r="AY22" s="193" t="str">
        <f t="shared" si="24"/>
        <v/>
      </c>
      <c r="AZ22" s="183">
        <f t="shared" si="25"/>
        <v>1</v>
      </c>
      <c r="BA22" s="173" t="str">
        <f t="shared" si="26"/>
        <v/>
      </c>
      <c r="BB22" s="174" t="str">
        <f t="shared" si="27"/>
        <v/>
      </c>
      <c r="BC22" s="186" t="str">
        <f t="shared" si="47"/>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3472</v>
      </c>
      <c r="E23" s="18"/>
      <c r="F23" s="34"/>
      <c r="G23" s="136">
        <v>43531</v>
      </c>
      <c r="H23" s="136">
        <v>43531</v>
      </c>
      <c r="I23" s="140" t="s">
        <v>27</v>
      </c>
      <c r="J23" s="78"/>
      <c r="K23" s="144"/>
      <c r="L23" s="119"/>
      <c r="M23" s="394">
        <v>43532</v>
      </c>
      <c r="N23" s="158">
        <v>1</v>
      </c>
      <c r="O23" s="311" t="s">
        <v>27</v>
      </c>
      <c r="P23" s="311"/>
      <c r="Q23" s="27"/>
      <c r="R23" s="27"/>
      <c r="S23" s="27"/>
      <c r="T23" s="28"/>
      <c r="U23" s="29"/>
      <c r="V23" s="32"/>
      <c r="W23" s="318"/>
      <c r="X23" s="319"/>
      <c r="Y23" s="160">
        <f t="shared" si="17"/>
        <v>0</v>
      </c>
      <c r="Z23" s="159">
        <f t="shared" si="18"/>
        <v>0</v>
      </c>
      <c r="AA23" s="327"/>
      <c r="AB23" s="400">
        <f t="shared" si="40"/>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1"/>
        <v xml:space="preserve"> </v>
      </c>
      <c r="AQ23" s="613" t="str">
        <f t="shared" si="39"/>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f t="shared" si="22"/>
        <v>1</v>
      </c>
      <c r="AX23" s="165" t="str">
        <f t="shared" si="23"/>
        <v/>
      </c>
      <c r="AY23" s="193">
        <f t="shared" si="24"/>
        <v>1</v>
      </c>
      <c r="AZ23" s="183" t="str">
        <f t="shared" si="25"/>
        <v/>
      </c>
      <c r="BA23" s="173" t="str">
        <f t="shared" si="26"/>
        <v/>
      </c>
      <c r="BB23" s="174" t="str">
        <f t="shared" si="27"/>
        <v/>
      </c>
      <c r="BC23" s="186" t="str">
        <f t="shared" si="47"/>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3473</v>
      </c>
      <c r="E24" s="16"/>
      <c r="F24" s="17" t="s">
        <v>27</v>
      </c>
      <c r="G24" s="133">
        <v>43530</v>
      </c>
      <c r="H24" s="133">
        <v>43530</v>
      </c>
      <c r="I24" s="140" t="s">
        <v>27</v>
      </c>
      <c r="J24" s="78"/>
      <c r="K24" s="144"/>
      <c r="L24" s="119"/>
      <c r="M24" s="395">
        <v>43532</v>
      </c>
      <c r="N24" s="158">
        <v>1</v>
      </c>
      <c r="O24" s="311" t="s">
        <v>27</v>
      </c>
      <c r="P24" s="311"/>
      <c r="Q24" s="27"/>
      <c r="R24" s="27"/>
      <c r="S24" s="27"/>
      <c r="T24" s="28"/>
      <c r="U24" s="29"/>
      <c r="V24" s="32"/>
      <c r="W24" s="318"/>
      <c r="X24" s="319"/>
      <c r="Y24" s="160">
        <f t="shared" si="17"/>
        <v>0</v>
      </c>
      <c r="Z24" s="159">
        <f t="shared" si="18"/>
        <v>0</v>
      </c>
      <c r="AA24" s="327"/>
      <c r="AB24" s="400">
        <f t="shared" si="40"/>
        <v>0</v>
      </c>
      <c r="AC24" s="371"/>
      <c r="AD24" s="226">
        <f t="shared" si="19"/>
        <v>0</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1"/>
        <v xml:space="preserve"> </v>
      </c>
      <c r="AQ24" s="613" t="str">
        <f t="shared" si="39"/>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f t="shared" si="22"/>
        <v>1</v>
      </c>
      <c r="AX24" s="165" t="str">
        <f t="shared" si="23"/>
        <v/>
      </c>
      <c r="AY24" s="193" t="str">
        <f t="shared" si="24"/>
        <v/>
      </c>
      <c r="AZ24" s="183">
        <f t="shared" si="25"/>
        <v>1</v>
      </c>
      <c r="BA24" s="173" t="str">
        <f t="shared" si="26"/>
        <v/>
      </c>
      <c r="BB24" s="174" t="str">
        <f t="shared" si="27"/>
        <v/>
      </c>
      <c r="BC24" s="186" t="str">
        <f t="shared" si="47"/>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3474</v>
      </c>
      <c r="E25" s="16"/>
      <c r="F25" s="17" t="s">
        <v>27</v>
      </c>
      <c r="G25" s="135">
        <v>43531</v>
      </c>
      <c r="H25" s="135">
        <v>43531</v>
      </c>
      <c r="I25" s="140" t="s">
        <v>27</v>
      </c>
      <c r="J25" s="78"/>
      <c r="K25" s="144"/>
      <c r="L25" s="28"/>
      <c r="M25" s="395">
        <v>43531</v>
      </c>
      <c r="N25" s="158">
        <v>1</v>
      </c>
      <c r="O25" s="311" t="s">
        <v>27</v>
      </c>
      <c r="P25" s="311"/>
      <c r="Q25" s="27"/>
      <c r="R25" s="27"/>
      <c r="S25" s="27"/>
      <c r="T25" s="28"/>
      <c r="U25" s="29"/>
      <c r="V25" s="32"/>
      <c r="W25" s="318"/>
      <c r="X25" s="319"/>
      <c r="Y25" s="160">
        <f t="shared" si="17"/>
        <v>0</v>
      </c>
      <c r="Z25" s="159">
        <f t="shared" si="18"/>
        <v>0</v>
      </c>
      <c r="AA25" s="327"/>
      <c r="AB25" s="400">
        <f t="shared" si="40"/>
        <v>0</v>
      </c>
      <c r="AC25" s="371"/>
      <c r="AD25" s="226">
        <f t="shared" si="19"/>
        <v>0</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1"/>
        <v xml:space="preserve"> </v>
      </c>
      <c r="AQ25" s="613" t="str">
        <f t="shared" si="39"/>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f t="shared" si="22"/>
        <v>1</v>
      </c>
      <c r="AX25" s="165" t="str">
        <f t="shared" si="23"/>
        <v/>
      </c>
      <c r="AY25" s="193" t="str">
        <f t="shared" si="24"/>
        <v/>
      </c>
      <c r="AZ25" s="183">
        <f t="shared" si="25"/>
        <v>1</v>
      </c>
      <c r="BA25" s="173" t="str">
        <f t="shared" si="26"/>
        <v/>
      </c>
      <c r="BB25" s="174" t="str">
        <f t="shared" si="27"/>
        <v/>
      </c>
      <c r="BC25" s="186" t="str">
        <f t="shared" si="47"/>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3475</v>
      </c>
      <c r="E26" s="16"/>
      <c r="F26" s="17" t="s">
        <v>27</v>
      </c>
      <c r="G26" s="135">
        <v>43532</v>
      </c>
      <c r="H26" s="135">
        <v>43532</v>
      </c>
      <c r="I26" s="140" t="s">
        <v>27</v>
      </c>
      <c r="J26" s="78"/>
      <c r="K26" s="144"/>
      <c r="L26" s="28"/>
      <c r="M26" s="394">
        <v>43534</v>
      </c>
      <c r="N26" s="158">
        <v>2</v>
      </c>
      <c r="O26" s="311" t="s">
        <v>27</v>
      </c>
      <c r="P26" s="311"/>
      <c r="Q26" s="27"/>
      <c r="R26" s="27"/>
      <c r="S26" s="27"/>
      <c r="T26" s="28"/>
      <c r="U26" s="29"/>
      <c r="V26" s="32"/>
      <c r="W26" s="318"/>
      <c r="X26" s="319"/>
      <c r="Y26" s="160">
        <f t="shared" si="17"/>
        <v>0</v>
      </c>
      <c r="Z26" s="159">
        <f t="shared" si="18"/>
        <v>0</v>
      </c>
      <c r="AA26" s="327"/>
      <c r="AB26" s="400">
        <f t="shared" si="40"/>
        <v>0</v>
      </c>
      <c r="AC26" s="371"/>
      <c r="AD26" s="226">
        <f t="shared" si="19"/>
        <v>0</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1"/>
        <v xml:space="preserve"> </v>
      </c>
      <c r="AQ26" s="613" t="str">
        <f t="shared" si="39"/>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f t="shared" si="22"/>
        <v>2</v>
      </c>
      <c r="AX26" s="165" t="str">
        <f t="shared" si="23"/>
        <v/>
      </c>
      <c r="AY26" s="193" t="str">
        <f t="shared" si="24"/>
        <v/>
      </c>
      <c r="AZ26" s="183">
        <f t="shared" si="25"/>
        <v>2</v>
      </c>
      <c r="BA26" s="173" t="str">
        <f t="shared" si="26"/>
        <v/>
      </c>
      <c r="BB26" s="174" t="str">
        <f t="shared" si="27"/>
        <v/>
      </c>
      <c r="BC26" s="186" t="str">
        <f t="shared" si="47"/>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3476</v>
      </c>
      <c r="E27" s="18"/>
      <c r="F27" s="17" t="s">
        <v>27</v>
      </c>
      <c r="G27" s="136">
        <v>43534</v>
      </c>
      <c r="H27" s="136">
        <v>43534</v>
      </c>
      <c r="I27" s="140" t="s">
        <v>27</v>
      </c>
      <c r="J27" s="78"/>
      <c r="K27" s="144"/>
      <c r="L27" s="119"/>
      <c r="M27" s="394">
        <v>43535</v>
      </c>
      <c r="N27" s="158">
        <v>2</v>
      </c>
      <c r="O27" s="311" t="s">
        <v>27</v>
      </c>
      <c r="P27" s="311"/>
      <c r="Q27" s="27"/>
      <c r="R27" s="27"/>
      <c r="S27" s="27"/>
      <c r="T27" s="28"/>
      <c r="U27" s="29"/>
      <c r="V27" s="32"/>
      <c r="W27" s="318"/>
      <c r="X27" s="319"/>
      <c r="Y27" s="160">
        <f t="shared" si="17"/>
        <v>0</v>
      </c>
      <c r="Z27" s="159">
        <f t="shared" si="18"/>
        <v>0</v>
      </c>
      <c r="AA27" s="327"/>
      <c r="AB27" s="400">
        <f t="shared" si="40"/>
        <v>0</v>
      </c>
      <c r="AC27" s="371"/>
      <c r="AD27" s="226">
        <f t="shared" si="19"/>
        <v>0</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1"/>
        <v xml:space="preserve"> </v>
      </c>
      <c r="AQ27" s="613" t="str">
        <f t="shared" si="39"/>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f t="shared" si="22"/>
        <v>2</v>
      </c>
      <c r="AX27" s="165" t="str">
        <f t="shared" si="23"/>
        <v/>
      </c>
      <c r="AY27" s="193" t="str">
        <f t="shared" si="24"/>
        <v/>
      </c>
      <c r="AZ27" s="183">
        <f t="shared" si="25"/>
        <v>2</v>
      </c>
      <c r="BA27" s="173" t="str">
        <f t="shared" si="26"/>
        <v/>
      </c>
      <c r="BB27" s="174" t="str">
        <f t="shared" si="27"/>
        <v/>
      </c>
      <c r="BC27" s="186" t="str">
        <f t="shared" si="47"/>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3477</v>
      </c>
      <c r="E28" s="16"/>
      <c r="F28" s="17" t="s">
        <v>27</v>
      </c>
      <c r="G28" s="133">
        <v>43535</v>
      </c>
      <c r="H28" s="133">
        <v>43535</v>
      </c>
      <c r="I28" s="140" t="s">
        <v>27</v>
      </c>
      <c r="J28" s="78"/>
      <c r="K28" s="144"/>
      <c r="L28" s="119"/>
      <c r="M28" s="395">
        <v>43535</v>
      </c>
      <c r="N28" s="158">
        <v>1</v>
      </c>
      <c r="O28" s="311" t="s">
        <v>27</v>
      </c>
      <c r="P28" s="311"/>
      <c r="Q28" s="27"/>
      <c r="R28" s="27"/>
      <c r="S28" s="27"/>
      <c r="T28" s="28"/>
      <c r="U28" s="29"/>
      <c r="V28" s="32"/>
      <c r="W28" s="318"/>
      <c r="X28" s="319"/>
      <c r="Y28" s="160">
        <f t="shared" si="17"/>
        <v>0</v>
      </c>
      <c r="Z28" s="159">
        <f t="shared" si="18"/>
        <v>0</v>
      </c>
      <c r="AA28" s="327"/>
      <c r="AB28" s="400">
        <f t="shared" si="40"/>
        <v>0</v>
      </c>
      <c r="AC28" s="371"/>
      <c r="AD28" s="226">
        <f t="shared" si="19"/>
        <v>0</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1"/>
        <v xml:space="preserve"> </v>
      </c>
      <c r="AQ28" s="613" t="str">
        <f t="shared" si="39"/>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f t="shared" si="22"/>
        <v>1</v>
      </c>
      <c r="AX28" s="165" t="str">
        <f t="shared" si="23"/>
        <v/>
      </c>
      <c r="AY28" s="193" t="str">
        <f t="shared" si="24"/>
        <v/>
      </c>
      <c r="AZ28" s="183">
        <f t="shared" si="25"/>
        <v>1</v>
      </c>
      <c r="BA28" s="173" t="str">
        <f t="shared" si="26"/>
        <v/>
      </c>
      <c r="BB28" s="174" t="str">
        <f t="shared" si="27"/>
        <v/>
      </c>
      <c r="BC28" s="186" t="str">
        <f t="shared" si="47"/>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3478</v>
      </c>
      <c r="E29" s="16"/>
      <c r="F29" s="17"/>
      <c r="G29" s="135">
        <v>43534</v>
      </c>
      <c r="H29" s="135">
        <v>43534</v>
      </c>
      <c r="I29" s="140" t="s">
        <v>27</v>
      </c>
      <c r="J29" s="78"/>
      <c r="K29" s="144"/>
      <c r="L29" s="28"/>
      <c r="M29" s="398">
        <v>43536</v>
      </c>
      <c r="N29" s="158">
        <v>2</v>
      </c>
      <c r="O29" s="311" t="s">
        <v>27</v>
      </c>
      <c r="P29" s="311"/>
      <c r="Q29" s="27"/>
      <c r="R29" s="27"/>
      <c r="S29" s="27"/>
      <c r="T29" s="28"/>
      <c r="U29" s="29"/>
      <c r="V29" s="32"/>
      <c r="W29" s="318"/>
      <c r="X29" s="319"/>
      <c r="Y29" s="160">
        <f t="shared" si="17"/>
        <v>0</v>
      </c>
      <c r="Z29" s="159">
        <f t="shared" si="18"/>
        <v>0</v>
      </c>
      <c r="AA29" s="327"/>
      <c r="AB29" s="400">
        <f t="shared" si="40"/>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1"/>
        <v xml:space="preserve"> </v>
      </c>
      <c r="AQ29" s="613" t="str">
        <f t="shared" si="39"/>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f t="shared" si="22"/>
        <v>2</v>
      </c>
      <c r="AX29" s="165" t="str">
        <f t="shared" si="23"/>
        <v/>
      </c>
      <c r="AY29" s="193">
        <f t="shared" si="24"/>
        <v>2</v>
      </c>
      <c r="AZ29" s="183" t="str">
        <f t="shared" si="25"/>
        <v/>
      </c>
      <c r="BA29" s="173" t="str">
        <f t="shared" si="26"/>
        <v/>
      </c>
      <c r="BB29" s="174" t="str">
        <f t="shared" si="27"/>
        <v/>
      </c>
      <c r="BC29" s="186" t="str">
        <f t="shared" si="47"/>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3479</v>
      </c>
      <c r="E30" s="16"/>
      <c r="F30" s="17" t="s">
        <v>27</v>
      </c>
      <c r="G30" s="135">
        <v>43536</v>
      </c>
      <c r="H30" s="135">
        <v>43536</v>
      </c>
      <c r="I30" s="140" t="s">
        <v>27</v>
      </c>
      <c r="J30" s="78"/>
      <c r="K30" s="144"/>
      <c r="L30" s="28"/>
      <c r="M30" s="395">
        <v>43536</v>
      </c>
      <c r="N30" s="158">
        <v>1</v>
      </c>
      <c r="O30" s="311" t="s">
        <v>27</v>
      </c>
      <c r="P30" s="311"/>
      <c r="Q30" s="27"/>
      <c r="R30" s="27"/>
      <c r="S30" s="27"/>
      <c r="T30" s="28"/>
      <c r="U30" s="29"/>
      <c r="V30" s="32"/>
      <c r="W30" s="318"/>
      <c r="X30" s="319"/>
      <c r="Y30" s="160">
        <f t="shared" si="17"/>
        <v>0</v>
      </c>
      <c r="Z30" s="159">
        <f t="shared" si="18"/>
        <v>0</v>
      </c>
      <c r="AA30" s="327"/>
      <c r="AB30" s="400">
        <f t="shared" si="40"/>
        <v>0</v>
      </c>
      <c r="AC30" s="371"/>
      <c r="AD30" s="226">
        <f t="shared" si="19"/>
        <v>0</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1"/>
        <v xml:space="preserve"> </v>
      </c>
      <c r="AQ30" s="613" t="str">
        <f t="shared" si="39"/>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f t="shared" si="22"/>
        <v>1</v>
      </c>
      <c r="AX30" s="165" t="str">
        <f t="shared" si="23"/>
        <v/>
      </c>
      <c r="AY30" s="193" t="str">
        <f t="shared" si="24"/>
        <v/>
      </c>
      <c r="AZ30" s="183">
        <f t="shared" si="25"/>
        <v>1</v>
      </c>
      <c r="BA30" s="173" t="str">
        <f t="shared" si="26"/>
        <v/>
      </c>
      <c r="BB30" s="174" t="str">
        <f t="shared" si="27"/>
        <v/>
      </c>
      <c r="BC30" s="186" t="str">
        <f t="shared" si="47"/>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3480</v>
      </c>
      <c r="E31" s="18"/>
      <c r="F31" s="17" t="s">
        <v>27</v>
      </c>
      <c r="G31" s="133">
        <v>43535</v>
      </c>
      <c r="H31" s="133">
        <v>43535</v>
      </c>
      <c r="I31" s="140" t="s">
        <v>27</v>
      </c>
      <c r="J31" s="78"/>
      <c r="K31" s="144"/>
      <c r="L31" s="119"/>
      <c r="M31" s="394">
        <v>43537</v>
      </c>
      <c r="N31" s="158">
        <v>1</v>
      </c>
      <c r="O31" s="311" t="s">
        <v>27</v>
      </c>
      <c r="P31" s="311"/>
      <c r="Q31" s="27"/>
      <c r="R31" s="27"/>
      <c r="S31" s="27"/>
      <c r="T31" s="28"/>
      <c r="U31" s="29"/>
      <c r="V31" s="32"/>
      <c r="W31" s="318"/>
      <c r="X31" s="319"/>
      <c r="Y31" s="160">
        <f t="shared" si="17"/>
        <v>0</v>
      </c>
      <c r="Z31" s="159">
        <f t="shared" si="18"/>
        <v>0</v>
      </c>
      <c r="AA31" s="327"/>
      <c r="AB31" s="400">
        <f t="shared" si="40"/>
        <v>0</v>
      </c>
      <c r="AC31" s="371"/>
      <c r="AD31" s="226">
        <f t="shared" si="19"/>
        <v>0</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1"/>
        <v xml:space="preserve"> </v>
      </c>
      <c r="AQ31" s="613" t="str">
        <f t="shared" si="39"/>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f t="shared" si="22"/>
        <v>1</v>
      </c>
      <c r="AX31" s="165" t="str">
        <f t="shared" si="23"/>
        <v/>
      </c>
      <c r="AY31" s="193" t="str">
        <f t="shared" si="24"/>
        <v/>
      </c>
      <c r="AZ31" s="183">
        <f t="shared" si="25"/>
        <v>1</v>
      </c>
      <c r="BA31" s="173" t="str">
        <f t="shared" si="26"/>
        <v/>
      </c>
      <c r="BB31" s="174" t="str">
        <f t="shared" si="27"/>
        <v/>
      </c>
      <c r="BC31" s="186" t="str">
        <f t="shared" si="47"/>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3481</v>
      </c>
      <c r="E32" s="16"/>
      <c r="F32" s="17" t="s">
        <v>27</v>
      </c>
      <c r="G32" s="135">
        <v>43537</v>
      </c>
      <c r="H32" s="135">
        <v>43537</v>
      </c>
      <c r="I32" s="140" t="s">
        <v>27</v>
      </c>
      <c r="J32" s="78"/>
      <c r="K32" s="144"/>
      <c r="L32" s="28"/>
      <c r="M32" s="394">
        <v>43538</v>
      </c>
      <c r="N32" s="158">
        <v>1</v>
      </c>
      <c r="O32" s="311" t="s">
        <v>27</v>
      </c>
      <c r="P32" s="311"/>
      <c r="Q32" s="27"/>
      <c r="R32" s="27"/>
      <c r="S32" s="27"/>
      <c r="T32" s="28"/>
      <c r="U32" s="29"/>
      <c r="V32" s="32"/>
      <c r="W32" s="318"/>
      <c r="X32" s="319"/>
      <c r="Y32" s="160">
        <f t="shared" si="17"/>
        <v>0</v>
      </c>
      <c r="Z32" s="159">
        <f t="shared" si="18"/>
        <v>0</v>
      </c>
      <c r="AA32" s="327"/>
      <c r="AB32" s="400">
        <f t="shared" si="40"/>
        <v>0</v>
      </c>
      <c r="AC32" s="371"/>
      <c r="AD32" s="226">
        <f t="shared" si="19"/>
        <v>0</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1"/>
        <v xml:space="preserve"> </v>
      </c>
      <c r="AQ32" s="613" t="str">
        <f t="shared" si="39"/>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f t="shared" si="22"/>
        <v>1</v>
      </c>
      <c r="AX32" s="165" t="str">
        <f t="shared" si="23"/>
        <v/>
      </c>
      <c r="AY32" s="193" t="str">
        <f t="shared" si="24"/>
        <v/>
      </c>
      <c r="AZ32" s="183">
        <f t="shared" si="25"/>
        <v>1</v>
      </c>
      <c r="BA32" s="173" t="str">
        <f t="shared" si="26"/>
        <v/>
      </c>
      <c r="BB32" s="174" t="str">
        <f t="shared" si="27"/>
        <v/>
      </c>
      <c r="BC32" s="186" t="str">
        <f t="shared" si="47"/>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3482</v>
      </c>
      <c r="E33" s="16"/>
      <c r="F33" s="17" t="s">
        <v>27</v>
      </c>
      <c r="G33" s="135">
        <v>43538</v>
      </c>
      <c r="H33" s="135">
        <v>43538</v>
      </c>
      <c r="I33" s="140" t="s">
        <v>27</v>
      </c>
      <c r="J33" s="78"/>
      <c r="K33" s="144"/>
      <c r="L33" s="28"/>
      <c r="M33" s="395">
        <v>43539</v>
      </c>
      <c r="N33" s="158">
        <v>1</v>
      </c>
      <c r="O33" s="311" t="s">
        <v>27</v>
      </c>
      <c r="P33" s="311"/>
      <c r="Q33" s="27"/>
      <c r="R33" s="27"/>
      <c r="S33" s="27"/>
      <c r="T33" s="28"/>
      <c r="U33" s="29"/>
      <c r="V33" s="32"/>
      <c r="W33" s="318"/>
      <c r="X33" s="319"/>
      <c r="Y33" s="160">
        <f t="shared" si="17"/>
        <v>0</v>
      </c>
      <c r="Z33" s="159">
        <f t="shared" si="18"/>
        <v>0</v>
      </c>
      <c r="AA33" s="327"/>
      <c r="AB33" s="400">
        <f t="shared" si="40"/>
        <v>0</v>
      </c>
      <c r="AC33" s="371"/>
      <c r="AD33" s="226">
        <f t="shared" si="19"/>
        <v>0</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1"/>
        <v xml:space="preserve"> </v>
      </c>
      <c r="AQ33" s="613" t="str">
        <f t="shared" si="39"/>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f t="shared" si="22"/>
        <v>1</v>
      </c>
      <c r="AX33" s="165" t="str">
        <f t="shared" si="23"/>
        <v/>
      </c>
      <c r="AY33" s="193" t="str">
        <f t="shared" si="24"/>
        <v/>
      </c>
      <c r="AZ33" s="183">
        <f t="shared" si="25"/>
        <v>1</v>
      </c>
      <c r="BA33" s="173" t="str">
        <f t="shared" si="26"/>
        <v/>
      </c>
      <c r="BB33" s="174" t="str">
        <f t="shared" si="27"/>
        <v/>
      </c>
      <c r="BC33" s="186" t="str">
        <f t="shared" si="47"/>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3483</v>
      </c>
      <c r="E34" s="16"/>
      <c r="F34" s="17" t="s">
        <v>27</v>
      </c>
      <c r="G34" s="136">
        <v>43537</v>
      </c>
      <c r="H34" s="136">
        <v>43537</v>
      </c>
      <c r="I34" s="140" t="s">
        <v>27</v>
      </c>
      <c r="J34" s="78"/>
      <c r="K34" s="144"/>
      <c r="L34" s="119"/>
      <c r="M34" s="398">
        <v>43539</v>
      </c>
      <c r="N34" s="158">
        <v>1</v>
      </c>
      <c r="O34" s="311" t="s">
        <v>27</v>
      </c>
      <c r="P34" s="311"/>
      <c r="Q34" s="27"/>
      <c r="R34" s="27"/>
      <c r="S34" s="27"/>
      <c r="T34" s="28"/>
      <c r="U34" s="29"/>
      <c r="V34" s="32"/>
      <c r="W34" s="318"/>
      <c r="X34" s="319"/>
      <c r="Y34" s="160">
        <f t="shared" si="17"/>
        <v>0</v>
      </c>
      <c r="Z34" s="159">
        <f t="shared" si="18"/>
        <v>0</v>
      </c>
      <c r="AA34" s="327"/>
      <c r="AB34" s="400">
        <f t="shared" si="40"/>
        <v>0</v>
      </c>
      <c r="AC34" s="371"/>
      <c r="AD34" s="226">
        <f t="shared" si="19"/>
        <v>0</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1"/>
        <v xml:space="preserve"> </v>
      </c>
      <c r="AQ34" s="613" t="str">
        <f t="shared" si="39"/>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f t="shared" si="22"/>
        <v>1</v>
      </c>
      <c r="AX34" s="165" t="str">
        <f t="shared" si="23"/>
        <v/>
      </c>
      <c r="AY34" s="193" t="str">
        <f t="shared" si="24"/>
        <v/>
      </c>
      <c r="AZ34" s="183">
        <f t="shared" si="25"/>
        <v>1</v>
      </c>
      <c r="BA34" s="173" t="str">
        <f t="shared" si="26"/>
        <v/>
      </c>
      <c r="BB34" s="174" t="str">
        <f t="shared" si="27"/>
        <v/>
      </c>
      <c r="BC34" s="186" t="str">
        <f t="shared" si="47"/>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3484</v>
      </c>
      <c r="E35" s="18"/>
      <c r="F35" s="17" t="s">
        <v>27</v>
      </c>
      <c r="G35" s="133">
        <v>43539</v>
      </c>
      <c r="H35" s="133">
        <v>43539</v>
      </c>
      <c r="I35" s="140" t="s">
        <v>27</v>
      </c>
      <c r="J35" s="78"/>
      <c r="K35" s="144"/>
      <c r="L35" s="119"/>
      <c r="M35" s="395">
        <v>43539</v>
      </c>
      <c r="N35" s="158">
        <v>1</v>
      </c>
      <c r="O35" s="311" t="s">
        <v>27</v>
      </c>
      <c r="P35" s="311"/>
      <c r="Q35" s="27"/>
      <c r="R35" s="27"/>
      <c r="S35" s="27"/>
      <c r="T35" s="28"/>
      <c r="U35" s="29"/>
      <c r="V35" s="32"/>
      <c r="W35" s="318"/>
      <c r="X35" s="319"/>
      <c r="Y35" s="160">
        <f t="shared" si="17"/>
        <v>0</v>
      </c>
      <c r="Z35" s="159">
        <f t="shared" si="18"/>
        <v>0</v>
      </c>
      <c r="AA35" s="327"/>
      <c r="AB35" s="400">
        <f t="shared" si="40"/>
        <v>0</v>
      </c>
      <c r="AC35" s="371"/>
      <c r="AD35" s="226">
        <f t="shared" si="19"/>
        <v>0</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1"/>
        <v xml:space="preserve"> </v>
      </c>
      <c r="AQ35" s="613" t="str">
        <f t="shared" si="39"/>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f t="shared" si="22"/>
        <v>1</v>
      </c>
      <c r="AX35" s="165" t="str">
        <f t="shared" si="23"/>
        <v/>
      </c>
      <c r="AY35" s="193" t="str">
        <f t="shared" si="24"/>
        <v/>
      </c>
      <c r="AZ35" s="183">
        <f t="shared" si="25"/>
        <v>1</v>
      </c>
      <c r="BA35" s="173" t="str">
        <f t="shared" si="26"/>
        <v/>
      </c>
      <c r="BB35" s="174" t="str">
        <f t="shared" si="27"/>
        <v/>
      </c>
      <c r="BC35" s="186" t="str">
        <f t="shared" si="47"/>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t="s">
        <v>3485</v>
      </c>
      <c r="E36" s="16"/>
      <c r="F36" s="17" t="s">
        <v>27</v>
      </c>
      <c r="G36" s="133">
        <v>43539</v>
      </c>
      <c r="H36" s="133">
        <v>43539</v>
      </c>
      <c r="I36" s="140" t="s">
        <v>27</v>
      </c>
      <c r="J36" s="78"/>
      <c r="K36" s="144"/>
      <c r="L36" s="28"/>
      <c r="M36" s="395">
        <v>43540</v>
      </c>
      <c r="N36" s="158">
        <v>1</v>
      </c>
      <c r="O36" s="311" t="s">
        <v>27</v>
      </c>
      <c r="P36" s="311"/>
      <c r="Q36" s="27"/>
      <c r="R36" s="27"/>
      <c r="S36" s="27"/>
      <c r="T36" s="28"/>
      <c r="U36" s="29"/>
      <c r="V36" s="32"/>
      <c r="W36" s="318"/>
      <c r="X36" s="319"/>
      <c r="Y36" s="160">
        <f t="shared" si="17"/>
        <v>0</v>
      </c>
      <c r="Z36" s="159">
        <f t="shared" si="18"/>
        <v>0</v>
      </c>
      <c r="AA36" s="327"/>
      <c r="AB36" s="400">
        <f t="shared" si="40"/>
        <v>0</v>
      </c>
      <c r="AC36" s="371"/>
      <c r="AD36" s="226">
        <f t="shared" si="19"/>
        <v>0</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1"/>
        <v xml:space="preserve"> </v>
      </c>
      <c r="AQ36" s="613" t="str">
        <f t="shared" si="39"/>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f t="shared" si="22"/>
        <v>1</v>
      </c>
      <c r="AX36" s="165" t="str">
        <f t="shared" si="23"/>
        <v/>
      </c>
      <c r="AY36" s="193" t="str">
        <f t="shared" si="24"/>
        <v/>
      </c>
      <c r="AZ36" s="183">
        <f t="shared" si="25"/>
        <v>1</v>
      </c>
      <c r="BA36" s="173" t="str">
        <f t="shared" si="26"/>
        <v/>
      </c>
      <c r="BB36" s="174" t="str">
        <f t="shared" si="27"/>
        <v/>
      </c>
      <c r="BC36" s="186" t="str">
        <f t="shared" si="47"/>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3486</v>
      </c>
      <c r="E37" s="16"/>
      <c r="F37" s="17" t="s">
        <v>27</v>
      </c>
      <c r="G37" s="135">
        <v>43558</v>
      </c>
      <c r="H37" s="135">
        <v>43558</v>
      </c>
      <c r="I37" s="140" t="s">
        <v>27</v>
      </c>
      <c r="J37" s="78"/>
      <c r="K37" s="144"/>
      <c r="L37" s="28"/>
      <c r="M37" s="394">
        <v>43558</v>
      </c>
      <c r="N37" s="158">
        <v>1</v>
      </c>
      <c r="O37" s="311" t="s">
        <v>27</v>
      </c>
      <c r="P37" s="311"/>
      <c r="Q37" s="27"/>
      <c r="R37" s="27"/>
      <c r="S37" s="27"/>
      <c r="T37" s="28"/>
      <c r="U37" s="29"/>
      <c r="V37" s="32"/>
      <c r="W37" s="318"/>
      <c r="X37" s="319"/>
      <c r="Y37" s="160">
        <f t="shared" si="17"/>
        <v>0</v>
      </c>
      <c r="Z37" s="159">
        <f t="shared" si="18"/>
        <v>0</v>
      </c>
      <c r="AA37" s="327"/>
      <c r="AB37" s="400">
        <f t="shared" si="40"/>
        <v>0</v>
      </c>
      <c r="AC37" s="371"/>
      <c r="AD37" s="226">
        <f t="shared" si="19"/>
        <v>0</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1"/>
        <v xml:space="preserve"> </v>
      </c>
      <c r="AQ37" s="613" t="str">
        <f t="shared" si="39"/>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f t="shared" si="22"/>
        <v>1</v>
      </c>
      <c r="AX37" s="165" t="str">
        <f t="shared" si="23"/>
        <v/>
      </c>
      <c r="AY37" s="193" t="str">
        <f t="shared" si="24"/>
        <v/>
      </c>
      <c r="AZ37" s="183">
        <f t="shared" si="25"/>
        <v>1</v>
      </c>
      <c r="BA37" s="173" t="str">
        <f t="shared" si="26"/>
        <v/>
      </c>
      <c r="BB37" s="174" t="str">
        <f t="shared" si="27"/>
        <v/>
      </c>
      <c r="BC37" s="186" t="str">
        <f t="shared" si="47"/>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t="s">
        <v>3487</v>
      </c>
      <c r="E38" s="16"/>
      <c r="F38" s="17" t="s">
        <v>27</v>
      </c>
      <c r="G38" s="135">
        <v>43542</v>
      </c>
      <c r="H38" s="135">
        <v>43542</v>
      </c>
      <c r="I38" s="140" t="s">
        <v>27</v>
      </c>
      <c r="J38" s="78"/>
      <c r="K38" s="144"/>
      <c r="L38" s="28"/>
      <c r="M38" s="395">
        <v>43542</v>
      </c>
      <c r="N38" s="158">
        <v>1</v>
      </c>
      <c r="O38" s="311" t="s">
        <v>27</v>
      </c>
      <c r="P38" s="311"/>
      <c r="Q38" s="27"/>
      <c r="R38" s="27"/>
      <c r="S38" s="27"/>
      <c r="T38" s="28"/>
      <c r="U38" s="29"/>
      <c r="V38" s="32"/>
      <c r="W38" s="318"/>
      <c r="X38" s="319"/>
      <c r="Y38" s="160">
        <f t="shared" si="17"/>
        <v>0</v>
      </c>
      <c r="Z38" s="159">
        <f t="shared" si="18"/>
        <v>0</v>
      </c>
      <c r="AA38" s="327"/>
      <c r="AB38" s="400">
        <f t="shared" si="40"/>
        <v>0</v>
      </c>
      <c r="AC38" s="371"/>
      <c r="AD38" s="226">
        <f t="shared" si="19"/>
        <v>0</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1"/>
        <v xml:space="preserve"> </v>
      </c>
      <c r="AQ38" s="613" t="str">
        <f t="shared" si="39"/>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f t="shared" si="22"/>
        <v>1</v>
      </c>
      <c r="AX38" s="165" t="str">
        <f t="shared" si="23"/>
        <v/>
      </c>
      <c r="AY38" s="193" t="str">
        <f t="shared" si="24"/>
        <v/>
      </c>
      <c r="AZ38" s="183">
        <f t="shared" si="25"/>
        <v>1</v>
      </c>
      <c r="BA38" s="173" t="str">
        <f t="shared" si="26"/>
        <v/>
      </c>
      <c r="BB38" s="174" t="str">
        <f t="shared" si="27"/>
        <v/>
      </c>
      <c r="BC38" s="186" t="str">
        <f t="shared" si="47"/>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t="s">
        <v>3488</v>
      </c>
      <c r="E39" s="18"/>
      <c r="F39" s="17" t="s">
        <v>27</v>
      </c>
      <c r="G39" s="135">
        <v>43543</v>
      </c>
      <c r="H39" s="135">
        <v>43543</v>
      </c>
      <c r="I39" s="140" t="s">
        <v>27</v>
      </c>
      <c r="J39" s="78"/>
      <c r="K39" s="144"/>
      <c r="L39" s="28"/>
      <c r="M39" s="398">
        <v>43543</v>
      </c>
      <c r="N39" s="158">
        <v>1</v>
      </c>
      <c r="O39" s="311" t="s">
        <v>27</v>
      </c>
      <c r="P39" s="311"/>
      <c r="Q39" s="27"/>
      <c r="R39" s="27"/>
      <c r="S39" s="27"/>
      <c r="T39" s="28"/>
      <c r="U39" s="29"/>
      <c r="V39" s="32"/>
      <c r="W39" s="318"/>
      <c r="X39" s="319"/>
      <c r="Y39" s="160">
        <f t="shared" si="17"/>
        <v>0</v>
      </c>
      <c r="Z39" s="159">
        <f t="shared" si="18"/>
        <v>0</v>
      </c>
      <c r="AA39" s="327"/>
      <c r="AB39" s="400">
        <f t="shared" si="40"/>
        <v>0</v>
      </c>
      <c r="AC39" s="371"/>
      <c r="AD39" s="226">
        <f t="shared" si="19"/>
        <v>0</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1"/>
        <v xml:space="preserve"> </v>
      </c>
      <c r="AQ39" s="613" t="str">
        <f t="shared" si="39"/>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f t="shared" si="22"/>
        <v>1</v>
      </c>
      <c r="AX39" s="165" t="str">
        <f t="shared" si="23"/>
        <v/>
      </c>
      <c r="AY39" s="193" t="str">
        <f t="shared" si="24"/>
        <v/>
      </c>
      <c r="AZ39" s="183">
        <f t="shared" si="25"/>
        <v>1</v>
      </c>
      <c r="BA39" s="173" t="str">
        <f t="shared" si="26"/>
        <v/>
      </c>
      <c r="BB39" s="174" t="str">
        <f t="shared" si="27"/>
        <v/>
      </c>
      <c r="BC39" s="186" t="str">
        <f t="shared" si="47"/>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t="s">
        <v>3489</v>
      </c>
      <c r="E40" s="16"/>
      <c r="F40" s="17" t="s">
        <v>27</v>
      </c>
      <c r="G40" s="135">
        <v>43543</v>
      </c>
      <c r="H40" s="135">
        <v>43543</v>
      </c>
      <c r="I40" s="140" t="s">
        <v>27</v>
      </c>
      <c r="J40" s="78"/>
      <c r="K40" s="144"/>
      <c r="L40" s="28"/>
      <c r="M40" s="395">
        <v>43543</v>
      </c>
      <c r="N40" s="158">
        <v>1</v>
      </c>
      <c r="O40" s="311" t="s">
        <v>27</v>
      </c>
      <c r="P40" s="311"/>
      <c r="Q40" s="27"/>
      <c r="R40" s="27"/>
      <c r="S40" s="27"/>
      <c r="T40" s="28"/>
      <c r="U40" s="29"/>
      <c r="V40" s="32"/>
      <c r="W40" s="318"/>
      <c r="X40" s="319"/>
      <c r="Y40" s="160">
        <f t="shared" si="17"/>
        <v>0</v>
      </c>
      <c r="Z40" s="159">
        <f t="shared" si="18"/>
        <v>0</v>
      </c>
      <c r="AA40" s="327"/>
      <c r="AB40" s="400">
        <f t="shared" si="40"/>
        <v>0</v>
      </c>
      <c r="AC40" s="371"/>
      <c r="AD40" s="226">
        <f t="shared" si="19"/>
        <v>0</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1"/>
        <v xml:space="preserve"> </v>
      </c>
      <c r="AQ40" s="613" t="str">
        <f t="shared" si="39"/>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f t="shared" si="22"/>
        <v>1</v>
      </c>
      <c r="AX40" s="165" t="str">
        <f t="shared" si="23"/>
        <v/>
      </c>
      <c r="AY40" s="193" t="str">
        <f t="shared" si="24"/>
        <v/>
      </c>
      <c r="AZ40" s="183">
        <f t="shared" si="25"/>
        <v>1</v>
      </c>
      <c r="BA40" s="173" t="str">
        <f t="shared" si="26"/>
        <v/>
      </c>
      <c r="BB40" s="174" t="str">
        <f t="shared" si="27"/>
        <v/>
      </c>
      <c r="BC40" s="186" t="str">
        <f t="shared" si="47"/>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637" t="s">
        <v>3492</v>
      </c>
      <c r="E41" s="637"/>
      <c r="F41" s="637"/>
      <c r="G41" s="638">
        <v>43557</v>
      </c>
      <c r="H41" s="638">
        <v>43557</v>
      </c>
      <c r="I41" s="140" t="s">
        <v>27</v>
      </c>
      <c r="J41" s="637" t="s">
        <v>27</v>
      </c>
      <c r="K41" s="637" t="s">
        <v>27</v>
      </c>
      <c r="L41" s="637"/>
      <c r="M41" s="638">
        <v>43557</v>
      </c>
      <c r="N41" s="637">
        <v>1</v>
      </c>
      <c r="O41" s="311" t="s">
        <v>27</v>
      </c>
      <c r="P41" s="311"/>
      <c r="Q41" s="637"/>
      <c r="R41" s="27"/>
      <c r="S41" s="27"/>
      <c r="T41" s="28"/>
      <c r="U41" s="29"/>
      <c r="V41" s="32"/>
      <c r="W41" s="318"/>
      <c r="X41" s="319"/>
      <c r="Y41" s="160">
        <f t="shared" si="17"/>
        <v>0</v>
      </c>
      <c r="Z41" s="159">
        <f t="shared" si="18"/>
        <v>0</v>
      </c>
      <c r="AA41" s="327"/>
      <c r="AB41" s="400">
        <f t="shared" si="40"/>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1"/>
        <v xml:space="preserve"> </v>
      </c>
      <c r="AQ41" s="613" t="str">
        <f t="shared" si="39"/>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f t="shared" si="22"/>
        <v>1</v>
      </c>
      <c r="AX41" s="165">
        <f t="shared" si="23"/>
        <v>1</v>
      </c>
      <c r="AY41" s="193" t="str">
        <f t="shared" si="24"/>
        <v/>
      </c>
      <c r="AZ41" s="183" t="str">
        <f t="shared" si="25"/>
        <v/>
      </c>
      <c r="BA41" s="173" t="str">
        <f t="shared" si="26"/>
        <v/>
      </c>
      <c r="BB41" s="174" t="str">
        <f t="shared" si="27"/>
        <v/>
      </c>
      <c r="BC41" s="186" t="str">
        <f t="shared" si="47"/>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637" t="s">
        <v>3493</v>
      </c>
      <c r="E42" s="637"/>
      <c r="F42" s="637" t="s">
        <v>27</v>
      </c>
      <c r="G42" s="638">
        <v>43634</v>
      </c>
      <c r="H42" s="638">
        <v>43634</v>
      </c>
      <c r="I42" s="638" t="s">
        <v>27</v>
      </c>
      <c r="J42" s="637" t="s">
        <v>27</v>
      </c>
      <c r="K42" s="637" t="s">
        <v>27</v>
      </c>
      <c r="L42" s="637"/>
      <c r="M42" s="638">
        <v>43634</v>
      </c>
      <c r="N42" s="638"/>
      <c r="O42" s="311" t="s">
        <v>27</v>
      </c>
      <c r="P42" s="311"/>
      <c r="Q42" s="639"/>
      <c r="R42" s="27"/>
      <c r="S42" s="27"/>
      <c r="T42" s="28"/>
      <c r="U42" s="29"/>
      <c r="V42" s="32"/>
      <c r="W42" s="318"/>
      <c r="X42" s="319"/>
      <c r="Y42" s="160">
        <f t="shared" si="17"/>
        <v>0</v>
      </c>
      <c r="Z42" s="159">
        <f t="shared" si="18"/>
        <v>0</v>
      </c>
      <c r="AA42" s="327"/>
      <c r="AB42" s="400">
        <f t="shared" si="40"/>
        <v>0</v>
      </c>
      <c r="AC42" s="371"/>
      <c r="AD42" s="226">
        <f t="shared" si="19"/>
        <v>0</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1"/>
        <v xml:space="preserve"> </v>
      </c>
      <c r="AQ42" s="613" t="str">
        <f t="shared" si="39"/>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7"/>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637" t="s">
        <v>3494</v>
      </c>
      <c r="E43" s="637"/>
      <c r="F43" s="637"/>
      <c r="G43" s="638">
        <v>43488</v>
      </c>
      <c r="H43" s="638">
        <v>43488</v>
      </c>
      <c r="I43" s="638" t="s">
        <v>27</v>
      </c>
      <c r="J43" s="637" t="s">
        <v>27</v>
      </c>
      <c r="K43" s="637" t="s">
        <v>27</v>
      </c>
      <c r="L43" s="637"/>
      <c r="M43" s="638">
        <v>43488</v>
      </c>
      <c r="N43" s="638"/>
      <c r="O43" s="311" t="s">
        <v>27</v>
      </c>
      <c r="P43" s="311"/>
      <c r="Q43" s="637"/>
      <c r="R43" s="27"/>
      <c r="S43" s="27"/>
      <c r="T43" s="28"/>
      <c r="U43" s="29"/>
      <c r="V43" s="32"/>
      <c r="W43" s="318"/>
      <c r="X43" s="319"/>
      <c r="Y43" s="160">
        <f t="shared" si="17"/>
        <v>0</v>
      </c>
      <c r="Z43" s="159">
        <f t="shared" si="18"/>
        <v>0</v>
      </c>
      <c r="AA43" s="327"/>
      <c r="AB43" s="400">
        <f t="shared" si="40"/>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1"/>
        <v xml:space="preserve"> </v>
      </c>
      <c r="AQ43" s="613" t="str">
        <f t="shared" si="39"/>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7"/>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637"/>
      <c r="E44" s="637"/>
      <c r="F44" s="637"/>
      <c r="G44" s="638"/>
      <c r="H44" s="638"/>
      <c r="I44" s="638" t="s">
        <v>27</v>
      </c>
      <c r="J44" s="637"/>
      <c r="K44" s="637"/>
      <c r="L44" s="637"/>
      <c r="M44" s="638"/>
      <c r="N44" s="637"/>
      <c r="O44" s="311"/>
      <c r="P44" s="311"/>
      <c r="Q44" s="637"/>
      <c r="R44" s="27"/>
      <c r="S44" s="27"/>
      <c r="T44" s="28"/>
      <c r="U44" s="29"/>
      <c r="V44" s="32"/>
      <c r="W44" s="318"/>
      <c r="X44" s="319"/>
      <c r="Y44" s="160">
        <f t="shared" si="17"/>
        <v>0</v>
      </c>
      <c r="Z44" s="159">
        <f t="shared" si="18"/>
        <v>0</v>
      </c>
      <c r="AA44" s="327"/>
      <c r="AB44" s="400">
        <f t="shared" si="40"/>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1"/>
        <v xml:space="preserve"> </v>
      </c>
      <c r="AQ44" s="613" t="str">
        <f t="shared" si="39"/>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2"/>
        <v/>
      </c>
      <c r="AX44" s="165" t="str">
        <f t="shared" si="23"/>
        <v/>
      </c>
      <c r="AY44" s="193" t="str">
        <f t="shared" si="24"/>
        <v/>
      </c>
      <c r="AZ44" s="183" t="str">
        <f t="shared" si="25"/>
        <v/>
      </c>
      <c r="BA44" s="173" t="str">
        <f t="shared" si="26"/>
        <v/>
      </c>
      <c r="BB44" s="174" t="str">
        <f t="shared" si="27"/>
        <v/>
      </c>
      <c r="BC44" s="186" t="str">
        <f t="shared" si="47"/>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t="s">
        <v>3503</v>
      </c>
      <c r="E45" s="16"/>
      <c r="F45" s="17"/>
      <c r="G45" s="134" t="s">
        <v>3497</v>
      </c>
      <c r="H45" s="135">
        <v>43634</v>
      </c>
      <c r="I45" s="141" t="s">
        <v>27</v>
      </c>
      <c r="J45" s="25" t="s">
        <v>3495</v>
      </c>
      <c r="K45" s="145" t="s">
        <v>3490</v>
      </c>
      <c r="L45" s="28"/>
      <c r="M45" s="395">
        <v>43637</v>
      </c>
      <c r="N45" s="158">
        <v>1</v>
      </c>
      <c r="O45" s="311" t="s">
        <v>27</v>
      </c>
      <c r="P45" s="311"/>
      <c r="Q45" s="27"/>
      <c r="R45" s="27"/>
      <c r="S45" s="27"/>
      <c r="T45" s="28"/>
      <c r="U45" s="29"/>
      <c r="V45" s="32"/>
      <c r="W45" s="318"/>
      <c r="X45" s="319"/>
      <c r="Y45" s="160">
        <f t="shared" si="17"/>
        <v>0</v>
      </c>
      <c r="Z45" s="159">
        <f t="shared" si="18"/>
        <v>0</v>
      </c>
      <c r="AA45" s="327"/>
      <c r="AB45" s="400">
        <f t="shared" si="40"/>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1"/>
        <v xml:space="preserve"> </v>
      </c>
      <c r="AQ45" s="613" t="str">
        <f t="shared" si="39"/>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f t="shared" si="22"/>
        <v>1</v>
      </c>
      <c r="AX45" s="165" t="str">
        <f t="shared" si="23"/>
        <v/>
      </c>
      <c r="AY45" s="193">
        <f t="shared" si="24"/>
        <v>1</v>
      </c>
      <c r="AZ45" s="183" t="str">
        <f t="shared" si="25"/>
        <v/>
      </c>
      <c r="BA45" s="173" t="str">
        <f t="shared" si="26"/>
        <v/>
      </c>
      <c r="BB45" s="174" t="str">
        <f t="shared" si="27"/>
        <v/>
      </c>
      <c r="BC45" s="186" t="str">
        <f t="shared" si="47"/>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t="s">
        <v>3496</v>
      </c>
      <c r="E46" s="16"/>
      <c r="F46" s="17" t="s">
        <v>27</v>
      </c>
      <c r="G46" s="134">
        <v>43609</v>
      </c>
      <c r="H46" s="135">
        <v>43609</v>
      </c>
      <c r="I46" s="141" t="s">
        <v>27</v>
      </c>
      <c r="J46" s="25" t="s">
        <v>3495</v>
      </c>
      <c r="K46" s="145" t="s">
        <v>3490</v>
      </c>
      <c r="L46" s="28"/>
      <c r="M46" s="395">
        <v>43609</v>
      </c>
      <c r="N46" s="158">
        <v>1</v>
      </c>
      <c r="O46" s="311" t="s">
        <v>27</v>
      </c>
      <c r="P46" s="311"/>
      <c r="Q46" s="27"/>
      <c r="R46" s="27"/>
      <c r="S46" s="27"/>
      <c r="T46" s="28"/>
      <c r="U46" s="29"/>
      <c r="V46" s="32"/>
      <c r="W46" s="318"/>
      <c r="X46" s="319"/>
      <c r="Y46" s="160">
        <f t="shared" si="17"/>
        <v>0</v>
      </c>
      <c r="Z46" s="159">
        <f t="shared" si="18"/>
        <v>0</v>
      </c>
      <c r="AA46" s="327"/>
      <c r="AB46" s="400">
        <f t="shared" si="40"/>
        <v>0</v>
      </c>
      <c r="AC46" s="371"/>
      <c r="AD46" s="226">
        <f t="shared" si="19"/>
        <v>0</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1"/>
        <v xml:space="preserve"> </v>
      </c>
      <c r="AQ46" s="613" t="str">
        <f t="shared" si="39"/>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f t="shared" si="22"/>
        <v>1</v>
      </c>
      <c r="AX46" s="165" t="str">
        <f t="shared" si="23"/>
        <v/>
      </c>
      <c r="AY46" s="193" t="str">
        <f t="shared" si="24"/>
        <v/>
      </c>
      <c r="AZ46" s="183">
        <f t="shared" si="25"/>
        <v>1</v>
      </c>
      <c r="BA46" s="173" t="str">
        <f t="shared" si="26"/>
        <v/>
      </c>
      <c r="BB46" s="174" t="str">
        <f t="shared" si="27"/>
        <v/>
      </c>
      <c r="BC46" s="186" t="str">
        <f t="shared" si="47"/>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t="s">
        <v>3499</v>
      </c>
      <c r="E47" s="18"/>
      <c r="F47" s="17"/>
      <c r="G47" s="134" t="s">
        <v>3498</v>
      </c>
      <c r="H47" s="135">
        <v>43608</v>
      </c>
      <c r="I47" s="141" t="s">
        <v>27</v>
      </c>
      <c r="J47" s="25" t="s">
        <v>3495</v>
      </c>
      <c r="K47" s="145" t="s">
        <v>3490</v>
      </c>
      <c r="L47" s="28"/>
      <c r="M47" s="395">
        <v>43608</v>
      </c>
      <c r="N47" s="158">
        <v>1</v>
      </c>
      <c r="O47" s="311" t="s">
        <v>27</v>
      </c>
      <c r="P47" s="311"/>
      <c r="Q47" s="27"/>
      <c r="R47" s="27"/>
      <c r="S47" s="27"/>
      <c r="T47" s="28"/>
      <c r="U47" s="29"/>
      <c r="V47" s="32"/>
      <c r="W47" s="318"/>
      <c r="X47" s="319"/>
      <c r="Y47" s="160">
        <f t="shared" si="17"/>
        <v>0</v>
      </c>
      <c r="Z47" s="159">
        <f t="shared" si="18"/>
        <v>0</v>
      </c>
      <c r="AA47" s="327"/>
      <c r="AB47" s="400">
        <f t="shared" si="40"/>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1"/>
        <v xml:space="preserve"> </v>
      </c>
      <c r="AQ47" s="613" t="str">
        <f t="shared" si="39"/>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f t="shared" si="22"/>
        <v>1</v>
      </c>
      <c r="AX47" s="165" t="str">
        <f t="shared" si="23"/>
        <v/>
      </c>
      <c r="AY47" s="193">
        <f t="shared" si="24"/>
        <v>1</v>
      </c>
      <c r="AZ47" s="183" t="str">
        <f t="shared" si="25"/>
        <v/>
      </c>
      <c r="BA47" s="173" t="str">
        <f t="shared" si="26"/>
        <v/>
      </c>
      <c r="BB47" s="174" t="str">
        <f t="shared" si="27"/>
        <v/>
      </c>
      <c r="BC47" s="186" t="str">
        <f t="shared" si="47"/>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ref="N48:N76" si="48">IF((NETWORKDAYS(G48,M48)&gt;0),(NETWORKDAYS(G48,M48)),"")</f>
        <v/>
      </c>
      <c r="O48" s="27"/>
      <c r="P48" s="311"/>
      <c r="Q48" s="27"/>
      <c r="R48" s="27"/>
      <c r="S48" s="27"/>
      <c r="T48" s="28"/>
      <c r="U48" s="29"/>
      <c r="V48" s="32"/>
      <c r="W48" s="318"/>
      <c r="X48" s="319"/>
      <c r="Y48" s="160">
        <f t="shared" si="17"/>
        <v>0</v>
      </c>
      <c r="Z48" s="159">
        <f t="shared" si="18"/>
        <v>0</v>
      </c>
      <c r="AA48" s="327"/>
      <c r="AB48" s="400">
        <f t="shared" si="40"/>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1"/>
        <v xml:space="preserve"> </v>
      </c>
      <c r="AQ48" s="613" t="str">
        <f t="shared" si="39"/>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7"/>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8"/>
        <v/>
      </c>
      <c r="O49" s="27"/>
      <c r="P49" s="27"/>
      <c r="Q49" s="27"/>
      <c r="R49" s="27"/>
      <c r="S49" s="27"/>
      <c r="T49" s="28"/>
      <c r="U49" s="29"/>
      <c r="V49" s="32"/>
      <c r="W49" s="318"/>
      <c r="X49" s="319"/>
      <c r="Y49" s="160">
        <f t="shared" si="17"/>
        <v>0</v>
      </c>
      <c r="Z49" s="159">
        <f t="shared" si="18"/>
        <v>0</v>
      </c>
      <c r="AA49" s="327"/>
      <c r="AB49" s="400">
        <f t="shared" si="40"/>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1"/>
        <v xml:space="preserve"> </v>
      </c>
      <c r="AQ49" s="613" t="str">
        <f t="shared" si="39"/>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7"/>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8"/>
        <v/>
      </c>
      <c r="O50" s="27"/>
      <c r="P50" s="27"/>
      <c r="Q50" s="27"/>
      <c r="R50" s="27"/>
      <c r="S50" s="27"/>
      <c r="T50" s="28"/>
      <c r="U50" s="29"/>
      <c r="V50" s="32"/>
      <c r="W50" s="318"/>
      <c r="X50" s="319"/>
      <c r="Y50" s="160">
        <f t="shared" si="17"/>
        <v>0</v>
      </c>
      <c r="Z50" s="159">
        <f t="shared" si="18"/>
        <v>0</v>
      </c>
      <c r="AA50" s="327"/>
      <c r="AB50" s="400">
        <f t="shared" si="40"/>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1"/>
        <v xml:space="preserve"> </v>
      </c>
      <c r="AQ50" s="613" t="str">
        <f t="shared" si="39"/>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7"/>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8"/>
        <v/>
      </c>
      <c r="O51" s="27"/>
      <c r="P51" s="27"/>
      <c r="Q51" s="27"/>
      <c r="R51" s="27"/>
      <c r="S51" s="27"/>
      <c r="T51" s="28"/>
      <c r="U51" s="29"/>
      <c r="V51" s="32"/>
      <c r="W51" s="318"/>
      <c r="X51" s="319"/>
      <c r="Y51" s="160">
        <f t="shared" si="17"/>
        <v>0</v>
      </c>
      <c r="Z51" s="159">
        <f t="shared" si="18"/>
        <v>0</v>
      </c>
      <c r="AA51" s="327"/>
      <c r="AB51" s="400">
        <f t="shared" si="40"/>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1"/>
        <v xml:space="preserve"> </v>
      </c>
      <c r="AQ51" s="613" t="str">
        <f t="shared" si="39"/>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7"/>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8"/>
        <v/>
      </c>
      <c r="O52" s="27"/>
      <c r="P52" s="27"/>
      <c r="Q52" s="27"/>
      <c r="R52" s="27"/>
      <c r="S52" s="27"/>
      <c r="T52" s="28"/>
      <c r="U52" s="29"/>
      <c r="V52" s="32"/>
      <c r="W52" s="318"/>
      <c r="X52" s="319"/>
      <c r="Y52" s="160">
        <f t="shared" si="17"/>
        <v>0</v>
      </c>
      <c r="Z52" s="159">
        <f t="shared" si="18"/>
        <v>0</v>
      </c>
      <c r="AA52" s="327"/>
      <c r="AB52" s="400">
        <f t="shared" si="40"/>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1"/>
        <v xml:space="preserve"> </v>
      </c>
      <c r="AQ52" s="613" t="str">
        <f t="shared" si="39"/>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7"/>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8"/>
        <v/>
      </c>
      <c r="O53" s="27"/>
      <c r="P53" s="27"/>
      <c r="Q53" s="27"/>
      <c r="R53" s="27"/>
      <c r="S53" s="27"/>
      <c r="T53" s="28"/>
      <c r="U53" s="29"/>
      <c r="V53" s="32"/>
      <c r="W53" s="318"/>
      <c r="X53" s="319"/>
      <c r="Y53" s="160">
        <f t="shared" si="17"/>
        <v>0</v>
      </c>
      <c r="Z53" s="159">
        <f t="shared" si="18"/>
        <v>0</v>
      </c>
      <c r="AA53" s="327"/>
      <c r="AB53" s="400">
        <f t="shared" si="40"/>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1"/>
        <v xml:space="preserve"> </v>
      </c>
      <c r="AQ53" s="613" t="str">
        <f t="shared" si="39"/>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7"/>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8"/>
        <v/>
      </c>
      <c r="O54" s="27"/>
      <c r="P54" s="27"/>
      <c r="Q54" s="27"/>
      <c r="R54" s="27"/>
      <c r="S54" s="27"/>
      <c r="T54" s="28"/>
      <c r="U54" s="29"/>
      <c r="V54" s="32"/>
      <c r="W54" s="318"/>
      <c r="X54" s="319"/>
      <c r="Y54" s="160">
        <f t="shared" si="17"/>
        <v>0</v>
      </c>
      <c r="Z54" s="159">
        <f t="shared" si="18"/>
        <v>0</v>
      </c>
      <c r="AA54" s="327"/>
      <c r="AB54" s="400">
        <f t="shared" si="40"/>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1"/>
        <v xml:space="preserve"> </v>
      </c>
      <c r="AQ54" s="613" t="str">
        <f t="shared" si="39"/>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7"/>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8"/>
        <v/>
      </c>
      <c r="O55" s="27"/>
      <c r="P55" s="27"/>
      <c r="Q55" s="27"/>
      <c r="R55" s="27"/>
      <c r="S55" s="27"/>
      <c r="T55" s="28"/>
      <c r="U55" s="29"/>
      <c r="V55" s="32"/>
      <c r="W55" s="318"/>
      <c r="X55" s="319"/>
      <c r="Y55" s="160">
        <f t="shared" si="17"/>
        <v>0</v>
      </c>
      <c r="Z55" s="159">
        <f t="shared" si="18"/>
        <v>0</v>
      </c>
      <c r="AA55" s="327"/>
      <c r="AB55" s="400">
        <f t="shared" si="40"/>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1"/>
        <v xml:space="preserve"> </v>
      </c>
      <c r="AQ55" s="613" t="str">
        <f t="shared" si="39"/>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7"/>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8"/>
        <v/>
      </c>
      <c r="O56" s="27"/>
      <c r="P56" s="27"/>
      <c r="Q56" s="27"/>
      <c r="R56" s="27"/>
      <c r="S56" s="27"/>
      <c r="T56" s="28"/>
      <c r="U56" s="29"/>
      <c r="V56" s="32"/>
      <c r="W56" s="318"/>
      <c r="X56" s="319"/>
      <c r="Y56" s="160">
        <f t="shared" si="17"/>
        <v>0</v>
      </c>
      <c r="Z56" s="159">
        <f t="shared" si="18"/>
        <v>0</v>
      </c>
      <c r="AA56" s="327"/>
      <c r="AB56" s="400">
        <f t="shared" si="40"/>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1"/>
        <v xml:space="preserve"> </v>
      </c>
      <c r="AQ56" s="613" t="str">
        <f t="shared" si="39"/>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7"/>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8"/>
        <v/>
      </c>
      <c r="O57" s="27"/>
      <c r="P57" s="27"/>
      <c r="Q57" s="27"/>
      <c r="R57" s="27"/>
      <c r="S57" s="27"/>
      <c r="T57" s="28"/>
      <c r="U57" s="29"/>
      <c r="V57" s="32"/>
      <c r="W57" s="318"/>
      <c r="X57" s="319"/>
      <c r="Y57" s="160">
        <f t="shared" si="17"/>
        <v>0</v>
      </c>
      <c r="Z57" s="159">
        <f t="shared" si="18"/>
        <v>0</v>
      </c>
      <c r="AA57" s="327"/>
      <c r="AB57" s="400">
        <f t="shared" si="40"/>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1"/>
        <v xml:space="preserve"> </v>
      </c>
      <c r="AQ57" s="613" t="str">
        <f t="shared" si="39"/>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7"/>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8"/>
        <v/>
      </c>
      <c r="O58" s="27"/>
      <c r="P58" s="27"/>
      <c r="Q58" s="27"/>
      <c r="R58" s="27"/>
      <c r="S58" s="27"/>
      <c r="T58" s="28"/>
      <c r="U58" s="29"/>
      <c r="V58" s="32"/>
      <c r="W58" s="318"/>
      <c r="X58" s="319"/>
      <c r="Y58" s="160">
        <f t="shared" si="17"/>
        <v>0</v>
      </c>
      <c r="Z58" s="159">
        <f t="shared" si="18"/>
        <v>0</v>
      </c>
      <c r="AA58" s="327"/>
      <c r="AB58" s="400">
        <f t="shared" si="40"/>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1"/>
        <v xml:space="preserve"> </v>
      </c>
      <c r="AQ58" s="613" t="str">
        <f t="shared" si="39"/>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7"/>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8"/>
        <v/>
      </c>
      <c r="O59" s="27"/>
      <c r="P59" s="27"/>
      <c r="Q59" s="27"/>
      <c r="R59" s="27"/>
      <c r="S59" s="27"/>
      <c r="T59" s="28"/>
      <c r="U59" s="29"/>
      <c r="V59" s="32"/>
      <c r="W59" s="318"/>
      <c r="X59" s="319"/>
      <c r="Y59" s="160">
        <f t="shared" si="17"/>
        <v>0</v>
      </c>
      <c r="Z59" s="159">
        <f t="shared" si="18"/>
        <v>0</v>
      </c>
      <c r="AA59" s="327"/>
      <c r="AB59" s="400">
        <f t="shared" si="40"/>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1"/>
        <v xml:space="preserve"> </v>
      </c>
      <c r="AQ59" s="613" t="str">
        <f t="shared" si="39"/>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7"/>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8"/>
        <v/>
      </c>
      <c r="O60" s="27"/>
      <c r="P60" s="27"/>
      <c r="Q60" s="27"/>
      <c r="R60" s="27"/>
      <c r="S60" s="27"/>
      <c r="T60" s="30"/>
      <c r="U60" s="31"/>
      <c r="V60" s="32"/>
      <c r="W60" s="320"/>
      <c r="X60" s="318"/>
      <c r="Y60" s="160">
        <f t="shared" si="17"/>
        <v>0</v>
      </c>
      <c r="Z60" s="159">
        <f t="shared" si="18"/>
        <v>0</v>
      </c>
      <c r="AA60" s="328"/>
      <c r="AB60" s="400">
        <f t="shared" si="40"/>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1"/>
        <v xml:space="preserve"> </v>
      </c>
      <c r="AQ60" s="613" t="str">
        <f t="shared" si="39"/>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7"/>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8"/>
        <v/>
      </c>
      <c r="O61" s="27"/>
      <c r="P61" s="27"/>
      <c r="Q61" s="27"/>
      <c r="R61" s="27"/>
      <c r="S61" s="27"/>
      <c r="T61" s="27"/>
      <c r="U61" s="28"/>
      <c r="V61" s="32"/>
      <c r="W61" s="318"/>
      <c r="X61" s="318"/>
      <c r="Y61" s="160">
        <f t="shared" si="17"/>
        <v>0</v>
      </c>
      <c r="Z61" s="159">
        <f t="shared" si="18"/>
        <v>0</v>
      </c>
      <c r="AA61" s="327"/>
      <c r="AB61" s="400">
        <f t="shared" si="40"/>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1"/>
        <v xml:space="preserve"> </v>
      </c>
      <c r="AQ61" s="613" t="str">
        <f t="shared" si="39"/>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7"/>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8"/>
        <v/>
      </c>
      <c r="O62" s="321"/>
      <c r="P62" s="315"/>
      <c r="Q62" s="315"/>
      <c r="R62" s="315"/>
      <c r="S62" s="315"/>
      <c r="T62" s="315"/>
      <c r="U62" s="316"/>
      <c r="V62" s="167"/>
      <c r="W62" s="313"/>
      <c r="X62" s="313"/>
      <c r="Y62" s="160">
        <f t="shared" si="17"/>
        <v>0</v>
      </c>
      <c r="Z62" s="159">
        <f t="shared" si="18"/>
        <v>0</v>
      </c>
      <c r="AA62" s="326"/>
      <c r="AB62" s="400">
        <f t="shared" si="40"/>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1"/>
        <v xml:space="preserve"> </v>
      </c>
      <c r="AQ62" s="613" t="str">
        <f t="shared" si="39"/>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7"/>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8"/>
        <v/>
      </c>
      <c r="O63" s="315"/>
      <c r="P63" s="315"/>
      <c r="Q63" s="315"/>
      <c r="R63" s="315"/>
      <c r="S63" s="315"/>
      <c r="T63" s="316"/>
      <c r="U63" s="317"/>
      <c r="V63" s="167"/>
      <c r="W63" s="313"/>
      <c r="X63" s="313"/>
      <c r="Y63" s="160">
        <f t="shared" si="17"/>
        <v>0</v>
      </c>
      <c r="Z63" s="159">
        <f t="shared" si="18"/>
        <v>0</v>
      </c>
      <c r="AA63" s="326"/>
      <c r="AB63" s="400">
        <f t="shared" si="40"/>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1"/>
        <v xml:space="preserve"> </v>
      </c>
      <c r="AQ63" s="613" t="str">
        <f t="shared" si="39"/>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7"/>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8"/>
        <v/>
      </c>
      <c r="O64" s="315"/>
      <c r="P64" s="315"/>
      <c r="Q64" s="315"/>
      <c r="R64" s="315"/>
      <c r="S64" s="315"/>
      <c r="T64" s="316"/>
      <c r="U64" s="317"/>
      <c r="V64" s="167"/>
      <c r="W64" s="313"/>
      <c r="X64" s="313"/>
      <c r="Y64" s="160">
        <f t="shared" si="17"/>
        <v>0</v>
      </c>
      <c r="Z64" s="159">
        <f t="shared" si="18"/>
        <v>0</v>
      </c>
      <c r="AA64" s="326"/>
      <c r="AB64" s="400">
        <f t="shared" si="40"/>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1"/>
        <v xml:space="preserve"> </v>
      </c>
      <c r="AQ64" s="613" t="str">
        <f t="shared" si="39"/>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7"/>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8"/>
        <v/>
      </c>
      <c r="O65" s="315"/>
      <c r="P65" s="315"/>
      <c r="Q65" s="315"/>
      <c r="R65" s="315"/>
      <c r="S65" s="315"/>
      <c r="T65" s="316"/>
      <c r="U65" s="317"/>
      <c r="V65" s="167"/>
      <c r="W65" s="313"/>
      <c r="X65" s="313"/>
      <c r="Y65" s="160">
        <f t="shared" si="17"/>
        <v>0</v>
      </c>
      <c r="Z65" s="159">
        <f t="shared" si="18"/>
        <v>0</v>
      </c>
      <c r="AA65" s="326"/>
      <c r="AB65" s="400">
        <f t="shared" si="40"/>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1"/>
        <v xml:space="preserve"> </v>
      </c>
      <c r="AQ65" s="613" t="str">
        <f t="shared" si="39"/>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7"/>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8"/>
        <v/>
      </c>
      <c r="O66" s="27"/>
      <c r="P66" s="27"/>
      <c r="Q66" s="27"/>
      <c r="R66" s="27"/>
      <c r="S66" s="27"/>
      <c r="T66" s="28"/>
      <c r="U66" s="29"/>
      <c r="V66" s="167"/>
      <c r="W66" s="313"/>
      <c r="X66" s="313"/>
      <c r="Y66" s="160">
        <f t="shared" si="17"/>
        <v>0</v>
      </c>
      <c r="Z66" s="159">
        <f t="shared" si="18"/>
        <v>0</v>
      </c>
      <c r="AA66" s="327"/>
      <c r="AB66" s="400">
        <f t="shared" si="40"/>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1"/>
        <v xml:space="preserve"> </v>
      </c>
      <c r="AQ66" s="613" t="str">
        <f t="shared" si="39"/>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7"/>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8"/>
        <v/>
      </c>
      <c r="O67" s="27"/>
      <c r="P67" s="27"/>
      <c r="Q67" s="27"/>
      <c r="R67" s="27"/>
      <c r="S67" s="27"/>
      <c r="T67" s="28"/>
      <c r="U67" s="29"/>
      <c r="V67" s="32"/>
      <c r="W67" s="318"/>
      <c r="X67" s="319"/>
      <c r="Y67" s="160">
        <f t="shared" si="17"/>
        <v>0</v>
      </c>
      <c r="Z67" s="159">
        <f t="shared" si="18"/>
        <v>0</v>
      </c>
      <c r="AA67" s="327"/>
      <c r="AB67" s="400">
        <f t="shared" si="40"/>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1"/>
        <v xml:space="preserve"> </v>
      </c>
      <c r="AQ67" s="613" t="str">
        <f t="shared" si="39"/>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7"/>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8"/>
        <v/>
      </c>
      <c r="O68" s="27"/>
      <c r="P68" s="27"/>
      <c r="Q68" s="27"/>
      <c r="R68" s="27"/>
      <c r="S68" s="27"/>
      <c r="T68" s="28"/>
      <c r="U68" s="29"/>
      <c r="V68" s="32"/>
      <c r="W68" s="318"/>
      <c r="X68" s="319"/>
      <c r="Y68" s="160">
        <f t="shared" si="17"/>
        <v>0</v>
      </c>
      <c r="Z68" s="159">
        <f t="shared" si="18"/>
        <v>0</v>
      </c>
      <c r="AA68" s="327"/>
      <c r="AB68" s="400">
        <f t="shared" si="40"/>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1"/>
        <v xml:space="preserve"> </v>
      </c>
      <c r="AQ68" s="613" t="str">
        <f t="shared" si="39"/>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7"/>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8"/>
        <v/>
      </c>
      <c r="O69" s="27"/>
      <c r="P69" s="27"/>
      <c r="Q69" s="27"/>
      <c r="R69" s="27"/>
      <c r="S69" s="27"/>
      <c r="T69" s="28"/>
      <c r="U69" s="29"/>
      <c r="V69" s="32"/>
      <c r="W69" s="318"/>
      <c r="X69" s="319"/>
      <c r="Y69" s="160">
        <f t="shared" si="17"/>
        <v>0</v>
      </c>
      <c r="Z69" s="159">
        <f t="shared" si="18"/>
        <v>0</v>
      </c>
      <c r="AA69" s="327"/>
      <c r="AB69" s="400">
        <f t="shared" si="40"/>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1"/>
        <v xml:space="preserve"> </v>
      </c>
      <c r="AQ69" s="613" t="str">
        <f t="shared" si="39"/>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7"/>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8"/>
        <v/>
      </c>
      <c r="O70" s="27"/>
      <c r="P70" s="27"/>
      <c r="Q70" s="27"/>
      <c r="R70" s="27"/>
      <c r="S70" s="27"/>
      <c r="T70" s="28"/>
      <c r="U70" s="29"/>
      <c r="V70" s="32"/>
      <c r="W70" s="318"/>
      <c r="X70" s="319"/>
      <c r="Y70" s="160">
        <f t="shared" si="17"/>
        <v>0</v>
      </c>
      <c r="Z70" s="159">
        <f t="shared" si="18"/>
        <v>0</v>
      </c>
      <c r="AA70" s="327"/>
      <c r="AB70" s="400">
        <f t="shared" si="40"/>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1"/>
        <v xml:space="preserve"> </v>
      </c>
      <c r="AQ70" s="613" t="str">
        <f t="shared" si="39"/>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7"/>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8"/>
        <v/>
      </c>
      <c r="O71" s="27"/>
      <c r="P71" s="27"/>
      <c r="Q71" s="27"/>
      <c r="R71" s="27"/>
      <c r="S71" s="27"/>
      <c r="T71" s="28"/>
      <c r="U71" s="29"/>
      <c r="V71" s="32"/>
      <c r="W71" s="318"/>
      <c r="X71" s="319"/>
      <c r="Y71" s="160">
        <f t="shared" si="17"/>
        <v>0</v>
      </c>
      <c r="Z71" s="159">
        <f t="shared" si="18"/>
        <v>0</v>
      </c>
      <c r="AA71" s="327"/>
      <c r="AB71" s="400">
        <f t="shared" si="40"/>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1"/>
        <v xml:space="preserve"> </v>
      </c>
      <c r="AQ71" s="613" t="str">
        <f t="shared" si="39"/>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7"/>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8"/>
        <v/>
      </c>
      <c r="O72" s="27"/>
      <c r="P72" s="27"/>
      <c r="Q72" s="27"/>
      <c r="R72" s="27"/>
      <c r="S72" s="27"/>
      <c r="T72" s="28"/>
      <c r="U72" s="29"/>
      <c r="V72" s="32"/>
      <c r="W72" s="318"/>
      <c r="X72" s="319"/>
      <c r="Y72" s="160">
        <f t="shared" si="17"/>
        <v>0</v>
      </c>
      <c r="Z72" s="159">
        <f t="shared" si="18"/>
        <v>0</v>
      </c>
      <c r="AA72" s="327"/>
      <c r="AB72" s="400">
        <f t="shared" si="40"/>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1"/>
        <v xml:space="preserve"> </v>
      </c>
      <c r="AQ72" s="613" t="str">
        <f t="shared" si="39"/>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7"/>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8"/>
        <v/>
      </c>
      <c r="O73" s="27"/>
      <c r="P73" s="27"/>
      <c r="Q73" s="27"/>
      <c r="R73" s="27"/>
      <c r="S73" s="27"/>
      <c r="T73" s="28"/>
      <c r="U73" s="29"/>
      <c r="V73" s="32"/>
      <c r="W73" s="318"/>
      <c r="X73" s="319"/>
      <c r="Y73" s="160">
        <f t="shared" si="17"/>
        <v>0</v>
      </c>
      <c r="Z73" s="159">
        <f t="shared" si="18"/>
        <v>0</v>
      </c>
      <c r="AA73" s="327"/>
      <c r="AB73" s="400">
        <f t="shared" si="40"/>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1"/>
        <v xml:space="preserve"> </v>
      </c>
      <c r="AQ73" s="613" t="str">
        <f t="shared" si="39"/>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7"/>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8"/>
        <v/>
      </c>
      <c r="O74" s="27"/>
      <c r="P74" s="27"/>
      <c r="Q74" s="27"/>
      <c r="R74" s="27"/>
      <c r="S74" s="27"/>
      <c r="T74" s="28"/>
      <c r="U74" s="29"/>
      <c r="V74" s="32"/>
      <c r="W74" s="318"/>
      <c r="X74" s="319"/>
      <c r="Y74" s="160">
        <f t="shared" si="17"/>
        <v>0</v>
      </c>
      <c r="Z74" s="159">
        <f t="shared" si="18"/>
        <v>0</v>
      </c>
      <c r="AA74" s="327"/>
      <c r="AB74" s="400">
        <f t="shared" si="40"/>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1"/>
        <v xml:space="preserve"> </v>
      </c>
      <c r="AQ74" s="613" t="str">
        <f t="shared" si="39"/>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7"/>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8"/>
        <v/>
      </c>
      <c r="O75" s="27"/>
      <c r="P75" s="27"/>
      <c r="Q75" s="27"/>
      <c r="R75" s="27"/>
      <c r="S75" s="27"/>
      <c r="T75" s="28"/>
      <c r="U75" s="29"/>
      <c r="V75" s="32"/>
      <c r="W75" s="318"/>
      <c r="X75" s="319"/>
      <c r="Y75" s="160">
        <f t="shared" si="17"/>
        <v>0</v>
      </c>
      <c r="Z75" s="159">
        <f t="shared" si="18"/>
        <v>0</v>
      </c>
      <c r="AA75" s="327"/>
      <c r="AB75" s="400">
        <f t="shared" si="40"/>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1"/>
        <v xml:space="preserve"> </v>
      </c>
      <c r="AQ75" s="613" t="str">
        <f t="shared" si="39"/>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7"/>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8"/>
        <v/>
      </c>
      <c r="O76" s="27"/>
      <c r="P76" s="27"/>
      <c r="Q76" s="27"/>
      <c r="R76" s="27"/>
      <c r="S76" s="27"/>
      <c r="T76" s="28"/>
      <c r="U76" s="29"/>
      <c r="V76" s="32"/>
      <c r="W76" s="318"/>
      <c r="X76" s="319"/>
      <c r="Y76" s="160">
        <f t="shared" ref="Y76:Y139" si="49">V76+W76+X76</f>
        <v>0</v>
      </c>
      <c r="Z76" s="159">
        <f t="shared" si="18"/>
        <v>0</v>
      </c>
      <c r="AA76" s="327"/>
      <c r="AB76" s="400">
        <f t="shared" si="40"/>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1"/>
        <v xml:space="preserve"> </v>
      </c>
      <c r="AQ76" s="613" t="str">
        <f t="shared" si="39"/>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7"/>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0"/>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2"/>
        <v/>
      </c>
      <c r="AX77" s="165" t="str">
        <f t="shared" si="53"/>
        <v/>
      </c>
      <c r="AY77" s="193" t="str">
        <f t="shared" si="54"/>
        <v/>
      </c>
      <c r="AZ77" s="183" t="str">
        <f t="shared" si="55"/>
        <v/>
      </c>
      <c r="BA77" s="173" t="str">
        <f t="shared" si="56"/>
        <v/>
      </c>
      <c r="BB77" s="174" t="str">
        <f t="shared" si="57"/>
        <v/>
      </c>
      <c r="BC77" s="186" t="str">
        <f t="shared" si="47"/>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7"/>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7"/>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7"/>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7"/>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49: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Q16:U20 BC12:BD1011 BE10:BG1011 V5:Y8 E10:X11 AA10:AC11 AF10:AH11 AY10:BB1011 BC10:BD10 C10:C11 AD12:AD1011 N12:N1011 Y10:Z1011 AB12:AB1011 AI14:AI1011 AJ15:AJ1011 AI14:AJ14 AI10:AO13 AE10:AE1011 AA5:AH8 AJ5:AO8 AW10:AW1011 AR12:AR1011 AT12:AT1011 AP12:AP1011 BH10:BI10 BH12:BI1011 AW5:BI8 AK14:AO1011 O48 Q22:X48">
    <cfRule type="cellIs" dxfId="1011" priority="1169" operator="equal">
      <formula>0</formula>
    </cfRule>
  </conditionalFormatting>
  <conditionalFormatting sqref="AI5:AI9 AI12:AI1011">
    <cfRule type="cellIs" dxfId="1010" priority="1168" operator="lessThan">
      <formula>0</formula>
    </cfRule>
  </conditionalFormatting>
  <conditionalFormatting sqref="AE6:AE8">
    <cfRule type="cellIs" dxfId="1009" priority="1165" operator="equal">
      <formula>0</formula>
    </cfRule>
    <cfRule type="cellIs" dxfId="1008" priority="1166" operator="equal">
      <formula>0</formula>
    </cfRule>
    <cfRule type="cellIs" dxfId="1007" priority="1167" operator="equal">
      <formula>0</formula>
    </cfRule>
  </conditionalFormatting>
  <conditionalFormatting sqref="AE3 F11:AC11 AE10:AE1011 AE5:AE8">
    <cfRule type="cellIs" dxfId="1006" priority="1163" operator="greaterThanOrEqual">
      <formula>0</formula>
    </cfRule>
  </conditionalFormatting>
  <conditionalFormatting sqref="AE1:AE3 F11:AC11 AE5:AE8 AE10:AE64990">
    <cfRule type="cellIs" dxfId="1005" priority="1161" operator="equal">
      <formula>0</formula>
    </cfRule>
    <cfRule type="cellIs" dxfId="1004"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3" priority="1159" operator="lessThan">
      <formula>0</formula>
    </cfRule>
  </conditionalFormatting>
  <conditionalFormatting sqref="AD5:AD8">
    <cfRule type="cellIs" dxfId="1002" priority="1154" operator="lessThan">
      <formula>0</formula>
    </cfRule>
  </conditionalFormatting>
  <conditionalFormatting sqref="AD5:AD8">
    <cfRule type="cellIs" dxfId="1001" priority="1132" stopIfTrue="1" operator="lessThan">
      <formula>0</formula>
    </cfRule>
  </conditionalFormatting>
  <conditionalFormatting sqref="I10:J11">
    <cfRule type="containsText" dxfId="1000" priority="1143" operator="containsText" text="/">
      <formula>NOT(ISERROR(SEARCH("/",I10)))</formula>
    </cfRule>
    <cfRule type="cellIs" dxfId="999" priority="1144" operator="greaterThan">
      <formula>"1/0/1900"</formula>
    </cfRule>
    <cfRule type="cellIs" dxfId="998" priority="1145" operator="greaterThan">
      <formula>0</formula>
    </cfRule>
  </conditionalFormatting>
  <conditionalFormatting sqref="N12:N1011 I10:J1011">
    <cfRule type="cellIs" dxfId="997" priority="1142" operator="greaterThan">
      <formula>0</formula>
    </cfRule>
  </conditionalFormatting>
  <conditionalFormatting sqref="F11:AC11 AE10:AE1011 AE5:AE8">
    <cfRule type="cellIs" dxfId="996" priority="1131" operator="lessThan">
      <formula>0</formula>
    </cfRule>
    <cfRule type="cellIs" dxfId="995" priority="1138" operator="between">
      <formula>-1</formula>
      <formula>999999999999</formula>
    </cfRule>
    <cfRule type="cellIs" dxfId="994" priority="1139" operator="lessThan">
      <formula>0</formula>
    </cfRule>
    <cfRule type="cellIs" dxfId="993" priority="1140" operator="greaterThan">
      <formula>0</formula>
    </cfRule>
    <cfRule type="cellIs" dxfId="992" priority="1141" operator="equal">
      <formula>0</formula>
    </cfRule>
  </conditionalFormatting>
  <conditionalFormatting sqref="F11:AC11 AE10:AE11">
    <cfRule type="cellIs" dxfId="991" priority="1133" stopIfTrue="1" operator="equal">
      <formula>0</formula>
    </cfRule>
    <cfRule type="cellIs" dxfId="990" priority="1134" operator="notBetween">
      <formula>0</formula>
      <formula>1</formula>
    </cfRule>
    <cfRule type="cellIs" priority="1135" stopIfTrue="1" operator="notBetween">
      <formula>0</formula>
      <formula>1</formula>
    </cfRule>
    <cfRule type="cellIs" dxfId="989" priority="1136" operator="between">
      <formula>-1</formula>
      <formula>9999999</formula>
    </cfRule>
  </conditionalFormatting>
  <conditionalFormatting sqref="F11:AC11 AE10:AE1011 AD5:AE8">
    <cfRule type="cellIs" dxfId="988" priority="1137" operator="notBetween">
      <formula>0</formula>
      <formula>1</formula>
    </cfRule>
    <cfRule type="cellIs" dxfId="987" priority="1147" operator="notBetween">
      <formula>0</formula>
      <formula>1</formula>
    </cfRule>
  </conditionalFormatting>
  <conditionalFormatting sqref="N12:N1011">
    <cfRule type="cellIs" dxfId="986" priority="1128" stopIfTrue="1" operator="greaterThan">
      <formula>0</formula>
    </cfRule>
    <cfRule type="cellIs" dxfId="985" priority="1129" stopIfTrue="1" operator="greaterThan">
      <formula>1</formula>
    </cfRule>
    <cfRule type="cellIs" dxfId="984" priority="1130" stopIfTrue="1" operator="lessThan">
      <formula>1</formula>
    </cfRule>
  </conditionalFormatting>
  <conditionalFormatting sqref="V10:X11">
    <cfRule type="cellIs" dxfId="983" priority="1126" stopIfTrue="1" operator="greaterThan">
      <formula>0</formula>
    </cfRule>
    <cfRule type="cellIs" dxfId="982" priority="1127" stopIfTrue="1" operator="greaterThan">
      <formula>0</formula>
    </cfRule>
  </conditionalFormatting>
  <conditionalFormatting sqref="C10:C11">
    <cfRule type="cellIs" dxfId="981" priority="1121" stopIfTrue="1" operator="equal">
      <formula>0</formula>
    </cfRule>
    <cfRule type="cellIs" dxfId="980" priority="1122" stopIfTrue="1" operator="greaterThan">
      <formula>0</formula>
    </cfRule>
    <cfRule type="notContainsBlanks" dxfId="979" priority="1123" stopIfTrue="1">
      <formula>LEN(TRIM(C10))&gt;0</formula>
    </cfRule>
    <cfRule type="cellIs" dxfId="978" priority="1124" stopIfTrue="1" operator="equal">
      <formula>1</formula>
    </cfRule>
    <cfRule type="cellIs" dxfId="977"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6" priority="1104" operator="greaterThan">
      <formula>0</formula>
    </cfRule>
    <cfRule type="cellIs" dxfId="975" priority="1105" operator="greaterThan">
      <formula>0</formula>
    </cfRule>
    <cfRule type="uniqueValues" dxfId="974" priority="1106"/>
    <cfRule type="uniqueValues" dxfId="973" priority="1107"/>
    <cfRule type="cellIs" dxfId="972" priority="1108" operator="equal">
      <formula>0</formula>
    </cfRule>
    <cfRule type="cellIs" dxfId="971" priority="1109" operator="lessThan">
      <formula>1</formula>
    </cfRule>
    <cfRule type="containsText" dxfId="970" priority="1110" operator="containsText" text="#NUM!">
      <formula>NOT(ISERROR(SEARCH("#NUM!",N10)))</formula>
    </cfRule>
    <cfRule type="cellIs" dxfId="969" priority="1111" operator="equal">
      <formula>0</formula>
    </cfRule>
    <cfRule type="cellIs" dxfId="968" priority="1112" operator="lessThan">
      <formula>0</formula>
    </cfRule>
    <cfRule type="uniqueValues" dxfId="967" priority="1113"/>
    <cfRule type="duplicateValues" dxfId="966" priority="1114"/>
    <cfRule type="cellIs" dxfId="965" priority="1115" operator="equal">
      <formula>0</formula>
    </cfRule>
    <cfRule type="uniqueValues" dxfId="964" priority="1116"/>
    <cfRule type="cellIs" dxfId="963" priority="1117" operator="equal">
      <formula>0</formula>
    </cfRule>
    <cfRule type="cellIs" dxfId="962" priority="1118" operator="between">
      <formula>1</formula>
      <formula>999999999999999</formula>
    </cfRule>
    <cfRule type="containsText" dxfId="961" priority="1119" operator="containsText" text="#NUM!">
      <formula>NOT(ISERROR(SEARCH("#NUM!",N10)))</formula>
    </cfRule>
  </conditionalFormatting>
  <conditionalFormatting sqref="AW10:AW11 BE10:BG11 AY10:BB11 BC10:BD10 BH10:BI10">
    <cfRule type="containsText" dxfId="960" priority="1098" operator="containsText" text="#DIV/0!">
      <formula>NOT(ISERROR(SEARCH("#DIV/0!",AW10)))</formula>
    </cfRule>
    <cfRule type="cellIs" dxfId="959" priority="1099" operator="lessThan">
      <formula>"&lt;0"</formula>
    </cfRule>
    <cfRule type="cellIs" dxfId="958" priority="1100" operator="lessThan">
      <formula>0</formula>
    </cfRule>
    <cfRule type="containsText" dxfId="957" priority="1101" operator="containsText" text="#DIV/0!">
      <formula>NOT(ISERROR(SEARCH("#DIV/0!",AW10)))</formula>
    </cfRule>
    <cfRule type="containsText" dxfId="956" priority="1102" operator="containsText" text="#DIV/0!">
      <formula>NOT(ISERROR(SEARCH("#DIV/0!",AW10)))</formula>
    </cfRule>
    <cfRule type="containsText" dxfId="955" priority="1103" operator="containsText" text="#div/0/!">
      <formula>NOT(ISERROR(SEARCH("#div/0/!",AW10)))</formula>
    </cfRule>
  </conditionalFormatting>
  <conditionalFormatting sqref="AW10:AW11">
    <cfRule type="cellIs" dxfId="954" priority="1082" operator="greaterThan">
      <formula>0</formula>
    </cfRule>
    <cfRule type="cellIs" dxfId="953" priority="1083" operator="greaterThan">
      <formula>0</formula>
    </cfRule>
    <cfRule type="uniqueValues" dxfId="952" priority="1084"/>
    <cfRule type="uniqueValues" dxfId="951" priority="1085"/>
    <cfRule type="cellIs" dxfId="950" priority="1086" operator="equal">
      <formula>0</formula>
    </cfRule>
    <cfRule type="cellIs" dxfId="949" priority="1087" operator="lessThan">
      <formula>1</formula>
    </cfRule>
    <cfRule type="containsText" dxfId="948" priority="1088" operator="containsText" text="#NUM!">
      <formula>NOT(ISERROR(SEARCH("#NUM!",AW10)))</formula>
    </cfRule>
    <cfRule type="cellIs" dxfId="947" priority="1089" operator="equal">
      <formula>0</formula>
    </cfRule>
    <cfRule type="cellIs" dxfId="946" priority="1090" operator="lessThan">
      <formula>0</formula>
    </cfRule>
    <cfRule type="uniqueValues" dxfId="945" priority="1091"/>
    <cfRule type="duplicateValues" dxfId="944" priority="1092"/>
    <cfRule type="cellIs" dxfId="943" priority="1093" operator="equal">
      <formula>0</formula>
    </cfRule>
    <cfRule type="uniqueValues" dxfId="942" priority="1094"/>
    <cfRule type="cellIs" dxfId="941" priority="1095" operator="equal">
      <formula>0</formula>
    </cfRule>
    <cfRule type="cellIs" dxfId="940" priority="1096" operator="between">
      <formula>1</formula>
      <formula>999999999999999</formula>
    </cfRule>
    <cfRule type="containsText" dxfId="939" priority="1097" operator="containsText" text="#NUM!">
      <formula>NOT(ISERROR(SEARCH("#NUM!",AW10)))</formula>
    </cfRule>
  </conditionalFormatting>
  <conditionalFormatting sqref="AY10:AZ11">
    <cfRule type="cellIs" dxfId="938" priority="1066" operator="greaterThan">
      <formula>0</formula>
    </cfRule>
    <cfRule type="cellIs" dxfId="937" priority="1067" operator="greaterThan">
      <formula>0</formula>
    </cfRule>
    <cfRule type="uniqueValues" dxfId="936" priority="1068"/>
    <cfRule type="uniqueValues" dxfId="935" priority="1069"/>
    <cfRule type="cellIs" dxfId="934" priority="1070" operator="equal">
      <formula>0</formula>
    </cfRule>
    <cfRule type="cellIs" dxfId="933" priority="1071" operator="lessThan">
      <formula>1</formula>
    </cfRule>
    <cfRule type="containsText" dxfId="932" priority="1072" operator="containsText" text="#NUM!">
      <formula>NOT(ISERROR(SEARCH("#NUM!",AY10)))</formula>
    </cfRule>
    <cfRule type="cellIs" dxfId="931" priority="1073" operator="equal">
      <formula>0</formula>
    </cfRule>
    <cfRule type="cellIs" dxfId="930" priority="1074" operator="lessThan">
      <formula>0</formula>
    </cfRule>
    <cfRule type="uniqueValues" dxfId="929" priority="1075"/>
    <cfRule type="duplicateValues" dxfId="928" priority="1076"/>
    <cfRule type="cellIs" dxfId="927" priority="1077" operator="equal">
      <formula>0</formula>
    </cfRule>
    <cfRule type="uniqueValues" dxfId="926" priority="1078"/>
    <cfRule type="cellIs" dxfId="925" priority="1079" operator="equal">
      <formula>0</formula>
    </cfRule>
    <cfRule type="cellIs" dxfId="924" priority="1080" operator="between">
      <formula>1</formula>
      <formula>999999999999999</formula>
    </cfRule>
    <cfRule type="containsText" dxfId="923" priority="1081" operator="containsText" text="#NUM!">
      <formula>NOT(ISERROR(SEARCH("#NUM!",AY10)))</formula>
    </cfRule>
  </conditionalFormatting>
  <conditionalFormatting sqref="BA11">
    <cfRule type="cellIs" dxfId="922" priority="1050" operator="greaterThan">
      <formula>0</formula>
    </cfRule>
    <cfRule type="cellIs" dxfId="921" priority="1051" operator="greaterThan">
      <formula>0</formula>
    </cfRule>
    <cfRule type="uniqueValues" dxfId="920" priority="1052"/>
    <cfRule type="uniqueValues" dxfId="919" priority="1053"/>
    <cfRule type="cellIs" dxfId="918" priority="1054" operator="equal">
      <formula>0</formula>
    </cfRule>
    <cfRule type="cellIs" dxfId="917" priority="1055" operator="lessThan">
      <formula>1</formula>
    </cfRule>
    <cfRule type="containsText" dxfId="916" priority="1056" operator="containsText" text="#NUM!">
      <formula>NOT(ISERROR(SEARCH("#NUM!",BA11)))</formula>
    </cfRule>
    <cfRule type="cellIs" dxfId="915" priority="1057" operator="equal">
      <formula>0</formula>
    </cfRule>
    <cfRule type="cellIs" dxfId="914" priority="1058" operator="lessThan">
      <formula>0</formula>
    </cfRule>
    <cfRule type="uniqueValues" dxfId="913" priority="1059"/>
    <cfRule type="duplicateValues" dxfId="912" priority="1060"/>
    <cfRule type="cellIs" dxfId="911" priority="1061" operator="equal">
      <formula>0</formula>
    </cfRule>
    <cfRule type="uniqueValues" dxfId="910" priority="1062"/>
    <cfRule type="cellIs" dxfId="909" priority="1063" operator="equal">
      <formula>0</formula>
    </cfRule>
    <cfRule type="cellIs" dxfId="908" priority="1064" operator="between">
      <formula>1</formula>
      <formula>999999999999999</formula>
    </cfRule>
    <cfRule type="containsText" dxfId="907" priority="1065" operator="containsText" text="#NUM!">
      <formula>NOT(ISERROR(SEARCH("#NUM!",BA11)))</formula>
    </cfRule>
  </conditionalFormatting>
  <conditionalFormatting sqref="BF10:BG11">
    <cfRule type="cellIs" dxfId="906" priority="1034" operator="greaterThan">
      <formula>0</formula>
    </cfRule>
    <cfRule type="cellIs" dxfId="905" priority="1035" operator="greaterThan">
      <formula>0</formula>
    </cfRule>
    <cfRule type="uniqueValues" dxfId="904" priority="1036"/>
    <cfRule type="uniqueValues" dxfId="903" priority="1037"/>
    <cfRule type="cellIs" dxfId="902" priority="1038" operator="equal">
      <formula>0</formula>
    </cfRule>
    <cfRule type="cellIs" dxfId="901" priority="1039" operator="lessThan">
      <formula>1</formula>
    </cfRule>
    <cfRule type="containsText" dxfId="900" priority="1040" operator="containsText" text="#NUM!">
      <formula>NOT(ISERROR(SEARCH("#NUM!",BF10)))</formula>
    </cfRule>
    <cfRule type="cellIs" dxfId="899" priority="1041" operator="equal">
      <formula>0</formula>
    </cfRule>
    <cfRule type="cellIs" dxfId="898" priority="1042" operator="lessThan">
      <formula>0</formula>
    </cfRule>
    <cfRule type="uniqueValues" dxfId="897" priority="1043"/>
    <cfRule type="duplicateValues" dxfId="896" priority="1044"/>
    <cfRule type="cellIs" dxfId="895" priority="1045" operator="equal">
      <formula>0</formula>
    </cfRule>
    <cfRule type="uniqueValues" dxfId="894" priority="1046"/>
    <cfRule type="cellIs" dxfId="893" priority="1047" operator="equal">
      <formula>0</formula>
    </cfRule>
    <cfRule type="cellIs" dxfId="892" priority="1048" operator="between">
      <formula>1</formula>
      <formula>999999999999999</formula>
    </cfRule>
    <cfRule type="containsText" dxfId="891" priority="1049" operator="containsText" text="#NUM!">
      <formula>NOT(ISERROR(SEARCH("#NUM!",BF10)))</formula>
    </cfRule>
  </conditionalFormatting>
  <conditionalFormatting sqref="BA10">
    <cfRule type="cellIs" dxfId="890" priority="873" operator="greaterThan">
      <formula>0</formula>
    </cfRule>
    <cfRule type="cellIs" dxfId="889" priority="986" operator="greaterThan">
      <formula>0</formula>
    </cfRule>
    <cfRule type="cellIs" dxfId="888" priority="987" operator="greaterThan">
      <formula>0</formula>
    </cfRule>
    <cfRule type="uniqueValues" dxfId="887" priority="988"/>
    <cfRule type="uniqueValues" dxfId="886" priority="989"/>
    <cfRule type="cellIs" dxfId="885" priority="990" operator="equal">
      <formula>0</formula>
    </cfRule>
    <cfRule type="cellIs" dxfId="884" priority="991" operator="lessThan">
      <formula>1</formula>
    </cfRule>
    <cfRule type="containsText" dxfId="883" priority="992" operator="containsText" text="#NUM!">
      <formula>NOT(ISERROR(SEARCH("#NUM!",BA10)))</formula>
    </cfRule>
    <cfRule type="cellIs" dxfId="882" priority="993" operator="equal">
      <formula>0</formula>
    </cfRule>
    <cfRule type="cellIs" dxfId="881" priority="994" operator="lessThan">
      <formula>0</formula>
    </cfRule>
    <cfRule type="uniqueValues" dxfId="880" priority="995"/>
    <cfRule type="duplicateValues" dxfId="879" priority="996"/>
    <cfRule type="cellIs" dxfId="878" priority="997" operator="equal">
      <formula>0</formula>
    </cfRule>
    <cfRule type="uniqueValues" dxfId="877" priority="998"/>
    <cfRule type="cellIs" dxfId="876" priority="999" operator="equal">
      <formula>0</formula>
    </cfRule>
    <cfRule type="cellIs" dxfId="875" priority="1000" operator="between">
      <formula>1</formula>
      <formula>999999999999999</formula>
    </cfRule>
    <cfRule type="containsText" dxfId="874" priority="1001" operator="containsText" text="#NUM!">
      <formula>NOT(ISERROR(SEARCH("#NUM!",BA10)))</formula>
    </cfRule>
  </conditionalFormatting>
  <conditionalFormatting sqref="BB10">
    <cfRule type="cellIs" dxfId="873" priority="875" operator="equal">
      <formula>0</formula>
    </cfRule>
    <cfRule type="cellIs" dxfId="872" priority="970" operator="greaterThan">
      <formula>0</formula>
    </cfRule>
    <cfRule type="cellIs" dxfId="871" priority="971" operator="greaterThan">
      <formula>0</formula>
    </cfRule>
    <cfRule type="uniqueValues" dxfId="870" priority="972"/>
    <cfRule type="uniqueValues" dxfId="869" priority="973"/>
    <cfRule type="cellIs" dxfId="868" priority="974" operator="equal">
      <formula>0</formula>
    </cfRule>
    <cfRule type="cellIs" dxfId="867" priority="975" operator="lessThan">
      <formula>1</formula>
    </cfRule>
    <cfRule type="containsText" dxfId="866" priority="976" operator="containsText" text="#NUM!">
      <formula>NOT(ISERROR(SEARCH("#NUM!",BB10)))</formula>
    </cfRule>
    <cfRule type="cellIs" dxfId="865" priority="977" operator="equal">
      <formula>0</formula>
    </cfRule>
    <cfRule type="cellIs" dxfId="864" priority="978" operator="lessThan">
      <formula>0</formula>
    </cfRule>
    <cfRule type="uniqueValues" dxfId="863" priority="979"/>
    <cfRule type="duplicateValues" dxfId="862" priority="980"/>
    <cfRule type="cellIs" dxfId="861" priority="981" operator="equal">
      <formula>0</formula>
    </cfRule>
    <cfRule type="uniqueValues" dxfId="860" priority="982"/>
    <cfRule type="cellIs" dxfId="859" priority="983" operator="equal">
      <formula>0</formula>
    </cfRule>
    <cfRule type="cellIs" dxfId="858" priority="984" operator="between">
      <formula>1</formula>
      <formula>999999999999999</formula>
    </cfRule>
    <cfRule type="containsText" dxfId="857" priority="985" operator="containsText" text="#NUM!">
      <formula>NOT(ISERROR(SEARCH("#NUM!",BB10)))</formula>
    </cfRule>
  </conditionalFormatting>
  <conditionalFormatting sqref="BB11">
    <cfRule type="cellIs" dxfId="856" priority="954" operator="greaterThan">
      <formula>0</formula>
    </cfRule>
    <cfRule type="cellIs" dxfId="855" priority="955" operator="greaterThan">
      <formula>0</formula>
    </cfRule>
    <cfRule type="uniqueValues" dxfId="854" priority="956"/>
    <cfRule type="uniqueValues" dxfId="853" priority="957"/>
    <cfRule type="cellIs" dxfId="852" priority="958" operator="equal">
      <formula>0</formula>
    </cfRule>
    <cfRule type="cellIs" dxfId="851" priority="959" operator="lessThan">
      <formula>1</formula>
    </cfRule>
    <cfRule type="containsText" dxfId="850" priority="960" operator="containsText" text="#NUM!">
      <formula>NOT(ISERROR(SEARCH("#NUM!",BB11)))</formula>
    </cfRule>
    <cfRule type="cellIs" dxfId="849" priority="961" operator="equal">
      <formula>0</formula>
    </cfRule>
    <cfRule type="cellIs" dxfId="848" priority="962" operator="lessThan">
      <formula>0</formula>
    </cfRule>
    <cfRule type="uniqueValues" dxfId="847" priority="963"/>
    <cfRule type="duplicateValues" dxfId="846" priority="964"/>
    <cfRule type="cellIs" dxfId="845" priority="965" operator="equal">
      <formula>0</formula>
    </cfRule>
    <cfRule type="uniqueValues" dxfId="844" priority="966"/>
    <cfRule type="cellIs" dxfId="843" priority="967" operator="equal">
      <formula>0</formula>
    </cfRule>
    <cfRule type="cellIs" dxfId="842" priority="968" operator="between">
      <formula>1</formula>
      <formula>999999999999999</formula>
    </cfRule>
    <cfRule type="containsText" dxfId="841" priority="969" operator="containsText" text="#NUM!">
      <formula>NOT(ISERROR(SEARCH("#NUM!",BB11)))</formula>
    </cfRule>
  </conditionalFormatting>
  <conditionalFormatting sqref="BE10">
    <cfRule type="cellIs" dxfId="840" priority="921" operator="greaterThan">
      <formula>0</formula>
    </cfRule>
    <cfRule type="cellIs" dxfId="839" priority="922" operator="greaterThan">
      <formula>0</formula>
    </cfRule>
    <cfRule type="uniqueValues" dxfId="838" priority="923"/>
    <cfRule type="uniqueValues" dxfId="837" priority="924"/>
    <cfRule type="cellIs" dxfId="836" priority="925" operator="equal">
      <formula>0</formula>
    </cfRule>
    <cfRule type="cellIs" dxfId="835" priority="926" operator="lessThan">
      <formula>1</formula>
    </cfRule>
    <cfRule type="containsText" dxfId="834" priority="927" operator="containsText" text="#NUM!">
      <formula>NOT(ISERROR(SEARCH("#NUM!",BE10)))</formula>
    </cfRule>
    <cfRule type="cellIs" dxfId="833" priority="928" operator="equal">
      <formula>0</formula>
    </cfRule>
    <cfRule type="cellIs" dxfId="832" priority="929" operator="lessThan">
      <formula>0</formula>
    </cfRule>
    <cfRule type="uniqueValues" dxfId="831" priority="930"/>
    <cfRule type="duplicateValues" dxfId="830" priority="931"/>
    <cfRule type="cellIs" dxfId="829" priority="932" operator="equal">
      <formula>0</formula>
    </cfRule>
    <cfRule type="uniqueValues" dxfId="828" priority="933"/>
    <cfRule type="cellIs" dxfId="827" priority="934" operator="equal">
      <formula>0</formula>
    </cfRule>
    <cfRule type="cellIs" dxfId="826" priority="935" operator="between">
      <formula>1</formula>
      <formula>999999999999999</formula>
    </cfRule>
    <cfRule type="containsText" dxfId="825" priority="936" operator="containsText" text="#NUM!">
      <formula>NOT(ISERROR(SEARCH("#NUM!",BE10)))</formula>
    </cfRule>
  </conditionalFormatting>
  <conditionalFormatting sqref="BE11">
    <cfRule type="cellIs" dxfId="824" priority="905" operator="greaterThan">
      <formula>0</formula>
    </cfRule>
    <cfRule type="cellIs" dxfId="823" priority="906" operator="greaterThan">
      <formula>0</formula>
    </cfRule>
    <cfRule type="uniqueValues" dxfId="822" priority="907"/>
    <cfRule type="uniqueValues" dxfId="821" priority="908"/>
    <cfRule type="cellIs" dxfId="820" priority="909" operator="equal">
      <formula>0</formula>
    </cfRule>
    <cfRule type="cellIs" dxfId="819" priority="910" operator="lessThan">
      <formula>1</formula>
    </cfRule>
    <cfRule type="containsText" dxfId="818" priority="911" operator="containsText" text="#NUM!">
      <formula>NOT(ISERROR(SEARCH("#NUM!",BE11)))</formula>
    </cfRule>
    <cfRule type="cellIs" dxfId="817" priority="912" operator="equal">
      <formula>0</formula>
    </cfRule>
    <cfRule type="cellIs" dxfId="816" priority="913" operator="lessThan">
      <formula>0</formula>
    </cfRule>
    <cfRule type="uniqueValues" dxfId="815" priority="914"/>
    <cfRule type="duplicateValues" dxfId="814" priority="915"/>
    <cfRule type="cellIs" dxfId="813" priority="916" operator="equal">
      <formula>0</formula>
    </cfRule>
    <cfRule type="uniqueValues" dxfId="812" priority="917"/>
    <cfRule type="cellIs" dxfId="811" priority="918" operator="equal">
      <formula>0</formula>
    </cfRule>
    <cfRule type="cellIs" dxfId="810" priority="919" operator="between">
      <formula>1</formula>
      <formula>999999999999999</formula>
    </cfRule>
    <cfRule type="containsText" dxfId="809" priority="920" operator="containsText" text="#NUM!">
      <formula>NOT(ISERROR(SEARCH("#NUM!",BE11)))</formula>
    </cfRule>
  </conditionalFormatting>
  <conditionalFormatting sqref="BE11:BG11 N11:AC11 AE11:AO11 AW11:BB11">
    <cfRule type="containsErrors" dxfId="808" priority="904" stopIfTrue="1">
      <formula>ISERROR(N11)</formula>
    </cfRule>
  </conditionalFormatting>
  <conditionalFormatting sqref="AB11:AC11">
    <cfRule type="cellIs" dxfId="807" priority="901" operator="lessThan">
      <formula>0</formula>
    </cfRule>
    <cfRule type="cellIs" dxfId="806" priority="902" operator="lessThan">
      <formula>1</formula>
    </cfRule>
  </conditionalFormatting>
  <conditionalFormatting sqref="E10:AC10 C10 AE10:AO10 AW10:BI10">
    <cfRule type="cellIs" dxfId="805" priority="900" operator="lessThan">
      <formula>1</formula>
    </cfRule>
  </conditionalFormatting>
  <conditionalFormatting sqref="AD12:AD1011">
    <cfRule type="cellIs" dxfId="804" priority="898" operator="greaterThan">
      <formula>0</formula>
    </cfRule>
    <cfRule type="cellIs" dxfId="803" priority="899" operator="between">
      <formula>0</formula>
      <formula>9999999999999990</formula>
    </cfRule>
  </conditionalFormatting>
  <conditionalFormatting sqref="AB12:AC15 AB12:AB1011">
    <cfRule type="expression" dxfId="802" priority="897">
      <formula>$F12="x"</formula>
    </cfRule>
  </conditionalFormatting>
  <conditionalFormatting sqref="AB12:AC1011">
    <cfRule type="expression" dxfId="801" priority="896">
      <formula>$F12="x"</formula>
    </cfRule>
  </conditionalFormatting>
  <conditionalFormatting sqref="AB5:AC8">
    <cfRule type="expression" dxfId="800" priority="895">
      <formula>$F5="x"</formula>
    </cfRule>
  </conditionalFormatting>
  <conditionalFormatting sqref="X11:Y11 AJ11:AK11 AN11:AO11 E10:AO10 AW10:BI10">
    <cfRule type="containsErrors" dxfId="799" priority="894">
      <formula>ISERROR(E10)</formula>
    </cfRule>
  </conditionalFormatting>
  <conditionalFormatting sqref="F10:AC10 AE10:AO10 AW10:BI10">
    <cfRule type="cellIs" dxfId="798" priority="893" operator="equal">
      <formula>0</formula>
    </cfRule>
  </conditionalFormatting>
  <conditionalFormatting sqref="E11:AO11 AW11:BI11">
    <cfRule type="containsErrors" dxfId="797" priority="892">
      <formula>ISERROR(E11)</formula>
    </cfRule>
  </conditionalFormatting>
  <conditionalFormatting sqref="V10:Y11 AW11:BI11">
    <cfRule type="cellIs" dxfId="796" priority="887" operator="greaterThanOrEqual">
      <formula>0</formula>
    </cfRule>
  </conditionalFormatting>
  <conditionalFormatting sqref="AE12:AE1011">
    <cfRule type="cellIs" dxfId="795" priority="885" operator="lessThan">
      <formula>0</formula>
    </cfRule>
  </conditionalFormatting>
  <conditionalFormatting sqref="AE10:AF11">
    <cfRule type="cellIs" dxfId="794" priority="884" stopIfTrue="1" operator="greaterThan">
      <formula>0</formula>
    </cfRule>
  </conditionalFormatting>
  <conditionalFormatting sqref="AE11">
    <cfRule type="cellIs" dxfId="793" priority="869" operator="equal">
      <formula>0</formula>
    </cfRule>
    <cfRule type="cellIs" dxfId="792" priority="883" operator="lessThan">
      <formula>1</formula>
    </cfRule>
  </conditionalFormatting>
  <conditionalFormatting sqref="AE11">
    <cfRule type="containsErrors" dxfId="791" priority="1171">
      <formula>ISERROR(AE11)</formula>
    </cfRule>
  </conditionalFormatting>
  <conditionalFormatting sqref="AW10:BI11">
    <cfRule type="cellIs" dxfId="790" priority="874" operator="equal">
      <formula>0</formula>
    </cfRule>
    <cfRule type="cellIs" dxfId="789" priority="876" operator="lessThan">
      <formula>0</formula>
    </cfRule>
  </conditionalFormatting>
  <conditionalFormatting sqref="AM11">
    <cfRule type="containsErrors" dxfId="788" priority="1170">
      <formula>ISERROR(AM11)</formula>
    </cfRule>
  </conditionalFormatting>
  <conditionalFormatting sqref="N11:AC11 AE11:AO11 AW11:BI11">
    <cfRule type="cellIs" dxfId="787" priority="903" operator="lessThan">
      <formula>1</formula>
    </cfRule>
  </conditionalFormatting>
  <conditionalFormatting sqref="AB5:AB8">
    <cfRule type="expression" dxfId="786" priority="868">
      <formula>$F5="x"</formula>
    </cfRule>
  </conditionalFormatting>
  <conditionalFormatting sqref="AB5:AB8">
    <cfRule type="expression" dxfId="785" priority="867">
      <formula>$F5="x"</formula>
    </cfRule>
  </conditionalFormatting>
  <conditionalFormatting sqref="AE5:AE8">
    <cfRule type="cellIs" priority="1164" operator="greaterThan">
      <formula>0</formula>
    </cfRule>
  </conditionalFormatting>
  <conditionalFormatting sqref="AE10">
    <cfRule type="cellIs" dxfId="784" priority="865" operator="greaterThan">
      <formula>0</formula>
    </cfRule>
  </conditionalFormatting>
  <conditionalFormatting sqref="Z11">
    <cfRule type="cellIs" dxfId="783" priority="862" operator="greaterThan">
      <formula>$Z$11</formula>
    </cfRule>
  </conditionalFormatting>
  <conditionalFormatting sqref="Z11:AA11">
    <cfRule type="cellIs" dxfId="782" priority="861" stopIfTrue="1" operator="greaterThan">
      <formula>0</formula>
    </cfRule>
  </conditionalFormatting>
  <conditionalFormatting sqref="BD10">
    <cfRule type="cellIs" dxfId="781" priority="859" stopIfTrue="1" operator="lessThan">
      <formula>0</formula>
    </cfRule>
  </conditionalFormatting>
  <conditionalFormatting sqref="AW10:BI10">
    <cfRule type="cellIs" dxfId="780" priority="860" stopIfTrue="1" operator="greaterThanOrEqual">
      <formula>0</formula>
    </cfRule>
  </conditionalFormatting>
  <conditionalFormatting sqref="AP10 AP5:AP8">
    <cfRule type="cellIs" dxfId="779" priority="744" operator="equal">
      <formula>0</formula>
    </cfRule>
  </conditionalFormatting>
  <conditionalFormatting sqref="AP10">
    <cfRule type="containsText" dxfId="778" priority="738" operator="containsText" text="#DIV/0!">
      <formula>NOT(ISERROR(SEARCH("#DIV/0!",AP10)))</formula>
    </cfRule>
    <cfRule type="cellIs" dxfId="777" priority="739" operator="lessThan">
      <formula>"&lt;0"</formula>
    </cfRule>
    <cfRule type="cellIs" dxfId="776" priority="740" operator="lessThan">
      <formula>0</formula>
    </cfRule>
    <cfRule type="containsText" dxfId="775" priority="741" operator="containsText" text="#DIV/0!">
      <formula>NOT(ISERROR(SEARCH("#DIV/0!",AP10)))</formula>
    </cfRule>
    <cfRule type="containsText" dxfId="774" priority="742" operator="containsText" text="#DIV/0!">
      <formula>NOT(ISERROR(SEARCH("#DIV/0!",AP10)))</formula>
    </cfRule>
    <cfRule type="containsText" dxfId="773" priority="743" operator="containsText" text="#div/0/!">
      <formula>NOT(ISERROR(SEARCH("#div/0/!",AP10)))</formula>
    </cfRule>
  </conditionalFormatting>
  <conditionalFormatting sqref="AP10">
    <cfRule type="cellIs" dxfId="772" priority="736" operator="lessThan">
      <formula>1</formula>
    </cfRule>
  </conditionalFormatting>
  <conditionalFormatting sqref="AP10">
    <cfRule type="containsErrors" dxfId="771" priority="735">
      <formula>ISERROR(AP10)</formula>
    </cfRule>
  </conditionalFormatting>
  <conditionalFormatting sqref="AP10">
    <cfRule type="cellIs" dxfId="770" priority="734" operator="equal">
      <formula>0</formula>
    </cfRule>
  </conditionalFormatting>
  <conditionalFormatting sqref="AP11:AV11">
    <cfRule type="cellIs" dxfId="769" priority="1" stopIfTrue="1" operator="lessThanOrEqual">
      <formula>0</formula>
    </cfRule>
    <cfRule type="containsErrors" dxfId="768" priority="733">
      <formula>ISERROR(AP11)</formula>
    </cfRule>
  </conditionalFormatting>
  <conditionalFormatting sqref="AP11:AV11">
    <cfRule type="cellIs" dxfId="767" priority="732" stopIfTrue="1" operator="greaterThan">
      <formula>0</formula>
    </cfRule>
  </conditionalFormatting>
  <conditionalFormatting sqref="AP10:AP11 AQ11:AV11">
    <cfRule type="cellIs" dxfId="766" priority="730" operator="equal">
      <formula>0</formula>
    </cfRule>
    <cfRule type="cellIs" dxfId="765" priority="731" operator="lessThan">
      <formula>0</formula>
    </cfRule>
  </conditionalFormatting>
  <conditionalFormatting sqref="AP11:AV11">
    <cfRule type="cellIs" dxfId="764" priority="737" stopIfTrue="1" operator="lessThan">
      <formula>1</formula>
    </cfRule>
  </conditionalFormatting>
  <conditionalFormatting sqref="AP10">
    <cfRule type="cellIs" dxfId="763" priority="729" operator="greaterThanOrEqual">
      <formula>0</formula>
    </cfRule>
  </conditionalFormatting>
  <conditionalFormatting sqref="AP10">
    <cfRule type="cellIs" dxfId="762" priority="745" operator="greaterThan">
      <formula>0</formula>
    </cfRule>
    <cfRule type="cellIs" dxfId="761" priority="746" operator="greaterThan">
      <formula>0</formula>
    </cfRule>
    <cfRule type="uniqueValues" dxfId="760" priority="747"/>
    <cfRule type="uniqueValues" dxfId="759" priority="748"/>
    <cfRule type="cellIs" dxfId="758" priority="749" operator="equal">
      <formula>0</formula>
    </cfRule>
    <cfRule type="cellIs" dxfId="757" priority="750" operator="lessThan">
      <formula>1</formula>
    </cfRule>
    <cfRule type="containsText" dxfId="756" priority="751" operator="containsText" text="#NUM!">
      <formula>NOT(ISERROR(SEARCH("#NUM!",AP10)))</formula>
    </cfRule>
    <cfRule type="cellIs" dxfId="755" priority="752" operator="equal">
      <formula>0</formula>
    </cfRule>
    <cfRule type="cellIs" dxfId="754" priority="753" operator="lessThan">
      <formula>0</formula>
    </cfRule>
    <cfRule type="uniqueValues" dxfId="753" priority="754"/>
    <cfRule type="duplicateValues" dxfId="752" priority="755"/>
    <cfRule type="cellIs" dxfId="751" priority="756" operator="equal">
      <formula>0</formula>
    </cfRule>
    <cfRule type="uniqueValues" dxfId="750" priority="757"/>
    <cfRule type="cellIs" dxfId="749" priority="758" operator="equal">
      <formula>0</formula>
    </cfRule>
    <cfRule type="cellIs" dxfId="748" priority="759" operator="between">
      <formula>1</formula>
      <formula>999999999999999</formula>
    </cfRule>
    <cfRule type="containsText" dxfId="747" priority="760" operator="containsText" text="#NUM!">
      <formula>NOT(ISERROR(SEARCH("#NUM!",AP10)))</formula>
    </cfRule>
  </conditionalFormatting>
  <conditionalFormatting sqref="AP10">
    <cfRule type="cellIs" dxfId="746" priority="761" operator="greaterThan">
      <formula>0</formula>
    </cfRule>
    <cfRule type="cellIs" dxfId="745" priority="762" operator="greaterThan">
      <formula>0</formula>
    </cfRule>
    <cfRule type="uniqueValues" dxfId="744" priority="763"/>
    <cfRule type="uniqueValues" dxfId="743" priority="764"/>
    <cfRule type="cellIs" dxfId="742" priority="765" operator="equal">
      <formula>0</formula>
    </cfRule>
    <cfRule type="cellIs" dxfId="741" priority="766" operator="lessThan">
      <formula>1</formula>
    </cfRule>
    <cfRule type="containsText" dxfId="740" priority="767" operator="containsText" text="#NUM!">
      <formula>NOT(ISERROR(SEARCH("#NUM!",AP10)))</formula>
    </cfRule>
    <cfRule type="cellIs" dxfId="739" priority="768" operator="equal">
      <formula>0</formula>
    </cfRule>
    <cfRule type="cellIs" dxfId="738" priority="769" operator="lessThan">
      <formula>0</formula>
    </cfRule>
    <cfRule type="uniqueValues" dxfId="737" priority="770"/>
    <cfRule type="duplicateValues" dxfId="736" priority="771"/>
    <cfRule type="cellIs" dxfId="735" priority="772" operator="equal">
      <formula>0</formula>
    </cfRule>
    <cfRule type="uniqueValues" dxfId="734" priority="773"/>
    <cfRule type="cellIs" dxfId="733" priority="774" operator="equal">
      <formula>0</formula>
    </cfRule>
    <cfRule type="cellIs" dxfId="732" priority="775" operator="between">
      <formula>1</formula>
      <formula>999999999999999</formula>
    </cfRule>
    <cfRule type="containsText" dxfId="731" priority="776" operator="containsText" text="#NUM!">
      <formula>NOT(ISERROR(SEARCH("#NUM!",AP10)))</formula>
    </cfRule>
  </conditionalFormatting>
  <conditionalFormatting sqref="AP10">
    <cfRule type="cellIs" dxfId="730" priority="777" operator="greaterThan">
      <formula>0</formula>
    </cfRule>
    <cfRule type="cellIs" dxfId="729" priority="778" operator="greaterThan">
      <formula>0</formula>
    </cfRule>
    <cfRule type="cellIs" dxfId="728" priority="779" operator="greaterThan">
      <formula>0</formula>
    </cfRule>
    <cfRule type="uniqueValues" dxfId="727" priority="780"/>
    <cfRule type="uniqueValues" dxfId="726" priority="781"/>
    <cfRule type="cellIs" dxfId="725" priority="782" operator="equal">
      <formula>0</formula>
    </cfRule>
    <cfRule type="cellIs" dxfId="724" priority="783" operator="lessThan">
      <formula>1</formula>
    </cfRule>
    <cfRule type="containsText" dxfId="723" priority="784" operator="containsText" text="#NUM!">
      <formula>NOT(ISERROR(SEARCH("#NUM!",AP10)))</formula>
    </cfRule>
    <cfRule type="cellIs" dxfId="722" priority="785" operator="equal">
      <formula>0</formula>
    </cfRule>
    <cfRule type="cellIs" dxfId="721" priority="786" operator="lessThan">
      <formula>0</formula>
    </cfRule>
    <cfRule type="uniqueValues" dxfId="720" priority="787"/>
    <cfRule type="duplicateValues" dxfId="719" priority="788"/>
    <cfRule type="cellIs" dxfId="718" priority="789" operator="equal">
      <formula>0</formula>
    </cfRule>
    <cfRule type="uniqueValues" dxfId="717" priority="790"/>
    <cfRule type="cellIs" dxfId="716" priority="791" operator="equal">
      <formula>0</formula>
    </cfRule>
    <cfRule type="cellIs" dxfId="715" priority="792" operator="between">
      <formula>1</formula>
      <formula>999999999999999</formula>
    </cfRule>
    <cfRule type="containsText" dxfId="714" priority="793" operator="containsText" text="#NUM!">
      <formula>NOT(ISERROR(SEARCH("#NUM!",AP10)))</formula>
    </cfRule>
  </conditionalFormatting>
  <conditionalFormatting sqref="AQ10 AQ5:AQ8">
    <cfRule type="cellIs" dxfId="713" priority="679" operator="equal">
      <formula>0</formula>
    </cfRule>
  </conditionalFormatting>
  <conditionalFormatting sqref="AQ10">
    <cfRule type="containsText" dxfId="712" priority="673" operator="containsText" text="#DIV/0!">
      <formula>NOT(ISERROR(SEARCH("#DIV/0!",AQ10)))</formula>
    </cfRule>
    <cfRule type="cellIs" dxfId="711" priority="674" operator="lessThan">
      <formula>"&lt;0"</formula>
    </cfRule>
    <cfRule type="cellIs" dxfId="710" priority="675" operator="lessThan">
      <formula>0</formula>
    </cfRule>
    <cfRule type="containsText" dxfId="709" priority="676" operator="containsText" text="#DIV/0!">
      <formula>NOT(ISERROR(SEARCH("#DIV/0!",AQ10)))</formula>
    </cfRule>
    <cfRule type="containsText" dxfId="708" priority="677" operator="containsText" text="#DIV/0!">
      <formula>NOT(ISERROR(SEARCH("#DIV/0!",AQ10)))</formula>
    </cfRule>
    <cfRule type="containsText" dxfId="707" priority="678" operator="containsText" text="#div/0/!">
      <formula>NOT(ISERROR(SEARCH("#div/0/!",AQ10)))</formula>
    </cfRule>
  </conditionalFormatting>
  <conditionalFormatting sqref="AQ10">
    <cfRule type="cellIs" dxfId="706" priority="671" operator="lessThan">
      <formula>1</formula>
    </cfRule>
  </conditionalFormatting>
  <conditionalFormatting sqref="AQ10">
    <cfRule type="containsErrors" dxfId="705" priority="670">
      <formula>ISERROR(AQ10)</formula>
    </cfRule>
  </conditionalFormatting>
  <conditionalFormatting sqref="AQ10">
    <cfRule type="cellIs" dxfId="704" priority="669" operator="equal">
      <formula>0</formula>
    </cfRule>
  </conditionalFormatting>
  <conditionalFormatting sqref="AQ10">
    <cfRule type="cellIs" dxfId="703" priority="665" operator="equal">
      <formula>0</formula>
    </cfRule>
    <cfRule type="cellIs" dxfId="702" priority="666" operator="lessThan">
      <formula>0</formula>
    </cfRule>
  </conditionalFormatting>
  <conditionalFormatting sqref="AQ10">
    <cfRule type="cellIs" dxfId="701" priority="664" stopIfTrue="1" operator="greaterThanOrEqual">
      <formula>0</formula>
    </cfRule>
  </conditionalFormatting>
  <conditionalFormatting sqref="AQ10">
    <cfRule type="cellIs" dxfId="700" priority="680" operator="greaterThan">
      <formula>0</formula>
    </cfRule>
    <cfRule type="cellIs" dxfId="699" priority="681" operator="greaterThan">
      <formula>0</formula>
    </cfRule>
    <cfRule type="uniqueValues" dxfId="698" priority="682"/>
    <cfRule type="uniqueValues" dxfId="697" priority="683"/>
    <cfRule type="cellIs" dxfId="696" priority="684" operator="equal">
      <formula>0</formula>
    </cfRule>
    <cfRule type="cellIs" dxfId="695" priority="685" operator="lessThan">
      <formula>1</formula>
    </cfRule>
    <cfRule type="containsText" dxfId="694" priority="686" operator="containsText" text="#NUM!">
      <formula>NOT(ISERROR(SEARCH("#NUM!",AQ10)))</formula>
    </cfRule>
    <cfRule type="cellIs" dxfId="693" priority="687" operator="equal">
      <formula>0</formula>
    </cfRule>
    <cfRule type="cellIs" dxfId="692" priority="688" operator="lessThan">
      <formula>0</formula>
    </cfRule>
    <cfRule type="uniqueValues" dxfId="691" priority="689"/>
    <cfRule type="duplicateValues" dxfId="690" priority="690"/>
    <cfRule type="cellIs" dxfId="689" priority="691" operator="equal">
      <formula>0</formula>
    </cfRule>
    <cfRule type="uniqueValues" dxfId="688" priority="692"/>
    <cfRule type="cellIs" dxfId="687" priority="693" operator="equal">
      <formula>0</formula>
    </cfRule>
    <cfRule type="cellIs" dxfId="686" priority="694" operator="between">
      <formula>1</formula>
      <formula>999999999999999</formula>
    </cfRule>
    <cfRule type="containsText" dxfId="685" priority="695" operator="containsText" text="#NUM!">
      <formula>NOT(ISERROR(SEARCH("#NUM!",AQ10)))</formula>
    </cfRule>
  </conditionalFormatting>
  <conditionalFormatting sqref="AQ10">
    <cfRule type="cellIs" dxfId="684" priority="696" operator="greaterThan">
      <formula>0</formula>
    </cfRule>
    <cfRule type="cellIs" dxfId="683" priority="697" operator="greaterThan">
      <formula>0</formula>
    </cfRule>
    <cfRule type="uniqueValues" dxfId="682" priority="698"/>
    <cfRule type="uniqueValues" dxfId="681" priority="699"/>
    <cfRule type="cellIs" dxfId="680" priority="700" operator="equal">
      <formula>0</formula>
    </cfRule>
    <cfRule type="cellIs" dxfId="679" priority="701" operator="lessThan">
      <formula>1</formula>
    </cfRule>
    <cfRule type="containsText" dxfId="678" priority="702" operator="containsText" text="#NUM!">
      <formula>NOT(ISERROR(SEARCH("#NUM!",AQ10)))</formula>
    </cfRule>
    <cfRule type="cellIs" dxfId="677" priority="703" operator="equal">
      <formula>0</formula>
    </cfRule>
    <cfRule type="cellIs" dxfId="676" priority="704" operator="lessThan">
      <formula>0</formula>
    </cfRule>
    <cfRule type="uniqueValues" dxfId="675" priority="705"/>
    <cfRule type="duplicateValues" dxfId="674" priority="706"/>
    <cfRule type="cellIs" dxfId="673" priority="707" operator="equal">
      <formula>0</formula>
    </cfRule>
    <cfRule type="uniqueValues" dxfId="672" priority="708"/>
    <cfRule type="cellIs" dxfId="671" priority="709" operator="equal">
      <formula>0</formula>
    </cfRule>
    <cfRule type="cellIs" dxfId="670" priority="710" operator="between">
      <formula>1</formula>
      <formula>999999999999999</formula>
    </cfRule>
    <cfRule type="containsText" dxfId="669" priority="711" operator="containsText" text="#NUM!">
      <formula>NOT(ISERROR(SEARCH("#NUM!",AQ10)))</formula>
    </cfRule>
  </conditionalFormatting>
  <conditionalFormatting sqref="AQ10">
    <cfRule type="cellIs" dxfId="668" priority="712" operator="greaterThan">
      <formula>0</formula>
    </cfRule>
    <cfRule type="cellIs" dxfId="667" priority="713" operator="greaterThan">
      <formula>0</formula>
    </cfRule>
    <cfRule type="cellIs" dxfId="666" priority="714" operator="greaterThan">
      <formula>0</formula>
    </cfRule>
    <cfRule type="uniqueValues" dxfId="665" priority="715"/>
    <cfRule type="uniqueValues" dxfId="664" priority="716"/>
    <cfRule type="cellIs" dxfId="663" priority="717" operator="equal">
      <formula>0</formula>
    </cfRule>
    <cfRule type="cellIs" dxfId="662" priority="718" operator="lessThan">
      <formula>1</formula>
    </cfRule>
    <cfRule type="containsText" dxfId="661" priority="719" operator="containsText" text="#NUM!">
      <formula>NOT(ISERROR(SEARCH("#NUM!",AQ10)))</formula>
    </cfRule>
    <cfRule type="cellIs" dxfId="660" priority="720" operator="equal">
      <formula>0</formula>
    </cfRule>
    <cfRule type="cellIs" dxfId="659" priority="721" operator="lessThan">
      <formula>0</formula>
    </cfRule>
    <cfRule type="uniqueValues" dxfId="658" priority="722"/>
    <cfRule type="duplicateValues" dxfId="657" priority="723"/>
    <cfRule type="cellIs" dxfId="656" priority="724" operator="equal">
      <formula>0</formula>
    </cfRule>
    <cfRule type="uniqueValues" dxfId="655" priority="725"/>
    <cfRule type="cellIs" dxfId="654" priority="726" operator="equal">
      <formula>0</formula>
    </cfRule>
    <cfRule type="cellIs" dxfId="653" priority="727" operator="between">
      <formula>1</formula>
      <formula>999999999999999</formula>
    </cfRule>
    <cfRule type="containsText" dxfId="652" priority="728" operator="containsText" text="#NUM!">
      <formula>NOT(ISERROR(SEARCH("#NUM!",AQ10)))</formula>
    </cfRule>
  </conditionalFormatting>
  <conditionalFormatting sqref="AR10 AR5:AR8">
    <cfRule type="cellIs" dxfId="651" priority="549" operator="equal">
      <formula>0</formula>
    </cfRule>
  </conditionalFormatting>
  <conditionalFormatting sqref="AR10">
    <cfRule type="containsText" dxfId="650" priority="543" operator="containsText" text="#DIV/0!">
      <formula>NOT(ISERROR(SEARCH("#DIV/0!",AR10)))</formula>
    </cfRule>
    <cfRule type="cellIs" dxfId="649" priority="544" operator="lessThan">
      <formula>"&lt;0"</formula>
    </cfRule>
    <cfRule type="cellIs" dxfId="648" priority="545" operator="lessThan">
      <formula>0</formula>
    </cfRule>
    <cfRule type="containsText" dxfId="647" priority="546" operator="containsText" text="#DIV/0!">
      <formula>NOT(ISERROR(SEARCH("#DIV/0!",AR10)))</formula>
    </cfRule>
    <cfRule type="containsText" dxfId="646" priority="547" operator="containsText" text="#DIV/0!">
      <formula>NOT(ISERROR(SEARCH("#DIV/0!",AR10)))</formula>
    </cfRule>
    <cfRule type="containsText" dxfId="645" priority="548" operator="containsText" text="#div/0/!">
      <formula>NOT(ISERROR(SEARCH("#div/0/!",AR10)))</formula>
    </cfRule>
  </conditionalFormatting>
  <conditionalFormatting sqref="AR10">
    <cfRule type="cellIs" dxfId="644" priority="541" operator="lessThan">
      <formula>1</formula>
    </cfRule>
  </conditionalFormatting>
  <conditionalFormatting sqref="AR10">
    <cfRule type="containsErrors" dxfId="643" priority="540">
      <formula>ISERROR(AR10)</formula>
    </cfRule>
  </conditionalFormatting>
  <conditionalFormatting sqref="AR10">
    <cfRule type="cellIs" dxfId="642" priority="539" operator="equal">
      <formula>0</formula>
    </cfRule>
  </conditionalFormatting>
  <conditionalFormatting sqref="AR10">
    <cfRule type="cellIs" dxfId="641" priority="535" operator="equal">
      <formula>0</formula>
    </cfRule>
    <cfRule type="cellIs" dxfId="640" priority="536" operator="lessThan">
      <formula>0</formula>
    </cfRule>
  </conditionalFormatting>
  <conditionalFormatting sqref="AR10">
    <cfRule type="cellIs" dxfId="639" priority="534" stopIfTrue="1" operator="greaterThanOrEqual">
      <formula>0</formula>
    </cfRule>
  </conditionalFormatting>
  <conditionalFormatting sqref="AR10">
    <cfRule type="cellIs" dxfId="638" priority="550" operator="greaterThan">
      <formula>0</formula>
    </cfRule>
    <cfRule type="cellIs" dxfId="637" priority="551" operator="greaterThan">
      <formula>0</formula>
    </cfRule>
    <cfRule type="uniqueValues" dxfId="636" priority="552"/>
    <cfRule type="uniqueValues" dxfId="635" priority="553"/>
    <cfRule type="cellIs" dxfId="634" priority="554" operator="equal">
      <formula>0</formula>
    </cfRule>
    <cfRule type="cellIs" dxfId="633" priority="555" operator="lessThan">
      <formula>1</formula>
    </cfRule>
    <cfRule type="containsText" dxfId="632" priority="556" operator="containsText" text="#NUM!">
      <formula>NOT(ISERROR(SEARCH("#NUM!",AR10)))</formula>
    </cfRule>
    <cfRule type="cellIs" dxfId="631" priority="557" operator="equal">
      <formula>0</formula>
    </cfRule>
    <cfRule type="cellIs" dxfId="630" priority="558" operator="lessThan">
      <formula>0</formula>
    </cfRule>
    <cfRule type="uniqueValues" dxfId="629" priority="559"/>
    <cfRule type="duplicateValues" dxfId="628" priority="560"/>
    <cfRule type="cellIs" dxfId="627" priority="561" operator="equal">
      <formula>0</formula>
    </cfRule>
    <cfRule type="uniqueValues" dxfId="626" priority="562"/>
    <cfRule type="cellIs" dxfId="625" priority="563" operator="equal">
      <formula>0</formula>
    </cfRule>
    <cfRule type="cellIs" dxfId="624" priority="564" operator="between">
      <formula>1</formula>
      <formula>999999999999999</formula>
    </cfRule>
    <cfRule type="containsText" dxfId="623" priority="565" operator="containsText" text="#NUM!">
      <formula>NOT(ISERROR(SEARCH("#NUM!",AR10)))</formula>
    </cfRule>
  </conditionalFormatting>
  <conditionalFormatting sqref="AR10">
    <cfRule type="cellIs" dxfId="622" priority="566" operator="greaterThan">
      <formula>0</formula>
    </cfRule>
    <cfRule type="cellIs" dxfId="621" priority="567" operator="greaterThan">
      <formula>0</formula>
    </cfRule>
    <cfRule type="uniqueValues" dxfId="620" priority="568"/>
    <cfRule type="uniqueValues" dxfId="619" priority="569"/>
    <cfRule type="cellIs" dxfId="618" priority="570" operator="equal">
      <formula>0</formula>
    </cfRule>
    <cfRule type="cellIs" dxfId="617" priority="571" operator="lessThan">
      <formula>1</formula>
    </cfRule>
    <cfRule type="containsText" dxfId="616" priority="572" operator="containsText" text="#NUM!">
      <formula>NOT(ISERROR(SEARCH("#NUM!",AR10)))</formula>
    </cfRule>
    <cfRule type="cellIs" dxfId="615" priority="573" operator="equal">
      <formula>0</formula>
    </cfRule>
    <cfRule type="cellIs" dxfId="614" priority="574" operator="lessThan">
      <formula>0</formula>
    </cfRule>
    <cfRule type="uniqueValues" dxfId="613" priority="575"/>
    <cfRule type="duplicateValues" dxfId="612" priority="576"/>
    <cfRule type="cellIs" dxfId="611" priority="577" operator="equal">
      <formula>0</formula>
    </cfRule>
    <cfRule type="uniqueValues" dxfId="610" priority="578"/>
    <cfRule type="cellIs" dxfId="609" priority="579" operator="equal">
      <formula>0</formula>
    </cfRule>
    <cfRule type="cellIs" dxfId="608" priority="580" operator="between">
      <formula>1</formula>
      <formula>999999999999999</formula>
    </cfRule>
    <cfRule type="containsText" dxfId="607" priority="581" operator="containsText" text="#NUM!">
      <formula>NOT(ISERROR(SEARCH("#NUM!",AR10)))</formula>
    </cfRule>
  </conditionalFormatting>
  <conditionalFormatting sqref="AR10">
    <cfRule type="cellIs" dxfId="606" priority="582" operator="greaterThan">
      <formula>0</formula>
    </cfRule>
    <cfRule type="cellIs" dxfId="605" priority="583" operator="greaterThan">
      <formula>0</formula>
    </cfRule>
    <cfRule type="cellIs" dxfId="604" priority="584" operator="greaterThan">
      <formula>0</formula>
    </cfRule>
    <cfRule type="uniqueValues" dxfId="603" priority="585"/>
    <cfRule type="uniqueValues" dxfId="602" priority="586"/>
    <cfRule type="cellIs" dxfId="601" priority="587" operator="equal">
      <formula>0</formula>
    </cfRule>
    <cfRule type="cellIs" dxfId="600" priority="588" operator="lessThan">
      <formula>1</formula>
    </cfRule>
    <cfRule type="containsText" dxfId="599" priority="589" operator="containsText" text="#NUM!">
      <formula>NOT(ISERROR(SEARCH("#NUM!",AR10)))</formula>
    </cfRule>
    <cfRule type="cellIs" dxfId="598" priority="590" operator="equal">
      <formula>0</formula>
    </cfRule>
    <cfRule type="cellIs" dxfId="597" priority="591" operator="lessThan">
      <formula>0</formula>
    </cfRule>
    <cfRule type="uniqueValues" dxfId="596" priority="592"/>
    <cfRule type="duplicateValues" dxfId="595" priority="593"/>
    <cfRule type="cellIs" dxfId="594" priority="594" operator="equal">
      <formula>0</formula>
    </cfRule>
    <cfRule type="uniqueValues" dxfId="593" priority="595"/>
    <cfRule type="cellIs" dxfId="592" priority="596" operator="equal">
      <formula>0</formula>
    </cfRule>
    <cfRule type="cellIs" dxfId="591" priority="597" operator="between">
      <formula>1</formula>
      <formula>999999999999999</formula>
    </cfRule>
    <cfRule type="containsText" dxfId="590" priority="598" operator="containsText" text="#NUM!">
      <formula>NOT(ISERROR(SEARCH("#NUM!",AR10)))</formula>
    </cfRule>
  </conditionalFormatting>
  <conditionalFormatting sqref="AS10 AS5:AS8">
    <cfRule type="cellIs" dxfId="589" priority="419" operator="equal">
      <formula>0</formula>
    </cfRule>
  </conditionalFormatting>
  <conditionalFormatting sqref="AS10">
    <cfRule type="containsText" dxfId="588" priority="413" operator="containsText" text="#DIV/0!">
      <formula>NOT(ISERROR(SEARCH("#DIV/0!",AS10)))</formula>
    </cfRule>
    <cfRule type="cellIs" dxfId="587" priority="414" operator="lessThan">
      <formula>"&lt;0"</formula>
    </cfRule>
    <cfRule type="cellIs" dxfId="586" priority="415" operator="lessThan">
      <formula>0</formula>
    </cfRule>
    <cfRule type="containsText" dxfId="585" priority="416" operator="containsText" text="#DIV/0!">
      <formula>NOT(ISERROR(SEARCH("#DIV/0!",AS10)))</formula>
    </cfRule>
    <cfRule type="containsText" dxfId="584" priority="417" operator="containsText" text="#DIV/0!">
      <formula>NOT(ISERROR(SEARCH("#DIV/0!",AS10)))</formula>
    </cfRule>
    <cfRule type="containsText" dxfId="583" priority="418" operator="containsText" text="#div/0/!">
      <formula>NOT(ISERROR(SEARCH("#div/0/!",AS10)))</formula>
    </cfRule>
  </conditionalFormatting>
  <conditionalFormatting sqref="AS10">
    <cfRule type="cellIs" dxfId="582" priority="411" operator="lessThan">
      <formula>1</formula>
    </cfRule>
  </conditionalFormatting>
  <conditionalFormatting sqref="AS10">
    <cfRule type="containsErrors" dxfId="581" priority="410">
      <formula>ISERROR(AS10)</formula>
    </cfRule>
  </conditionalFormatting>
  <conditionalFormatting sqref="AS10">
    <cfRule type="cellIs" dxfId="580" priority="409" operator="equal">
      <formula>0</formula>
    </cfRule>
  </conditionalFormatting>
  <conditionalFormatting sqref="AS10">
    <cfRule type="cellIs" dxfId="579" priority="405" operator="equal">
      <formula>0</formula>
    </cfRule>
    <cfRule type="cellIs" dxfId="578" priority="406" operator="lessThan">
      <formula>0</formula>
    </cfRule>
  </conditionalFormatting>
  <conditionalFormatting sqref="AS10">
    <cfRule type="cellIs" dxfId="577" priority="404" stopIfTrue="1" operator="greaterThanOrEqual">
      <formula>0</formula>
    </cfRule>
  </conditionalFormatting>
  <conditionalFormatting sqref="AS10">
    <cfRule type="cellIs" dxfId="576" priority="420" operator="greaterThan">
      <formula>0</formula>
    </cfRule>
    <cfRule type="cellIs" dxfId="575" priority="421" operator="greaterThan">
      <formula>0</formula>
    </cfRule>
    <cfRule type="uniqueValues" dxfId="574" priority="422"/>
    <cfRule type="uniqueValues" dxfId="573" priority="423"/>
    <cfRule type="cellIs" dxfId="572" priority="424" operator="equal">
      <formula>0</formula>
    </cfRule>
    <cfRule type="cellIs" dxfId="571" priority="425" operator="lessThan">
      <formula>1</formula>
    </cfRule>
    <cfRule type="containsText" dxfId="570" priority="426" operator="containsText" text="#NUM!">
      <formula>NOT(ISERROR(SEARCH("#NUM!",AS10)))</formula>
    </cfRule>
    <cfRule type="cellIs" dxfId="569" priority="427" operator="equal">
      <formula>0</formula>
    </cfRule>
    <cfRule type="cellIs" dxfId="568" priority="428" operator="lessThan">
      <formula>0</formula>
    </cfRule>
    <cfRule type="uniqueValues" dxfId="567" priority="429"/>
    <cfRule type="duplicateValues" dxfId="566" priority="430"/>
    <cfRule type="cellIs" dxfId="565" priority="431" operator="equal">
      <formula>0</formula>
    </cfRule>
    <cfRule type="uniqueValues" dxfId="564" priority="432"/>
    <cfRule type="cellIs" dxfId="563" priority="433" operator="equal">
      <formula>0</formula>
    </cfRule>
    <cfRule type="cellIs" dxfId="562" priority="434" operator="between">
      <formula>1</formula>
      <formula>999999999999999</formula>
    </cfRule>
    <cfRule type="containsText" dxfId="561" priority="435" operator="containsText" text="#NUM!">
      <formula>NOT(ISERROR(SEARCH("#NUM!",AS10)))</formula>
    </cfRule>
  </conditionalFormatting>
  <conditionalFormatting sqref="AS10">
    <cfRule type="cellIs" dxfId="560" priority="436" operator="greaterThan">
      <formula>0</formula>
    </cfRule>
    <cfRule type="cellIs" dxfId="559" priority="437" operator="greaterThan">
      <formula>0</formula>
    </cfRule>
    <cfRule type="uniqueValues" dxfId="558" priority="438"/>
    <cfRule type="uniqueValues" dxfId="557" priority="439"/>
    <cfRule type="cellIs" dxfId="556" priority="440" operator="equal">
      <formula>0</formula>
    </cfRule>
    <cfRule type="cellIs" dxfId="555" priority="441" operator="lessThan">
      <formula>1</formula>
    </cfRule>
    <cfRule type="containsText" dxfId="554" priority="442" operator="containsText" text="#NUM!">
      <formula>NOT(ISERROR(SEARCH("#NUM!",AS10)))</formula>
    </cfRule>
    <cfRule type="cellIs" dxfId="553" priority="443" operator="equal">
      <formula>0</formula>
    </cfRule>
    <cfRule type="cellIs" dxfId="552" priority="444" operator="lessThan">
      <formula>0</formula>
    </cfRule>
    <cfRule type="uniqueValues" dxfId="551" priority="445"/>
    <cfRule type="duplicateValues" dxfId="550" priority="446"/>
    <cfRule type="cellIs" dxfId="549" priority="447" operator="equal">
      <formula>0</formula>
    </cfRule>
    <cfRule type="uniqueValues" dxfId="548" priority="448"/>
    <cfRule type="cellIs" dxfId="547" priority="449" operator="equal">
      <formula>0</formula>
    </cfRule>
    <cfRule type="cellIs" dxfId="546" priority="450" operator="between">
      <formula>1</formula>
      <formula>999999999999999</formula>
    </cfRule>
    <cfRule type="containsText" dxfId="545" priority="451" operator="containsText" text="#NUM!">
      <formula>NOT(ISERROR(SEARCH("#NUM!",AS10)))</formula>
    </cfRule>
  </conditionalFormatting>
  <conditionalFormatting sqref="AS10">
    <cfRule type="cellIs" dxfId="544" priority="452" operator="greaterThan">
      <formula>0</formula>
    </cfRule>
    <cfRule type="cellIs" dxfId="543" priority="453" operator="greaterThan">
      <formula>0</formula>
    </cfRule>
    <cfRule type="cellIs" dxfId="542" priority="454" operator="greaterThan">
      <formula>0</formula>
    </cfRule>
    <cfRule type="uniqueValues" dxfId="541" priority="455"/>
    <cfRule type="uniqueValues" dxfId="540" priority="456"/>
    <cfRule type="cellIs" dxfId="539" priority="457" operator="equal">
      <formula>0</formula>
    </cfRule>
    <cfRule type="cellIs" dxfId="538" priority="458" operator="lessThan">
      <formula>1</formula>
    </cfRule>
    <cfRule type="containsText" dxfId="537" priority="459" operator="containsText" text="#NUM!">
      <formula>NOT(ISERROR(SEARCH("#NUM!",AS10)))</formula>
    </cfRule>
    <cfRule type="cellIs" dxfId="536" priority="460" operator="equal">
      <formula>0</formula>
    </cfRule>
    <cfRule type="cellIs" dxfId="535" priority="461" operator="lessThan">
      <formula>0</formula>
    </cfRule>
    <cfRule type="uniqueValues" dxfId="534" priority="462"/>
    <cfRule type="duplicateValues" dxfId="533" priority="463"/>
    <cfRule type="cellIs" dxfId="532" priority="464" operator="equal">
      <formula>0</formula>
    </cfRule>
    <cfRule type="uniqueValues" dxfId="531" priority="465"/>
    <cfRule type="cellIs" dxfId="530" priority="466" operator="equal">
      <formula>0</formula>
    </cfRule>
    <cfRule type="cellIs" dxfId="529" priority="467" operator="between">
      <formula>1</formula>
      <formula>999999999999999</formula>
    </cfRule>
    <cfRule type="containsText" dxfId="528" priority="468" operator="containsText" text="#NUM!">
      <formula>NOT(ISERROR(SEARCH("#NUM!",AS10)))</formula>
    </cfRule>
  </conditionalFormatting>
  <conditionalFormatting sqref="AT10 AT5:AT8">
    <cfRule type="cellIs" dxfId="527" priority="289" operator="equal">
      <formula>0</formula>
    </cfRule>
  </conditionalFormatting>
  <conditionalFormatting sqref="AT10">
    <cfRule type="containsText" dxfId="526" priority="283" operator="containsText" text="#DIV/0!">
      <formula>NOT(ISERROR(SEARCH("#DIV/0!",AT10)))</formula>
    </cfRule>
    <cfRule type="cellIs" dxfId="525" priority="284" operator="lessThan">
      <formula>"&lt;0"</formula>
    </cfRule>
    <cfRule type="cellIs" dxfId="524" priority="285" operator="lessThan">
      <formula>0</formula>
    </cfRule>
    <cfRule type="containsText" dxfId="523" priority="286" operator="containsText" text="#DIV/0!">
      <formula>NOT(ISERROR(SEARCH("#DIV/0!",AT10)))</formula>
    </cfRule>
    <cfRule type="containsText" dxfId="522" priority="287" operator="containsText" text="#DIV/0!">
      <formula>NOT(ISERROR(SEARCH("#DIV/0!",AT10)))</formula>
    </cfRule>
    <cfRule type="containsText" dxfId="521" priority="288" operator="containsText" text="#div/0/!">
      <formula>NOT(ISERROR(SEARCH("#div/0/!",AT10)))</formula>
    </cfRule>
  </conditionalFormatting>
  <conditionalFormatting sqref="AT10">
    <cfRule type="cellIs" dxfId="520" priority="281" operator="lessThan">
      <formula>1</formula>
    </cfRule>
  </conditionalFormatting>
  <conditionalFormatting sqref="AT10">
    <cfRule type="containsErrors" dxfId="519" priority="280">
      <formula>ISERROR(AT10)</formula>
    </cfRule>
  </conditionalFormatting>
  <conditionalFormatting sqref="AT10">
    <cfRule type="cellIs" dxfId="518" priority="279" operator="equal">
      <formula>0</formula>
    </cfRule>
  </conditionalFormatting>
  <conditionalFormatting sqref="AT10">
    <cfRule type="cellIs" dxfId="517" priority="275" operator="equal">
      <formula>0</formula>
    </cfRule>
    <cfRule type="cellIs" dxfId="516" priority="276" operator="lessThan">
      <formula>0</formula>
    </cfRule>
  </conditionalFormatting>
  <conditionalFormatting sqref="AT10">
    <cfRule type="cellIs" dxfId="515" priority="274" stopIfTrue="1" operator="greaterThanOrEqual">
      <formula>0</formula>
    </cfRule>
  </conditionalFormatting>
  <conditionalFormatting sqref="AT10">
    <cfRule type="cellIs" dxfId="514" priority="290" operator="greaterThan">
      <formula>0</formula>
    </cfRule>
    <cfRule type="cellIs" dxfId="513" priority="291" operator="greaterThan">
      <formula>0</formula>
    </cfRule>
    <cfRule type="uniqueValues" dxfId="512" priority="292"/>
    <cfRule type="uniqueValues" dxfId="511" priority="293"/>
    <cfRule type="cellIs" dxfId="510" priority="294" operator="equal">
      <formula>0</formula>
    </cfRule>
    <cfRule type="cellIs" dxfId="509" priority="295" operator="lessThan">
      <formula>1</formula>
    </cfRule>
    <cfRule type="containsText" dxfId="508" priority="296" operator="containsText" text="#NUM!">
      <formula>NOT(ISERROR(SEARCH("#NUM!",AT10)))</formula>
    </cfRule>
    <cfRule type="cellIs" dxfId="507" priority="297" operator="equal">
      <formula>0</formula>
    </cfRule>
    <cfRule type="cellIs" dxfId="506" priority="298" operator="lessThan">
      <formula>0</formula>
    </cfRule>
    <cfRule type="uniqueValues" dxfId="505" priority="299"/>
    <cfRule type="duplicateValues" dxfId="504" priority="300"/>
    <cfRule type="cellIs" dxfId="503" priority="301" operator="equal">
      <formula>0</formula>
    </cfRule>
    <cfRule type="uniqueValues" dxfId="502" priority="302"/>
    <cfRule type="cellIs" dxfId="501" priority="303" operator="equal">
      <formula>0</formula>
    </cfRule>
    <cfRule type="cellIs" dxfId="500" priority="304" operator="between">
      <formula>1</formula>
      <formula>999999999999999</formula>
    </cfRule>
    <cfRule type="containsText" dxfId="499" priority="305" operator="containsText" text="#NUM!">
      <formula>NOT(ISERROR(SEARCH("#NUM!",AT10)))</formula>
    </cfRule>
  </conditionalFormatting>
  <conditionalFormatting sqref="AT10">
    <cfRule type="cellIs" dxfId="498" priority="306" operator="greaterThan">
      <formula>0</formula>
    </cfRule>
    <cfRule type="cellIs" dxfId="497" priority="307" operator="greaterThan">
      <formula>0</formula>
    </cfRule>
    <cfRule type="uniqueValues" dxfId="496" priority="308"/>
    <cfRule type="uniqueValues" dxfId="495" priority="309"/>
    <cfRule type="cellIs" dxfId="494" priority="310" operator="equal">
      <formula>0</formula>
    </cfRule>
    <cfRule type="cellIs" dxfId="493" priority="311" operator="lessThan">
      <formula>1</formula>
    </cfRule>
    <cfRule type="containsText" dxfId="492" priority="312" operator="containsText" text="#NUM!">
      <formula>NOT(ISERROR(SEARCH("#NUM!",AT10)))</formula>
    </cfRule>
    <cfRule type="cellIs" dxfId="491" priority="313" operator="equal">
      <formula>0</formula>
    </cfRule>
    <cfRule type="cellIs" dxfId="490" priority="314" operator="lessThan">
      <formula>0</formula>
    </cfRule>
    <cfRule type="uniqueValues" dxfId="489" priority="315"/>
    <cfRule type="duplicateValues" dxfId="488" priority="316"/>
    <cfRule type="cellIs" dxfId="487" priority="317" operator="equal">
      <formula>0</formula>
    </cfRule>
    <cfRule type="uniqueValues" dxfId="486" priority="318"/>
    <cfRule type="cellIs" dxfId="485" priority="319" operator="equal">
      <formula>0</formula>
    </cfRule>
    <cfRule type="cellIs" dxfId="484" priority="320" operator="between">
      <formula>1</formula>
      <formula>999999999999999</formula>
    </cfRule>
    <cfRule type="containsText" dxfId="483" priority="321" operator="containsText" text="#NUM!">
      <formula>NOT(ISERROR(SEARCH("#NUM!",AT10)))</formula>
    </cfRule>
  </conditionalFormatting>
  <conditionalFormatting sqref="AT10">
    <cfRule type="cellIs" dxfId="482" priority="322" operator="greaterThan">
      <formula>0</formula>
    </cfRule>
    <cfRule type="cellIs" dxfId="481" priority="323" operator="greaterThan">
      <formula>0</formula>
    </cfRule>
    <cfRule type="cellIs" dxfId="480" priority="324" operator="greaterThan">
      <formula>0</formula>
    </cfRule>
    <cfRule type="uniqueValues" dxfId="479" priority="325"/>
    <cfRule type="uniqueValues" dxfId="478" priority="326"/>
    <cfRule type="cellIs" dxfId="477" priority="327" operator="equal">
      <formula>0</formula>
    </cfRule>
    <cfRule type="cellIs" dxfId="476" priority="328" operator="lessThan">
      <formula>1</formula>
    </cfRule>
    <cfRule type="containsText" dxfId="475" priority="329" operator="containsText" text="#NUM!">
      <formula>NOT(ISERROR(SEARCH("#NUM!",AT10)))</formula>
    </cfRule>
    <cfRule type="cellIs" dxfId="474" priority="330" operator="equal">
      <formula>0</formula>
    </cfRule>
    <cfRule type="cellIs" dxfId="473" priority="331" operator="lessThan">
      <formula>0</formula>
    </cfRule>
    <cfRule type="uniqueValues" dxfId="472" priority="332"/>
    <cfRule type="duplicateValues" dxfId="471" priority="333"/>
    <cfRule type="cellIs" dxfId="470" priority="334" operator="equal">
      <formula>0</formula>
    </cfRule>
    <cfRule type="uniqueValues" dxfId="469" priority="335"/>
    <cfRule type="cellIs" dxfId="468" priority="336" operator="equal">
      <formula>0</formula>
    </cfRule>
    <cfRule type="cellIs" dxfId="467" priority="337" operator="between">
      <formula>1</formula>
      <formula>999999999999999</formula>
    </cfRule>
    <cfRule type="containsText" dxfId="466" priority="338" operator="containsText" text="#NUM!">
      <formula>NOT(ISERROR(SEARCH("#NUM!",AT10)))</formula>
    </cfRule>
  </conditionalFormatting>
  <conditionalFormatting sqref="AV10">
    <cfRule type="cellIs" dxfId="465" priority="10" operator="equal">
      <formula>0</formula>
    </cfRule>
    <cfRule type="cellIs" dxfId="464" priority="11" operator="lessThan">
      <formula>0</formula>
    </cfRule>
  </conditionalFormatting>
  <conditionalFormatting sqref="AU10">
    <cfRule type="cellIs" dxfId="463" priority="156" operator="equal">
      <formula>0</formula>
    </cfRule>
  </conditionalFormatting>
  <conditionalFormatting sqref="AU10">
    <cfRule type="containsText" dxfId="462" priority="150" operator="containsText" text="#DIV/0!">
      <formula>NOT(ISERROR(SEARCH("#DIV/0!",AU10)))</formula>
    </cfRule>
    <cfRule type="cellIs" dxfId="461" priority="151" operator="lessThan">
      <formula>"&lt;0"</formula>
    </cfRule>
    <cfRule type="cellIs" dxfId="460" priority="152" operator="lessThan">
      <formula>0</formula>
    </cfRule>
    <cfRule type="containsText" dxfId="459" priority="153" operator="containsText" text="#DIV/0!">
      <formula>NOT(ISERROR(SEARCH("#DIV/0!",AU10)))</formula>
    </cfRule>
    <cfRule type="containsText" dxfId="458" priority="154" operator="containsText" text="#DIV/0!">
      <formula>NOT(ISERROR(SEARCH("#DIV/0!",AU10)))</formula>
    </cfRule>
    <cfRule type="containsText" dxfId="457" priority="155" operator="containsText" text="#div/0/!">
      <formula>NOT(ISERROR(SEARCH("#div/0/!",AU10)))</formula>
    </cfRule>
  </conditionalFormatting>
  <conditionalFormatting sqref="AU10">
    <cfRule type="cellIs" dxfId="456" priority="149" operator="lessThan">
      <formula>1</formula>
    </cfRule>
  </conditionalFormatting>
  <conditionalFormatting sqref="AU10">
    <cfRule type="containsErrors" dxfId="455" priority="148">
      <formula>ISERROR(AU10)</formula>
    </cfRule>
  </conditionalFormatting>
  <conditionalFormatting sqref="AU10">
    <cfRule type="cellIs" dxfId="454" priority="147" operator="equal">
      <formula>0</formula>
    </cfRule>
  </conditionalFormatting>
  <conditionalFormatting sqref="AU10">
    <cfRule type="cellIs" dxfId="453" priority="145" operator="equal">
      <formula>0</formula>
    </cfRule>
    <cfRule type="cellIs" dxfId="452" priority="146" operator="lessThan">
      <formula>0</formula>
    </cfRule>
  </conditionalFormatting>
  <conditionalFormatting sqref="AU10">
    <cfRule type="cellIs" dxfId="451" priority="144" stopIfTrue="1" operator="greaterThanOrEqual">
      <formula>0</formula>
    </cfRule>
  </conditionalFormatting>
  <conditionalFormatting sqref="AU5:AU8">
    <cfRule type="cellIs" dxfId="450" priority="143" operator="equal">
      <formula>0</formula>
    </cfRule>
  </conditionalFormatting>
  <conditionalFormatting sqref="AU10">
    <cfRule type="cellIs" dxfId="449" priority="157" operator="greaterThan">
      <formula>0</formula>
    </cfRule>
    <cfRule type="cellIs" dxfId="448" priority="158" operator="greaterThan">
      <formula>0</formula>
    </cfRule>
    <cfRule type="uniqueValues" dxfId="447" priority="159"/>
    <cfRule type="uniqueValues" dxfId="446" priority="160"/>
    <cfRule type="cellIs" dxfId="445" priority="161" operator="equal">
      <formula>0</formula>
    </cfRule>
    <cfRule type="cellIs" dxfId="444" priority="162" operator="lessThan">
      <formula>1</formula>
    </cfRule>
    <cfRule type="containsText" dxfId="443" priority="163" operator="containsText" text="#NUM!">
      <formula>NOT(ISERROR(SEARCH("#NUM!",AU10)))</formula>
    </cfRule>
    <cfRule type="cellIs" dxfId="442" priority="164" operator="equal">
      <formula>0</formula>
    </cfRule>
    <cfRule type="cellIs" dxfId="441" priority="165" operator="lessThan">
      <formula>0</formula>
    </cfRule>
    <cfRule type="uniqueValues" dxfId="440" priority="166"/>
    <cfRule type="duplicateValues" dxfId="439" priority="167"/>
    <cfRule type="cellIs" dxfId="438" priority="168" operator="equal">
      <formula>0</formula>
    </cfRule>
    <cfRule type="uniqueValues" dxfId="437" priority="169"/>
    <cfRule type="cellIs" dxfId="436" priority="170" operator="equal">
      <formula>0</formula>
    </cfRule>
    <cfRule type="cellIs" dxfId="435" priority="171" operator="between">
      <formula>1</formula>
      <formula>999999999999999</formula>
    </cfRule>
    <cfRule type="containsText" dxfId="434" priority="172" operator="containsText" text="#NUM!">
      <formula>NOT(ISERROR(SEARCH("#NUM!",AU10)))</formula>
    </cfRule>
  </conditionalFormatting>
  <conditionalFormatting sqref="AU10">
    <cfRule type="cellIs" dxfId="433" priority="173" operator="greaterThan">
      <formula>0</formula>
    </cfRule>
    <cfRule type="cellIs" dxfId="432" priority="174" operator="greaterThan">
      <formula>0</formula>
    </cfRule>
    <cfRule type="uniqueValues" dxfId="431" priority="175"/>
    <cfRule type="uniqueValues" dxfId="430" priority="176"/>
    <cfRule type="cellIs" dxfId="429" priority="177" operator="equal">
      <formula>0</formula>
    </cfRule>
    <cfRule type="cellIs" dxfId="428" priority="178" operator="lessThan">
      <formula>1</formula>
    </cfRule>
    <cfRule type="containsText" dxfId="427" priority="179" operator="containsText" text="#NUM!">
      <formula>NOT(ISERROR(SEARCH("#NUM!",AU10)))</formula>
    </cfRule>
    <cfRule type="cellIs" dxfId="426" priority="180" operator="equal">
      <formula>0</formula>
    </cfRule>
    <cfRule type="cellIs" dxfId="425" priority="181" operator="lessThan">
      <formula>0</formula>
    </cfRule>
    <cfRule type="uniqueValues" dxfId="424" priority="182"/>
    <cfRule type="duplicateValues" dxfId="423" priority="183"/>
    <cfRule type="cellIs" dxfId="422" priority="184" operator="equal">
      <formula>0</formula>
    </cfRule>
    <cfRule type="uniqueValues" dxfId="421" priority="185"/>
    <cfRule type="cellIs" dxfId="420" priority="186" operator="equal">
      <formula>0</formula>
    </cfRule>
    <cfRule type="cellIs" dxfId="419" priority="187" operator="between">
      <formula>1</formula>
      <formula>999999999999999</formula>
    </cfRule>
    <cfRule type="containsText" dxfId="418" priority="188" operator="containsText" text="#NUM!">
      <formula>NOT(ISERROR(SEARCH("#NUM!",AU10)))</formula>
    </cfRule>
  </conditionalFormatting>
  <conditionalFormatting sqref="AU10">
    <cfRule type="cellIs" dxfId="417" priority="189" operator="greaterThan">
      <formula>0</formula>
    </cfRule>
    <cfRule type="cellIs" dxfId="416" priority="190" operator="greaterThan">
      <formula>0</formula>
    </cfRule>
    <cfRule type="cellIs" dxfId="415" priority="191" operator="greaterThan">
      <formula>0</formula>
    </cfRule>
    <cfRule type="uniqueValues" dxfId="414" priority="192"/>
    <cfRule type="uniqueValues" dxfId="413" priority="193"/>
    <cfRule type="cellIs" dxfId="412" priority="194" operator="equal">
      <formula>0</formula>
    </cfRule>
    <cfRule type="cellIs" dxfId="411" priority="195" operator="lessThan">
      <formula>1</formula>
    </cfRule>
    <cfRule type="containsText" dxfId="410" priority="196" operator="containsText" text="#NUM!">
      <formula>NOT(ISERROR(SEARCH("#NUM!",AU10)))</formula>
    </cfRule>
    <cfRule type="cellIs" dxfId="409" priority="197" operator="equal">
      <formula>0</formula>
    </cfRule>
    <cfRule type="cellIs" dxfId="408" priority="198" operator="lessThan">
      <formula>0</formula>
    </cfRule>
    <cfRule type="uniqueValues" dxfId="407" priority="199"/>
    <cfRule type="duplicateValues" dxfId="406" priority="200"/>
    <cfRule type="cellIs" dxfId="405" priority="201" operator="equal">
      <formula>0</formula>
    </cfRule>
    <cfRule type="uniqueValues" dxfId="404" priority="202"/>
    <cfRule type="cellIs" dxfId="403" priority="203" operator="equal">
      <formula>0</formula>
    </cfRule>
    <cfRule type="cellIs" dxfId="402" priority="204" operator="between">
      <formula>1</formula>
      <formula>999999999999999</formula>
    </cfRule>
    <cfRule type="containsText" dxfId="401" priority="205" operator="containsText" text="#NUM!">
      <formula>NOT(ISERROR(SEARCH("#NUM!",AU10)))</formula>
    </cfRule>
  </conditionalFormatting>
  <conditionalFormatting sqref="AV5:AV8 AV10">
    <cfRule type="cellIs" dxfId="400" priority="23" operator="equal">
      <formula>0</formula>
    </cfRule>
  </conditionalFormatting>
  <conditionalFormatting sqref="AV10">
    <cfRule type="containsText" dxfId="399" priority="17" operator="containsText" text="#DIV/0!">
      <formula>NOT(ISERROR(SEARCH("#DIV/0!",AV10)))</formula>
    </cfRule>
    <cfRule type="cellIs" dxfId="398" priority="18" operator="lessThan">
      <formula>"&lt;0"</formula>
    </cfRule>
    <cfRule type="cellIs" dxfId="397" priority="19" operator="lessThan">
      <formula>0</formula>
    </cfRule>
    <cfRule type="containsText" dxfId="396" priority="20" operator="containsText" text="#DIV/0!">
      <formula>NOT(ISERROR(SEARCH("#DIV/0!",AV10)))</formula>
    </cfRule>
    <cfRule type="containsText" dxfId="395" priority="21" operator="containsText" text="#DIV/0!">
      <formula>NOT(ISERROR(SEARCH("#DIV/0!",AV10)))</formula>
    </cfRule>
    <cfRule type="containsText" dxfId="394" priority="22" operator="containsText" text="#div/0/!">
      <formula>NOT(ISERROR(SEARCH("#div/0/!",AV10)))</formula>
    </cfRule>
  </conditionalFormatting>
  <conditionalFormatting sqref="AV10">
    <cfRule type="cellIs" dxfId="393" priority="15" operator="lessThan">
      <formula>1</formula>
    </cfRule>
  </conditionalFormatting>
  <conditionalFormatting sqref="AV10">
    <cfRule type="containsErrors" dxfId="392" priority="14">
      <formula>ISERROR(AV10)</formula>
    </cfRule>
  </conditionalFormatting>
  <conditionalFormatting sqref="AV10">
    <cfRule type="cellIs" dxfId="391" priority="13" operator="equal">
      <formula>0</formula>
    </cfRule>
  </conditionalFormatting>
  <conditionalFormatting sqref="AP10:AV10">
    <cfRule type="cellIs" dxfId="390" priority="8" stopIfTrue="1" operator="greaterThanOrEqual">
      <formula>0</formula>
    </cfRule>
  </conditionalFormatting>
  <conditionalFormatting sqref="AV10">
    <cfRule type="cellIs" dxfId="389" priority="24" operator="greaterThan">
      <formula>0</formula>
    </cfRule>
    <cfRule type="cellIs" dxfId="388" priority="25" operator="greaterThan">
      <formula>0</formula>
    </cfRule>
    <cfRule type="uniqueValues" dxfId="387" priority="26"/>
    <cfRule type="uniqueValues" dxfId="386" priority="27"/>
    <cfRule type="cellIs" dxfId="385" priority="28" operator="equal">
      <formula>0</formula>
    </cfRule>
    <cfRule type="cellIs" dxfId="384" priority="29" operator="lessThan">
      <formula>1</formula>
    </cfRule>
    <cfRule type="containsText" dxfId="383" priority="30" operator="containsText" text="#NUM!">
      <formula>NOT(ISERROR(SEARCH("#NUM!",AV10)))</formula>
    </cfRule>
    <cfRule type="cellIs" dxfId="382" priority="31" operator="equal">
      <formula>0</formula>
    </cfRule>
    <cfRule type="cellIs" dxfId="381" priority="32" operator="lessThan">
      <formula>0</formula>
    </cfRule>
    <cfRule type="uniqueValues" dxfId="380" priority="33"/>
    <cfRule type="duplicateValues" dxfId="379" priority="34"/>
    <cfRule type="cellIs" dxfId="378" priority="35" operator="equal">
      <formula>0</formula>
    </cfRule>
    <cfRule type="uniqueValues" dxfId="377" priority="36"/>
    <cfRule type="cellIs" dxfId="376" priority="37" operator="equal">
      <formula>0</formula>
    </cfRule>
    <cfRule type="cellIs" dxfId="375" priority="38" operator="between">
      <formula>1</formula>
      <formula>999999999999999</formula>
    </cfRule>
    <cfRule type="containsText" dxfId="374" priority="39" operator="containsText" text="#NUM!">
      <formula>NOT(ISERROR(SEARCH("#NUM!",AV10)))</formula>
    </cfRule>
  </conditionalFormatting>
  <conditionalFormatting sqref="AV10">
    <cfRule type="cellIs" dxfId="373" priority="40" operator="greaterThan">
      <formula>0</formula>
    </cfRule>
    <cfRule type="cellIs" dxfId="372" priority="41" operator="greaterThan">
      <formula>0</formula>
    </cfRule>
    <cfRule type="uniqueValues" dxfId="371" priority="42"/>
    <cfRule type="uniqueValues" dxfId="370" priority="43"/>
    <cfRule type="cellIs" dxfId="369" priority="44" operator="equal">
      <formula>0</formula>
    </cfRule>
    <cfRule type="cellIs" dxfId="368" priority="45" operator="lessThan">
      <formula>1</formula>
    </cfRule>
    <cfRule type="containsText" dxfId="367" priority="46" operator="containsText" text="#NUM!">
      <formula>NOT(ISERROR(SEARCH("#NUM!",AV10)))</formula>
    </cfRule>
    <cfRule type="cellIs" dxfId="366" priority="47" operator="equal">
      <formula>0</formula>
    </cfRule>
    <cfRule type="cellIs" dxfId="365" priority="48" operator="lessThan">
      <formula>0</formula>
    </cfRule>
    <cfRule type="uniqueValues" dxfId="364" priority="49"/>
    <cfRule type="duplicateValues" dxfId="363" priority="50"/>
    <cfRule type="cellIs" dxfId="362" priority="51" operator="equal">
      <formula>0</formula>
    </cfRule>
    <cfRule type="uniqueValues" dxfId="361" priority="52"/>
    <cfRule type="cellIs" dxfId="360" priority="53" operator="equal">
      <formula>0</formula>
    </cfRule>
    <cfRule type="cellIs" dxfId="359" priority="54" operator="between">
      <formula>1</formula>
      <formula>999999999999999</formula>
    </cfRule>
    <cfRule type="containsText" dxfId="358" priority="55" operator="containsText" text="#NUM!">
      <formula>NOT(ISERROR(SEARCH("#NUM!",AV10)))</formula>
    </cfRule>
  </conditionalFormatting>
  <conditionalFormatting sqref="AV10">
    <cfRule type="cellIs" dxfId="357" priority="56" operator="greaterThan">
      <formula>0</formula>
    </cfRule>
    <cfRule type="cellIs" dxfId="356" priority="57" operator="greaterThan">
      <formula>0</formula>
    </cfRule>
    <cfRule type="cellIs" dxfId="355" priority="58" operator="greaterThan">
      <formula>0</formula>
    </cfRule>
    <cfRule type="uniqueValues" dxfId="354" priority="59"/>
    <cfRule type="uniqueValues" dxfId="353" priority="60"/>
    <cfRule type="cellIs" dxfId="352" priority="61" operator="equal">
      <formula>0</formula>
    </cfRule>
    <cfRule type="cellIs" dxfId="351" priority="62" operator="lessThan">
      <formula>1</formula>
    </cfRule>
    <cfRule type="containsText" dxfId="350" priority="63" operator="containsText" text="#NUM!">
      <formula>NOT(ISERROR(SEARCH("#NUM!",AV10)))</formula>
    </cfRule>
    <cfRule type="cellIs" dxfId="349" priority="64" operator="equal">
      <formula>0</formula>
    </cfRule>
    <cfRule type="cellIs" dxfId="348" priority="65" operator="lessThan">
      <formula>0</formula>
    </cfRule>
    <cfRule type="uniqueValues" dxfId="347" priority="66"/>
    <cfRule type="duplicateValues" dxfId="346" priority="67"/>
    <cfRule type="cellIs" dxfId="345" priority="68" operator="equal">
      <formula>0</formula>
    </cfRule>
    <cfRule type="uniqueValues" dxfId="344" priority="69"/>
    <cfRule type="cellIs" dxfId="343" priority="70" operator="equal">
      <formula>0</formula>
    </cfRule>
    <cfRule type="cellIs" dxfId="342" priority="71" operator="between">
      <formula>1</formula>
      <formula>999999999999999</formula>
    </cfRule>
    <cfRule type="containsText" dxfId="341" priority="72" operator="containsText" text="#NUM!">
      <formula>NOT(ISERROR(SEARCH("#NUM!",AV10)))</formula>
    </cfRule>
  </conditionalFormatting>
  <conditionalFormatting sqref="AU12:AU1011">
    <cfRule type="cellIs" dxfId="340" priority="3" operator="equal">
      <formula>0</formula>
    </cfRule>
  </conditionalFormatting>
  <conditionalFormatting sqref="AQ12:AQ1011">
    <cfRule type="cellIs" dxfId="339" priority="7" operator="equal">
      <formula>0</formula>
    </cfRule>
  </conditionalFormatting>
  <conditionalFormatting sqref="AS12:AS1011">
    <cfRule type="cellIs" dxfId="338" priority="5" operator="equal">
      <formula>0</formula>
    </cfRule>
  </conditionalFormatting>
  <conditionalFormatting sqref="AV12:AV1011">
    <cfRule type="cellIs" dxfId="337" priority="2" operator="equal">
      <formula>0</formula>
    </cfRule>
  </conditionalFormatting>
  <conditionalFormatting sqref="BB10:BB11 BE10:BE11 BC10:BD10 BF10:BI10">
    <cfRule type="cellIs" dxfId="336" priority="1616" operator="greaterThan">
      <formula>0</formula>
    </cfRule>
    <cfRule type="cellIs" dxfId="335" priority="1617" operator="greaterThan">
      <formula>0</formula>
    </cfRule>
    <cfRule type="uniqueValues" dxfId="334" priority="1618"/>
    <cfRule type="uniqueValues" dxfId="333" priority="1619"/>
    <cfRule type="cellIs" dxfId="332" priority="1620" operator="equal">
      <formula>0</formula>
    </cfRule>
    <cfRule type="cellIs" dxfId="331" priority="1621" operator="lessThan">
      <formula>1</formula>
    </cfRule>
    <cfRule type="containsText" dxfId="330" priority="1622" operator="containsText" text="#NUM!">
      <formula>NOT(ISERROR(SEARCH("#NUM!",BB10)))</formula>
    </cfRule>
    <cfRule type="cellIs" dxfId="329" priority="1623" operator="equal">
      <formula>0</formula>
    </cfRule>
    <cfRule type="cellIs" dxfId="328" priority="1624" operator="lessThan">
      <formula>0</formula>
    </cfRule>
    <cfRule type="uniqueValues" dxfId="327" priority="1625"/>
    <cfRule type="duplicateValues" dxfId="326" priority="1626"/>
    <cfRule type="cellIs" dxfId="325" priority="1627" operator="equal">
      <formula>0</formula>
    </cfRule>
    <cfRule type="uniqueValues" dxfId="324" priority="1628"/>
    <cfRule type="cellIs" dxfId="323" priority="1629" operator="equal">
      <formula>0</formula>
    </cfRule>
    <cfRule type="cellIs" dxfId="322" priority="1630" operator="between">
      <formula>1</formula>
      <formula>999999999999999</formula>
    </cfRule>
    <cfRule type="containsText" dxfId="321" priority="1631" operator="containsText" text="#NUM!">
      <formula>NOT(ISERROR(SEARCH("#NUM!",BB10)))</formula>
    </cfRule>
  </conditionalFormatting>
  <conditionalFormatting sqref="BA11 BB10:BB11 BE10:BG11 BC10:BD10 BH10:BI10">
    <cfRule type="cellIs" dxfId="320" priority="1680" operator="greaterThan">
      <formula>0</formula>
    </cfRule>
    <cfRule type="cellIs" dxfId="319" priority="1681" operator="greaterThan">
      <formula>0</formula>
    </cfRule>
    <cfRule type="uniqueValues" dxfId="318" priority="1682"/>
    <cfRule type="uniqueValues" dxfId="317" priority="1683"/>
    <cfRule type="cellIs" dxfId="316" priority="1684" operator="equal">
      <formula>0</formula>
    </cfRule>
    <cfRule type="cellIs" dxfId="315" priority="1685" operator="lessThan">
      <formula>1</formula>
    </cfRule>
    <cfRule type="containsText" dxfId="314" priority="1686" operator="containsText" text="#NUM!">
      <formula>NOT(ISERROR(SEARCH("#NUM!",BA10)))</formula>
    </cfRule>
    <cfRule type="cellIs" dxfId="313" priority="1687" operator="equal">
      <formula>0</formula>
    </cfRule>
    <cfRule type="cellIs" dxfId="312" priority="1688" operator="lessThan">
      <formula>0</formula>
    </cfRule>
    <cfRule type="uniqueValues" dxfId="311" priority="1689"/>
    <cfRule type="duplicateValues" dxfId="310" priority="1690"/>
    <cfRule type="cellIs" dxfId="309" priority="1691" operator="equal">
      <formula>0</formula>
    </cfRule>
    <cfRule type="uniqueValues" dxfId="308" priority="1692"/>
    <cfRule type="cellIs" dxfId="307" priority="1693" operator="equal">
      <formula>0</formula>
    </cfRule>
    <cfRule type="cellIs" dxfId="306" priority="1694" operator="between">
      <formula>1</formula>
      <formula>999999999999999</formula>
    </cfRule>
    <cfRule type="containsText" dxfId="305" priority="1695" operator="containsText" text="#NUM!">
      <formula>NOT(ISERROR(SEARCH("#NUM!",BA10)))</formula>
    </cfRule>
  </conditionalFormatting>
  <conditionalFormatting sqref="BC10:BI10">
    <cfRule type="cellIs" dxfId="304" priority="1760" operator="greaterThan">
      <formula>0</formula>
    </cfRule>
    <cfRule type="cellIs" dxfId="303" priority="1761" operator="greaterThan">
      <formula>0</formula>
    </cfRule>
    <cfRule type="cellIs" dxfId="302" priority="1762" operator="greaterThan">
      <formula>0</formula>
    </cfRule>
    <cfRule type="uniqueValues" dxfId="301" priority="1763"/>
    <cfRule type="uniqueValues" dxfId="300" priority="1764"/>
    <cfRule type="cellIs" dxfId="299" priority="1765" operator="equal">
      <formula>0</formula>
    </cfRule>
    <cfRule type="cellIs" dxfId="298" priority="1766" operator="lessThan">
      <formula>1</formula>
    </cfRule>
    <cfRule type="containsText" dxfId="297" priority="1767" operator="containsText" text="#NUM!">
      <formula>NOT(ISERROR(SEARCH("#NUM!",BC10)))</formula>
    </cfRule>
    <cfRule type="cellIs" dxfId="296" priority="1768" operator="equal">
      <formula>0</formula>
    </cfRule>
    <cfRule type="cellIs" dxfId="295" priority="1769" operator="lessThan">
      <formula>0</formula>
    </cfRule>
    <cfRule type="uniqueValues" dxfId="294" priority="1770"/>
    <cfRule type="duplicateValues" dxfId="293" priority="1771"/>
    <cfRule type="cellIs" dxfId="292" priority="1772" operator="equal">
      <formula>0</formula>
    </cfRule>
    <cfRule type="uniqueValues" dxfId="291" priority="1773"/>
    <cfRule type="cellIs" dxfId="290" priority="1774" operator="equal">
      <formula>0</formula>
    </cfRule>
    <cfRule type="cellIs" dxfId="289" priority="1775" operator="between">
      <formula>1</formula>
      <formula>999999999999999</formula>
    </cfRule>
    <cfRule type="containsText" dxfId="288"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4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9" t="s">
        <v>3417</v>
      </c>
      <c r="D1" s="720"/>
      <c r="E1" s="720"/>
      <c r="F1" s="721"/>
      <c r="G1" s="721"/>
      <c r="H1" s="721"/>
      <c r="I1" s="722"/>
      <c r="J1" s="723"/>
      <c r="K1" s="656" t="s">
        <v>5</v>
      </c>
      <c r="L1" s="657"/>
      <c r="M1" s="658" t="s">
        <v>2638</v>
      </c>
      <c r="N1" s="659"/>
      <c r="O1" s="660"/>
      <c r="P1" s="660"/>
      <c r="Q1" s="660"/>
      <c r="R1" s="660"/>
      <c r="S1" s="660"/>
      <c r="T1" s="660"/>
      <c r="U1" s="661"/>
      <c r="V1" s="662" t="s">
        <v>43</v>
      </c>
      <c r="W1" s="663"/>
      <c r="X1" s="663"/>
      <c r="Y1" s="663"/>
      <c r="Z1" s="663"/>
      <c r="AA1" s="663"/>
      <c r="AB1" s="663"/>
      <c r="AC1" s="663"/>
      <c r="AD1" s="663"/>
      <c r="AE1" s="664"/>
      <c r="AF1" s="665" t="s">
        <v>42</v>
      </c>
      <c r="AG1" s="666"/>
      <c r="AH1" s="673" t="s">
        <v>3438</v>
      </c>
      <c r="AI1" s="674"/>
      <c r="AJ1" s="674"/>
      <c r="AK1" s="674"/>
      <c r="AL1" s="673" t="s">
        <v>3439</v>
      </c>
      <c r="AM1" s="674"/>
      <c r="AN1" s="674"/>
      <c r="AO1" s="674"/>
      <c r="AP1" s="645" t="s">
        <v>2659</v>
      </c>
      <c r="AQ1" s="711"/>
      <c r="AR1" s="711"/>
      <c r="AS1" s="712"/>
      <c r="AT1" s="648" t="s">
        <v>2663</v>
      </c>
      <c r="AU1" s="649"/>
      <c r="AV1" s="649"/>
      <c r="AW1" s="649"/>
      <c r="AX1" s="649"/>
      <c r="AY1" s="649"/>
      <c r="AZ1" s="649"/>
      <c r="BA1" s="65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8" t="s">
        <v>2618</v>
      </c>
      <c r="H4" s="689"/>
      <c r="I4" s="690" t="s">
        <v>2702</v>
      </c>
      <c r="J4" s="691"/>
      <c r="K4" s="692"/>
      <c r="L4" s="693"/>
      <c r="M4" s="361" t="s">
        <v>2619</v>
      </c>
      <c r="N4" s="237" t="s">
        <v>2615</v>
      </c>
      <c r="O4" s="694" t="s">
        <v>3416</v>
      </c>
      <c r="P4" s="695"/>
      <c r="Q4" s="695"/>
      <c r="R4" s="695"/>
      <c r="S4" s="695"/>
      <c r="T4" s="695"/>
      <c r="U4" s="696"/>
      <c r="V4" s="697" t="s">
        <v>2703</v>
      </c>
      <c r="W4" s="698"/>
      <c r="X4" s="698"/>
      <c r="Y4" s="667" t="s">
        <v>44</v>
      </c>
      <c r="Z4" s="668"/>
      <c r="AA4" s="362" t="s">
        <v>40</v>
      </c>
      <c r="AB4" s="669" t="s">
        <v>3394</v>
      </c>
      <c r="AC4" s="670"/>
      <c r="AD4" s="717" t="s">
        <v>3393</v>
      </c>
      <c r="AE4" s="718"/>
      <c r="AF4" s="401" t="s">
        <v>3403</v>
      </c>
      <c r="AG4" s="402" t="s">
        <v>3404</v>
      </c>
      <c r="AH4" s="363" t="s">
        <v>2673</v>
      </c>
      <c r="AI4" s="705" t="s">
        <v>7</v>
      </c>
      <c r="AJ4" s="706"/>
      <c r="AK4" s="707"/>
      <c r="AL4" s="708" t="s">
        <v>7</v>
      </c>
      <c r="AM4" s="709"/>
      <c r="AN4" s="709"/>
      <c r="AO4" s="710"/>
      <c r="AP4" s="701" t="s">
        <v>7</v>
      </c>
      <c r="AQ4" s="702"/>
      <c r="AR4" s="702"/>
      <c r="AS4" s="703"/>
      <c r="AT4" s="701" t="s">
        <v>7</v>
      </c>
      <c r="AU4" s="702"/>
      <c r="AV4" s="702"/>
      <c r="AW4" s="702"/>
      <c r="AX4" s="702"/>
      <c r="AY4" s="702"/>
      <c r="AZ4" s="702"/>
      <c r="BA4" s="70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3" t="s">
        <v>3419</v>
      </c>
      <c r="B9" s="71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5" t="s">
        <v>3392</v>
      </c>
      <c r="B10" s="71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6" t="s">
        <v>3391</v>
      </c>
      <c r="B11" s="687"/>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7" priority="289" operator="equal">
      <formula>0</formula>
    </cfRule>
  </conditionalFormatting>
  <conditionalFormatting sqref="AI5:AI9 AI12:AI1011">
    <cfRule type="cellIs" dxfId="286" priority="288" operator="lessThan">
      <formula>0</formula>
    </cfRule>
  </conditionalFormatting>
  <conditionalFormatting sqref="AE6:AE8">
    <cfRule type="cellIs" priority="284" operator="greaterThan">
      <formula>0</formula>
    </cfRule>
    <cfRule type="cellIs" dxfId="285" priority="285" operator="equal">
      <formula>0</formula>
    </cfRule>
    <cfRule type="cellIs" dxfId="284" priority="286" operator="equal">
      <formula>0</formula>
    </cfRule>
    <cfRule type="cellIs" dxfId="283" priority="287" operator="equal">
      <formula>0</formula>
    </cfRule>
  </conditionalFormatting>
  <conditionalFormatting sqref="AE3 F11:AC11 AE10:AE1011 AE5:AE8">
    <cfRule type="cellIs" dxfId="282" priority="283" operator="greaterThanOrEqual">
      <formula>0</formula>
    </cfRule>
  </conditionalFormatting>
  <conditionalFormatting sqref="AE1:AE3 F11:AC11 AE10:AE64993 AE5:AE8">
    <cfRule type="cellIs" dxfId="281" priority="281" operator="equal">
      <formula>0</formula>
    </cfRule>
    <cfRule type="cellIs" dxfId="280"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9" priority="280" operator="lessThan">
      <formula>0</formula>
    </cfRule>
  </conditionalFormatting>
  <conditionalFormatting sqref="AD5:AD8">
    <cfRule type="cellIs" dxfId="278" priority="275" operator="lessThan">
      <formula>0</formula>
    </cfRule>
    <cfRule type="cellIs" dxfId="277" priority="276" stopIfTrue="1" operator="lessThan">
      <formula>-156020</formula>
    </cfRule>
    <cfRule type="cellIs" priority="277" stopIfTrue="1" operator="equal">
      <formula>-156020</formula>
    </cfRule>
    <cfRule type="cellIs" dxfId="276" priority="278" stopIfTrue="1" operator="equal">
      <formula>-156020</formula>
    </cfRule>
    <cfRule type="cellIs" dxfId="275" priority="279" stopIfTrue="1" operator="equal">
      <formula>-156020</formula>
    </cfRule>
  </conditionalFormatting>
  <conditionalFormatting sqref="AD5:AD8">
    <cfRule type="cellIs" dxfId="274" priority="253" stopIfTrue="1" operator="lessThan">
      <formula>0</formula>
    </cfRule>
    <cfRule type="cellIs" dxfId="273" priority="268" operator="lessThan">
      <formula>0</formula>
    </cfRule>
    <cfRule type="cellIs" dxfId="272" priority="269" stopIfTrue="1" operator="lessThan">
      <formula>-6988975</formula>
    </cfRule>
    <cfRule type="cellIs" dxfId="271" priority="270" stopIfTrue="1" operator="lessThan">
      <formula>-6988975</formula>
    </cfRule>
    <cfRule type="cellIs" dxfId="270" priority="271" stopIfTrue="1" operator="lessThan">
      <formula>-6988975</formula>
    </cfRule>
    <cfRule type="cellIs" dxfId="269" priority="272" stopIfTrue="1" operator="lessThan">
      <formula>-6988975</formula>
    </cfRule>
    <cfRule type="cellIs" dxfId="268" priority="273" stopIfTrue="1" operator="between">
      <formula>-1</formula>
      <formula>-3494488</formula>
    </cfRule>
    <cfRule type="cellIs" dxfId="267" priority="274" stopIfTrue="1" operator="lessThan">
      <formula>-156020</formula>
    </cfRule>
  </conditionalFormatting>
  <conditionalFormatting sqref="I10:J11">
    <cfRule type="containsText" dxfId="266" priority="264" operator="containsText" text="/">
      <formula>NOT(ISERROR(SEARCH("/",I10)))</formula>
    </cfRule>
    <cfRule type="cellIs" dxfId="265" priority="265" operator="greaterThan">
      <formula>"1/0/1900"</formula>
    </cfRule>
    <cfRule type="cellIs" dxfId="264" priority="266" operator="greaterThan">
      <formula>0</formula>
    </cfRule>
  </conditionalFormatting>
  <conditionalFormatting sqref="I10:J1011 N12:N1011">
    <cfRule type="cellIs" dxfId="263" priority="263" operator="greaterThan">
      <formula>0</formula>
    </cfRule>
  </conditionalFormatting>
  <conditionalFormatting sqref="F11:AC11 AE10:AE1011 AE5:AE8">
    <cfRule type="cellIs" dxfId="262" priority="252" operator="lessThan">
      <formula>0</formula>
    </cfRule>
    <cfRule type="cellIs" dxfId="261" priority="259" operator="between">
      <formula>-1</formula>
      <formula>999999999999</formula>
    </cfRule>
    <cfRule type="cellIs" dxfId="260" priority="260" operator="lessThan">
      <formula>0</formula>
    </cfRule>
    <cfRule type="cellIs" dxfId="259" priority="261" operator="greaterThan">
      <formula>0</formula>
    </cfRule>
    <cfRule type="cellIs" dxfId="258" priority="262" operator="equal">
      <formula>0</formula>
    </cfRule>
  </conditionalFormatting>
  <conditionalFormatting sqref="F11:AC11 AE10:AE11">
    <cfRule type="cellIs" dxfId="257" priority="254" stopIfTrue="1" operator="equal">
      <formula>0</formula>
    </cfRule>
    <cfRule type="cellIs" dxfId="256" priority="255" stopIfTrue="1" operator="notBetween">
      <formula>0</formula>
      <formula>1</formula>
    </cfRule>
    <cfRule type="cellIs" priority="256" stopIfTrue="1" operator="notBetween">
      <formula>0</formula>
      <formula>1</formula>
    </cfRule>
    <cfRule type="cellIs" dxfId="255" priority="257" operator="between">
      <formula>-1</formula>
      <formula>9999999</formula>
    </cfRule>
  </conditionalFormatting>
  <conditionalFormatting sqref="F11:AC11 AE10:AE1011 AD5:AE8">
    <cfRule type="cellIs" dxfId="254" priority="258" stopIfTrue="1" operator="notBetween">
      <formula>0</formula>
      <formula>1</formula>
    </cfRule>
    <cfRule type="cellIs" dxfId="253" priority="267" operator="notBetween">
      <formula>0</formula>
      <formula>1</formula>
    </cfRule>
  </conditionalFormatting>
  <conditionalFormatting sqref="N12:N1011">
    <cfRule type="cellIs" dxfId="252" priority="249" stopIfTrue="1" operator="greaterThan">
      <formula>0</formula>
    </cfRule>
    <cfRule type="cellIs" dxfId="251" priority="250" stopIfTrue="1" operator="greaterThan">
      <formula>1</formula>
    </cfRule>
    <cfRule type="cellIs" dxfId="250" priority="251" stopIfTrue="1" operator="lessThan">
      <formula>1</formula>
    </cfRule>
  </conditionalFormatting>
  <conditionalFormatting sqref="V10:X11">
    <cfRule type="cellIs" dxfId="249" priority="247" stopIfTrue="1" operator="greaterThan">
      <formula>0</formula>
    </cfRule>
    <cfRule type="cellIs" dxfId="248" priority="248" stopIfTrue="1" operator="greaterThan">
      <formula>0</formula>
    </cfRule>
  </conditionalFormatting>
  <conditionalFormatting sqref="C10:C11">
    <cfRule type="cellIs" dxfId="247" priority="242" stopIfTrue="1" operator="equal">
      <formula>0</formula>
    </cfRule>
    <cfRule type="cellIs" dxfId="246" priority="243" stopIfTrue="1" operator="greaterThan">
      <formula>0</formula>
    </cfRule>
    <cfRule type="notContainsBlanks" dxfId="245" priority="244" stopIfTrue="1">
      <formula>LEN(TRIM(C10))&gt;0</formula>
    </cfRule>
    <cfRule type="cellIs" dxfId="244" priority="245" stopIfTrue="1" operator="equal">
      <formula>1</formula>
    </cfRule>
    <cfRule type="cellIs" dxfId="243"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2" priority="225" operator="greaterThan">
      <formula>0</formula>
    </cfRule>
    <cfRule type="cellIs" dxfId="241" priority="226" operator="greaterThan">
      <formula>0</formula>
    </cfRule>
    <cfRule type="uniqueValues" dxfId="240" priority="227"/>
    <cfRule type="uniqueValues" dxfId="239" priority="228"/>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ellIs" dxfId="235" priority="232" operator="equal">
      <formula>0</formula>
    </cfRule>
    <cfRule type="cellIs" dxfId="234" priority="233" operator="lessThan">
      <formula>0</formula>
    </cfRule>
    <cfRule type="uniqueValues" dxfId="233" priority="234"/>
    <cfRule type="duplicateValues" dxfId="232" priority="235"/>
    <cfRule type="cellIs" dxfId="231" priority="236" operator="equal">
      <formula>0</formula>
    </cfRule>
    <cfRule type="uniqueValues" dxfId="230" priority="237"/>
    <cfRule type="cellIs" dxfId="229" priority="238" operator="equal">
      <formula>0</formula>
    </cfRule>
    <cfRule type="cellIs" dxfId="228" priority="239" operator="between">
      <formula>1</formula>
      <formula>999999999999999</formula>
    </cfRule>
    <cfRule type="containsText" dxfId="227" priority="240" operator="containsText" text="#NUM!">
      <formula>NOT(ISERROR(SEARCH("#NUM!",N10)))</formula>
    </cfRule>
  </conditionalFormatting>
  <conditionalFormatting sqref="AP10:AP11 AX10:AZ11 AR10:AU11 AV10:AW10 BA10">
    <cfRule type="containsText" dxfId="226" priority="219" operator="containsText" text="#DIV/0!">
      <formula>NOT(ISERROR(SEARCH("#DIV/0!",AP10)))</formula>
    </cfRule>
    <cfRule type="cellIs" dxfId="225" priority="220" operator="lessThan">
      <formula>"&lt;0"</formula>
    </cfRule>
    <cfRule type="cellIs" dxfId="224" priority="221" operator="lessThan">
      <formula>0</formula>
    </cfRule>
    <cfRule type="containsText" dxfId="223" priority="222" operator="containsText" text="#DIV/0!">
      <formula>NOT(ISERROR(SEARCH("#DIV/0!",AP10)))</formula>
    </cfRule>
    <cfRule type="containsText" dxfId="222" priority="223" operator="containsText" text="#DIV/0!">
      <formula>NOT(ISERROR(SEARCH("#DIV/0!",AP10)))</formula>
    </cfRule>
    <cfRule type="containsText" dxfId="221" priority="224" operator="containsText" text="#div/0/!">
      <formula>NOT(ISERROR(SEARCH("#div/0/!",AP10)))</formula>
    </cfRule>
  </conditionalFormatting>
  <conditionalFormatting sqref="AP10:AP11">
    <cfRule type="cellIs" dxfId="220" priority="203" operator="greaterThan">
      <formula>0</formula>
    </cfRule>
    <cfRule type="cellIs" dxfId="219" priority="204" operator="greaterThan">
      <formula>0</formula>
    </cfRule>
    <cfRule type="uniqueValues" dxfId="218" priority="205"/>
    <cfRule type="uniqueValues" dxfId="217" priority="206"/>
    <cfRule type="cellIs" dxfId="216" priority="207" operator="equal">
      <formula>0</formula>
    </cfRule>
    <cfRule type="cellIs" dxfId="215" priority="208" operator="lessThan">
      <formula>1</formula>
    </cfRule>
    <cfRule type="containsText" dxfId="214" priority="209" operator="containsText" text="#NUM!">
      <formula>NOT(ISERROR(SEARCH("#NUM!",AP10)))</formula>
    </cfRule>
    <cfRule type="cellIs" dxfId="213" priority="210" operator="equal">
      <formula>0</formula>
    </cfRule>
    <cfRule type="cellIs" dxfId="212" priority="211" operator="lessThan">
      <formula>0</formula>
    </cfRule>
    <cfRule type="uniqueValues" dxfId="211" priority="212"/>
    <cfRule type="duplicateValues" dxfId="210" priority="213"/>
    <cfRule type="cellIs" dxfId="209" priority="214" operator="equal">
      <formula>0</formula>
    </cfRule>
    <cfRule type="uniqueValues" dxfId="208" priority="215"/>
    <cfRule type="cellIs" dxfId="207" priority="216" operator="equal">
      <formula>0</formula>
    </cfRule>
    <cfRule type="cellIs" dxfId="206" priority="217" operator="between">
      <formula>1</formula>
      <formula>999999999999999</formula>
    </cfRule>
    <cfRule type="containsText" dxfId="205" priority="218" operator="containsText" text="#NUM!">
      <formula>NOT(ISERROR(SEARCH("#NUM!",AP10)))</formula>
    </cfRule>
  </conditionalFormatting>
  <conditionalFormatting sqref="AR10:AS11">
    <cfRule type="cellIs" dxfId="204" priority="187" operator="greaterThan">
      <formula>0</formula>
    </cfRule>
    <cfRule type="cellIs" dxfId="203" priority="188" operator="greaterThan">
      <formula>0</formula>
    </cfRule>
    <cfRule type="uniqueValues" dxfId="202" priority="189"/>
    <cfRule type="uniqueValues" dxfId="201" priority="190"/>
    <cfRule type="cellIs" dxfId="200" priority="191" operator="equal">
      <formula>0</formula>
    </cfRule>
    <cfRule type="cellIs" dxfId="199" priority="192" operator="lessThan">
      <formula>1</formula>
    </cfRule>
    <cfRule type="containsText" dxfId="198" priority="193" operator="containsText" text="#NUM!">
      <formula>NOT(ISERROR(SEARCH("#NUM!",AR10)))</formula>
    </cfRule>
    <cfRule type="cellIs" dxfId="197" priority="194" operator="equal">
      <formula>0</formula>
    </cfRule>
    <cfRule type="cellIs" dxfId="196" priority="195" operator="lessThan">
      <formula>0</formula>
    </cfRule>
    <cfRule type="uniqueValues" dxfId="195" priority="196"/>
    <cfRule type="duplicateValues" dxfId="194" priority="197"/>
    <cfRule type="cellIs" dxfId="193" priority="198" operator="equal">
      <formula>0</formula>
    </cfRule>
    <cfRule type="uniqueValues" dxfId="192" priority="199"/>
    <cfRule type="cellIs" dxfId="191" priority="200" operator="equal">
      <formula>0</formula>
    </cfRule>
    <cfRule type="cellIs" dxfId="190" priority="201" operator="between">
      <formula>1</formula>
      <formula>999999999999999</formula>
    </cfRule>
    <cfRule type="containsText" dxfId="189" priority="202" operator="containsText" text="#NUM!">
      <formula>NOT(ISERROR(SEARCH("#NUM!",AR10)))</formula>
    </cfRule>
  </conditionalFormatting>
  <conditionalFormatting sqref="AT11">
    <cfRule type="cellIs" dxfId="188" priority="171" operator="greaterThan">
      <formula>0</formula>
    </cfRule>
    <cfRule type="cellIs" dxfId="187" priority="172" operator="greaterThan">
      <formula>0</formula>
    </cfRule>
    <cfRule type="uniqueValues" dxfId="186" priority="173"/>
    <cfRule type="uniqueValues" dxfId="185" priority="174"/>
    <cfRule type="cellIs" dxfId="184" priority="175" operator="equal">
      <formula>0</formula>
    </cfRule>
    <cfRule type="cellIs" dxfId="183" priority="176" operator="lessThan">
      <formula>1</formula>
    </cfRule>
    <cfRule type="containsText" dxfId="182" priority="177" operator="containsText" text="#NUM!">
      <formula>NOT(ISERROR(SEARCH("#NUM!",AT11)))</formula>
    </cfRule>
    <cfRule type="cellIs" dxfId="181" priority="178" operator="equal">
      <formula>0</formula>
    </cfRule>
    <cfRule type="cellIs" dxfId="180" priority="179" operator="lessThan">
      <formula>0</formula>
    </cfRule>
    <cfRule type="uniqueValues" dxfId="179" priority="180"/>
    <cfRule type="duplicateValues" dxfId="178" priority="181"/>
    <cfRule type="cellIs" dxfId="177" priority="182" operator="equal">
      <formula>0</formula>
    </cfRule>
    <cfRule type="uniqueValues" dxfId="176" priority="183"/>
    <cfRule type="cellIs" dxfId="175" priority="184" operator="equal">
      <formula>0</formula>
    </cfRule>
    <cfRule type="cellIs" dxfId="174" priority="185" operator="between">
      <formula>1</formula>
      <formula>999999999999999</formula>
    </cfRule>
    <cfRule type="containsText" dxfId="173" priority="186" operator="containsText" text="#NUM!">
      <formula>NOT(ISERROR(SEARCH("#NUM!",AT11)))</formula>
    </cfRule>
  </conditionalFormatting>
  <conditionalFormatting sqref="AY10:AZ11">
    <cfRule type="cellIs" dxfId="172" priority="155" operator="greaterThan">
      <formula>0</formula>
    </cfRule>
    <cfRule type="cellIs" dxfId="171" priority="156" operator="greaterThan">
      <formula>0</formula>
    </cfRule>
    <cfRule type="uniqueValues" dxfId="170" priority="157"/>
    <cfRule type="uniqueValues" dxfId="169" priority="158"/>
    <cfRule type="cellIs" dxfId="168" priority="159" operator="equal">
      <formula>0</formula>
    </cfRule>
    <cfRule type="cellIs" dxfId="167" priority="160" operator="lessThan">
      <formula>1</formula>
    </cfRule>
    <cfRule type="containsText" dxfId="166" priority="161" operator="containsText" text="#NUM!">
      <formula>NOT(ISERROR(SEARCH("#NUM!",AY10)))</formula>
    </cfRule>
    <cfRule type="cellIs" dxfId="165" priority="162" operator="equal">
      <formula>0</formula>
    </cfRule>
    <cfRule type="cellIs" dxfId="164" priority="163" operator="lessThan">
      <formula>0</formula>
    </cfRule>
    <cfRule type="uniqueValues" dxfId="163" priority="164"/>
    <cfRule type="duplicateValues" dxfId="162" priority="165"/>
    <cfRule type="cellIs" dxfId="161" priority="166" operator="equal">
      <formula>0</formula>
    </cfRule>
    <cfRule type="uniqueValues" dxfId="160" priority="167"/>
    <cfRule type="cellIs" dxfId="159" priority="168" operator="equal">
      <formula>0</formula>
    </cfRule>
    <cfRule type="cellIs" dxfId="158" priority="169" operator="between">
      <formula>1</formula>
      <formula>999999999999999</formula>
    </cfRule>
    <cfRule type="containsText" dxfId="157" priority="170" operator="containsText" text="#NUM!">
      <formula>NOT(ISERROR(SEARCH("#NUM!",AY10)))</formula>
    </cfRule>
  </conditionalFormatting>
  <conditionalFormatting sqref="AU10:AU11 AX10:AX11 AV10:AW10 AY10:BA10">
    <cfRule type="cellIs" dxfId="156" priority="139" operator="greaterThan">
      <formula>0</formula>
    </cfRule>
    <cfRule type="cellIs" dxfId="155" priority="140" operator="greaterThan">
      <formula>0</formula>
    </cfRule>
    <cfRule type="uniqueValues" dxfId="154" priority="141"/>
    <cfRule type="uniqueValues" dxfId="153" priority="142"/>
    <cfRule type="cellIs" dxfId="152" priority="143" operator="equal">
      <formula>0</formula>
    </cfRule>
    <cfRule type="cellIs" dxfId="151" priority="144" operator="lessThan">
      <formula>1</formula>
    </cfRule>
    <cfRule type="containsText" dxfId="150" priority="145" operator="containsText" text="#NUM!">
      <formula>NOT(ISERROR(SEARCH("#NUM!",AU10)))</formula>
    </cfRule>
    <cfRule type="cellIs" dxfId="149" priority="146" operator="equal">
      <formula>0</formula>
    </cfRule>
    <cfRule type="cellIs" dxfId="148" priority="147" operator="lessThan">
      <formula>0</formula>
    </cfRule>
    <cfRule type="uniqueValues" dxfId="147" priority="148"/>
    <cfRule type="duplicateValues" dxfId="146" priority="149"/>
    <cfRule type="cellIs" dxfId="145" priority="150" operator="equal">
      <formula>0</formula>
    </cfRule>
    <cfRule type="uniqueValues" dxfId="144" priority="151"/>
    <cfRule type="cellIs" dxfId="143" priority="152" operator="equal">
      <formula>0</formula>
    </cfRule>
    <cfRule type="cellIs" dxfId="142" priority="153" operator="between">
      <formula>1</formula>
      <formula>999999999999999</formula>
    </cfRule>
    <cfRule type="containsText" dxfId="141" priority="154" operator="containsText" text="#NUM!">
      <formula>NOT(ISERROR(SEARCH("#NUM!",AU10)))</formula>
    </cfRule>
  </conditionalFormatting>
  <conditionalFormatting sqref="AT11 AU10:AU11 AX10:AZ11 AV10:AW10 BA10">
    <cfRule type="cellIs" dxfId="140" priority="123" operator="greaterThan">
      <formula>0</formula>
    </cfRule>
    <cfRule type="cellIs" dxfId="139" priority="124" operator="greaterThan">
      <formula>0</formula>
    </cfRule>
    <cfRule type="uniqueValues" dxfId="138" priority="125"/>
    <cfRule type="uniqueValues" dxfId="137" priority="126"/>
    <cfRule type="cellIs" dxfId="136" priority="127" operator="equal">
      <formula>0</formula>
    </cfRule>
    <cfRule type="cellIs" dxfId="135" priority="128" operator="lessThan">
      <formula>1</formula>
    </cfRule>
    <cfRule type="containsText" dxfId="134" priority="129" operator="containsText" text="#NUM!">
      <formula>NOT(ISERROR(SEARCH("#NUM!",AT10)))</formula>
    </cfRule>
    <cfRule type="cellIs" dxfId="133" priority="130" operator="equal">
      <formula>0</formula>
    </cfRule>
    <cfRule type="cellIs" dxfId="132" priority="131" operator="lessThan">
      <formula>0</formula>
    </cfRule>
    <cfRule type="uniqueValues" dxfId="131" priority="132"/>
    <cfRule type="duplicateValues" dxfId="130" priority="133"/>
    <cfRule type="cellIs" dxfId="129" priority="134" operator="equal">
      <formula>0</formula>
    </cfRule>
    <cfRule type="uniqueValues" dxfId="128" priority="135"/>
    <cfRule type="cellIs" dxfId="127" priority="136" operator="equal">
      <formula>0</formula>
    </cfRule>
    <cfRule type="cellIs" dxfId="126" priority="137" operator="between">
      <formula>1</formula>
      <formula>999999999999999</formula>
    </cfRule>
    <cfRule type="containsText" dxfId="125" priority="138" operator="containsText" text="#NUM!">
      <formula>NOT(ISERROR(SEARCH("#NUM!",AT10)))</formula>
    </cfRule>
  </conditionalFormatting>
  <conditionalFormatting sqref="AT10">
    <cfRule type="cellIs" dxfId="124" priority="5" operator="greaterThan">
      <formula>0</formula>
    </cfRule>
    <cfRule type="cellIs" dxfId="123" priority="107" operator="greaterThan">
      <formula>0</formula>
    </cfRule>
    <cfRule type="cellIs" dxfId="122" priority="108" operator="greaterThan">
      <formula>0</formula>
    </cfRule>
    <cfRule type="uniqueValues" dxfId="121" priority="109"/>
    <cfRule type="uniqueValues" dxfId="120" priority="110"/>
    <cfRule type="cellIs" dxfId="119" priority="111" operator="equal">
      <formula>0</formula>
    </cfRule>
    <cfRule type="cellIs" dxfId="118" priority="112" operator="lessThan">
      <formula>1</formula>
    </cfRule>
    <cfRule type="containsText" dxfId="117" priority="113" operator="containsText" text="#NUM!">
      <formula>NOT(ISERROR(SEARCH("#NUM!",AT10)))</formula>
    </cfRule>
    <cfRule type="cellIs" dxfId="116" priority="114" operator="equal">
      <formula>0</formula>
    </cfRule>
    <cfRule type="cellIs" dxfId="115" priority="115" operator="lessThan">
      <formula>0</formula>
    </cfRule>
    <cfRule type="uniqueValues" dxfId="114" priority="116"/>
    <cfRule type="duplicateValues" dxfId="113" priority="117"/>
    <cfRule type="cellIs" dxfId="112" priority="118" operator="equal">
      <formula>0</formula>
    </cfRule>
    <cfRule type="uniqueValues" dxfId="111" priority="119"/>
    <cfRule type="cellIs" dxfId="110" priority="120" operator="equal">
      <formula>0</formula>
    </cfRule>
    <cfRule type="cellIs" dxfId="109" priority="121" operator="between">
      <formula>1</formula>
      <formula>999999999999999</formula>
    </cfRule>
    <cfRule type="containsText" dxfId="108" priority="122" operator="containsText" text="#NUM!">
      <formula>NOT(ISERROR(SEARCH("#NUM!",AT10)))</formula>
    </cfRule>
  </conditionalFormatting>
  <conditionalFormatting sqref="AU10">
    <cfRule type="cellIs" dxfId="107" priority="7" operator="equal">
      <formula>0</formula>
    </cfRule>
    <cfRule type="cellIs" dxfId="106" priority="91" operator="greaterThan">
      <formula>0</formula>
    </cfRule>
    <cfRule type="cellIs" dxfId="105" priority="92" operator="greaterThan">
      <formula>0</formula>
    </cfRule>
    <cfRule type="uniqueValues" dxfId="104" priority="93"/>
    <cfRule type="uniqueValues" dxfId="103" priority="94"/>
    <cfRule type="cellIs" dxfId="102" priority="95" operator="equal">
      <formula>0</formula>
    </cfRule>
    <cfRule type="cellIs" dxfId="101" priority="96" operator="lessThan">
      <formula>1</formula>
    </cfRule>
    <cfRule type="containsText" dxfId="100" priority="97" operator="containsText" text="#NUM!">
      <formula>NOT(ISERROR(SEARCH("#NUM!",AU10)))</formula>
    </cfRule>
    <cfRule type="cellIs" dxfId="99" priority="98" operator="equal">
      <formula>0</formula>
    </cfRule>
    <cfRule type="cellIs" dxfId="98" priority="99" operator="lessThan">
      <formula>0</formula>
    </cfRule>
    <cfRule type="uniqueValues" dxfId="97" priority="100"/>
    <cfRule type="duplicateValues" dxfId="96" priority="101"/>
    <cfRule type="cellIs" dxfId="95" priority="102" operator="equal">
      <formula>0</formula>
    </cfRule>
    <cfRule type="uniqueValues" dxfId="94" priority="103"/>
    <cfRule type="cellIs" dxfId="93" priority="104" operator="equal">
      <formula>0</formula>
    </cfRule>
    <cfRule type="cellIs" dxfId="92" priority="105" operator="between">
      <formula>1</formula>
      <formula>999999999999999</formula>
    </cfRule>
    <cfRule type="containsText" dxfId="91" priority="106" operator="containsText" text="#NUM!">
      <formula>NOT(ISERROR(SEARCH("#NUM!",AU10)))</formula>
    </cfRule>
  </conditionalFormatting>
  <conditionalFormatting sqref="AU11">
    <cfRule type="cellIs" dxfId="90" priority="75" operator="greaterThan">
      <formula>0</formula>
    </cfRule>
    <cfRule type="cellIs" dxfId="89" priority="76" operator="greaterThan">
      <formula>0</formula>
    </cfRule>
    <cfRule type="uniqueValues" dxfId="88" priority="77"/>
    <cfRule type="uniqueValues" dxfId="87" priority="78"/>
    <cfRule type="cellIs" dxfId="86" priority="79" operator="equal">
      <formula>0</formula>
    </cfRule>
    <cfRule type="cellIs" dxfId="85" priority="80" operator="lessThan">
      <formula>1</formula>
    </cfRule>
    <cfRule type="containsText" dxfId="84" priority="81" operator="containsText" text="#NUM!">
      <formula>NOT(ISERROR(SEARCH("#NUM!",AU11)))</formula>
    </cfRule>
    <cfRule type="cellIs" dxfId="83" priority="82" operator="equal">
      <formula>0</formula>
    </cfRule>
    <cfRule type="cellIs" dxfId="82" priority="83" operator="lessThan">
      <formula>0</formula>
    </cfRule>
    <cfRule type="uniqueValues" dxfId="81" priority="84"/>
    <cfRule type="duplicateValues" dxfId="80" priority="85"/>
    <cfRule type="cellIs" dxfId="79" priority="86" operator="equal">
      <formula>0</formula>
    </cfRule>
    <cfRule type="uniqueValues" dxfId="78" priority="87"/>
    <cfRule type="cellIs" dxfId="77" priority="88" operator="equal">
      <formula>0</formula>
    </cfRule>
    <cfRule type="cellIs" dxfId="76" priority="89" operator="between">
      <formula>1</formula>
      <formula>999999999999999</formula>
    </cfRule>
    <cfRule type="containsText" dxfId="75" priority="90" operator="containsText" text="#NUM!">
      <formula>NOT(ISERROR(SEARCH("#NUM!",AU11)))</formula>
    </cfRule>
  </conditionalFormatting>
  <conditionalFormatting sqref="AV10:BA10">
    <cfRule type="cellIs" dxfId="74" priority="58" operator="greaterThan">
      <formula>0</formula>
    </cfRule>
    <cfRule type="cellIs" dxfId="73" priority="59" operator="greaterThan">
      <formula>0</formula>
    </cfRule>
    <cfRule type="cellIs" dxfId="72" priority="60" operator="greaterThan">
      <formula>0</formula>
    </cfRule>
    <cfRule type="uniqueValues" dxfId="71" priority="61"/>
    <cfRule type="uniqueValues" dxfId="70" priority="62"/>
    <cfRule type="cellIs" dxfId="69" priority="63" operator="equal">
      <formula>0</formula>
    </cfRule>
    <cfRule type="cellIs" dxfId="68" priority="64" operator="lessThan">
      <formula>1</formula>
    </cfRule>
    <cfRule type="containsText" dxfId="67" priority="65" operator="containsText" text="#NUM!">
      <formula>NOT(ISERROR(SEARCH("#NUM!",AV10)))</formula>
    </cfRule>
    <cfRule type="cellIs" dxfId="66" priority="66" operator="equal">
      <formula>0</formula>
    </cfRule>
    <cfRule type="cellIs" dxfId="65" priority="67" operator="lessThan">
      <formula>0</formula>
    </cfRule>
    <cfRule type="uniqueValues" dxfId="64" priority="68"/>
    <cfRule type="duplicateValues" dxfId="63" priority="69"/>
    <cfRule type="cellIs" dxfId="62" priority="70" operator="equal">
      <formula>0</formula>
    </cfRule>
    <cfRule type="uniqueValues" dxfId="61" priority="71"/>
    <cfRule type="cellIs" dxfId="60" priority="72" operator="equal">
      <formula>0</formula>
    </cfRule>
    <cfRule type="cellIs" dxfId="59" priority="73" operator="between">
      <formula>1</formula>
      <formula>999999999999999</formula>
    </cfRule>
    <cfRule type="containsText" dxfId="58" priority="74" operator="containsText" text="#NUM!">
      <formula>NOT(ISERROR(SEARCH("#NUM!",AV10)))</formula>
    </cfRule>
  </conditionalFormatting>
  <conditionalFormatting sqref="AX10">
    <cfRule type="cellIs" dxfId="57" priority="42" operator="greaterThan">
      <formula>0</formula>
    </cfRule>
    <cfRule type="cellIs" dxfId="56" priority="43" operator="greaterThan">
      <formula>0</formula>
    </cfRule>
    <cfRule type="uniqueValues" dxfId="55" priority="44"/>
    <cfRule type="uniqueValues" dxfId="54" priority="45"/>
    <cfRule type="cellIs" dxfId="53" priority="46" operator="equal">
      <formula>0</formula>
    </cfRule>
    <cfRule type="cellIs" dxfId="52" priority="47" operator="lessThan">
      <formula>1</formula>
    </cfRule>
    <cfRule type="containsText" dxfId="51" priority="48" operator="containsText" text="#NUM!">
      <formula>NOT(ISERROR(SEARCH("#NUM!",AX10)))</formula>
    </cfRule>
    <cfRule type="cellIs" dxfId="50" priority="49" operator="equal">
      <formula>0</formula>
    </cfRule>
    <cfRule type="cellIs" dxfId="49" priority="50" operator="lessThan">
      <formula>0</formula>
    </cfRule>
    <cfRule type="uniqueValues" dxfId="48" priority="51"/>
    <cfRule type="duplicateValues" dxfId="47" priority="52"/>
    <cfRule type="cellIs" dxfId="46" priority="53" operator="equal">
      <formula>0</formula>
    </cfRule>
    <cfRule type="uniqueValues" dxfId="45" priority="54"/>
    <cfRule type="cellIs" dxfId="44" priority="55" operator="equal">
      <formula>0</formula>
    </cfRule>
    <cfRule type="cellIs" dxfId="43" priority="56" operator="between">
      <formula>1</formula>
      <formula>999999999999999</formula>
    </cfRule>
    <cfRule type="containsText" dxfId="42" priority="57" operator="containsText" text="#NUM!">
      <formula>NOT(ISERROR(SEARCH("#NUM!",AX10)))</formula>
    </cfRule>
  </conditionalFormatting>
  <conditionalFormatting sqref="AX11">
    <cfRule type="cellIs" dxfId="41" priority="26" operator="greaterThan">
      <formula>0</formula>
    </cfRule>
    <cfRule type="cellIs" dxfId="40" priority="27" operator="greaterThan">
      <formula>0</formula>
    </cfRule>
    <cfRule type="uniqueValues" dxfId="39" priority="28"/>
    <cfRule type="uniqueValues" dxfId="38" priority="29"/>
    <cfRule type="cellIs" dxfId="37" priority="30" operator="equal">
      <formula>0</formula>
    </cfRule>
    <cfRule type="cellIs" dxfId="36" priority="31" operator="lessThan">
      <formula>1</formula>
    </cfRule>
    <cfRule type="containsText" dxfId="35" priority="32" operator="containsText" text="#NUM!">
      <formula>NOT(ISERROR(SEARCH("#NUM!",AX11)))</formula>
    </cfRule>
    <cfRule type="cellIs" dxfId="34" priority="33" operator="equal">
      <formula>0</formula>
    </cfRule>
    <cfRule type="cellIs" dxfId="33" priority="34" operator="lessThan">
      <formula>0</formula>
    </cfRule>
    <cfRule type="uniqueValues" dxfId="32" priority="35"/>
    <cfRule type="duplicateValues" dxfId="31" priority="36"/>
    <cfRule type="cellIs" dxfId="30" priority="37" operator="equal">
      <formula>0</formula>
    </cfRule>
    <cfRule type="uniqueValues" dxfId="29" priority="38"/>
    <cfRule type="cellIs" dxfId="28" priority="39" operator="equal">
      <formula>0</formula>
    </cfRule>
    <cfRule type="cellIs" dxfId="27" priority="40" operator="between">
      <formula>1</formula>
      <formula>999999999999999</formula>
    </cfRule>
    <cfRule type="containsText" dxfId="26" priority="41" operator="containsText" text="#NUM!">
      <formula>NOT(ISERROR(SEARCH("#NUM!",AX11)))</formula>
    </cfRule>
  </conditionalFormatting>
  <conditionalFormatting sqref="AX11:AZ11 N11:AC11 AE11:AU11">
    <cfRule type="containsErrors" dxfId="25" priority="25" stopIfTrue="1">
      <formula>ISERROR(N11)</formula>
    </cfRule>
  </conditionalFormatting>
  <conditionalFormatting sqref="AB11:AC11">
    <cfRule type="cellIs" dxfId="24" priority="22" operator="lessThan">
      <formula>0</formula>
    </cfRule>
    <cfRule type="cellIs" dxfId="23" priority="23" operator="lessThan">
      <formula>1</formula>
    </cfRule>
  </conditionalFormatting>
  <conditionalFormatting sqref="E10:AC10 AE10:BA10 C10">
    <cfRule type="cellIs" dxfId="22" priority="21" operator="lessThan">
      <formula>1</formula>
    </cfRule>
  </conditionalFormatting>
  <conditionalFormatting sqref="AD12:AD1011">
    <cfRule type="cellIs" dxfId="21" priority="19" operator="greaterThan">
      <formula>0</formula>
    </cfRule>
    <cfRule type="cellIs" dxfId="20" priority="20" operator="between">
      <formula>0</formula>
      <formula>9999999999999990</formula>
    </cfRule>
  </conditionalFormatting>
  <conditionalFormatting sqref="AB12:AC15 AB16:AB1011">
    <cfRule type="expression" dxfId="19" priority="18">
      <formula>$F12="x"</formula>
    </cfRule>
  </conditionalFormatting>
  <conditionalFormatting sqref="AB12:AC1011">
    <cfRule type="expression" dxfId="18" priority="17">
      <formula>$F12="x"</formula>
    </cfRule>
  </conditionalFormatting>
  <conditionalFormatting sqref="AB5:AC8">
    <cfRule type="expression" dxfId="17" priority="16">
      <formula>$F5="x"</formula>
    </cfRule>
  </conditionalFormatting>
  <conditionalFormatting sqref="X11:Y11 AJ11:AK11 AN11:AO11 E10:BA10">
    <cfRule type="containsErrors" dxfId="16" priority="15">
      <formula>ISERROR(E10)</formula>
    </cfRule>
  </conditionalFormatting>
  <conditionalFormatting sqref="F10:AC10 AE10:BA10">
    <cfRule type="cellIs" dxfId="15" priority="14" operator="equal">
      <formula>0</formula>
    </cfRule>
  </conditionalFormatting>
  <conditionalFormatting sqref="E11:BA11">
    <cfRule type="containsErrors" dxfId="14" priority="13">
      <formula>ISERROR(E11)</formula>
    </cfRule>
  </conditionalFormatting>
  <conditionalFormatting sqref="V10:Y11">
    <cfRule type="cellIs" dxfId="13" priority="12" operator="greaterThanOrEqual">
      <formula>0</formula>
    </cfRule>
  </conditionalFormatting>
  <conditionalFormatting sqref="AE12:AE1011">
    <cfRule type="cellIs" dxfId="12" priority="11" operator="lessThan">
      <formula>0</formula>
    </cfRule>
  </conditionalFormatting>
  <conditionalFormatting sqref="Z10:AA11 AD10:AE11">
    <cfRule type="cellIs" dxfId="11" priority="10" stopIfTrue="1" operator="greaterThan">
      <formula>0</formula>
    </cfRule>
  </conditionalFormatting>
  <conditionalFormatting sqref="AE11">
    <cfRule type="cellIs" dxfId="10" priority="3" operator="equal">
      <formula>0</formula>
    </cfRule>
    <cfRule type="cellIs" dxfId="9" priority="9" operator="lessThan">
      <formula>1</formula>
    </cfRule>
  </conditionalFormatting>
  <conditionalFormatting sqref="AE11">
    <cfRule type="containsErrors" dxfId="8" priority="291">
      <formula>ISERROR(AE11)</formula>
    </cfRule>
  </conditionalFormatting>
  <conditionalFormatting sqref="AP10:BA11">
    <cfRule type="cellIs" dxfId="7" priority="6" operator="equal">
      <formula>0</formula>
    </cfRule>
    <cfRule type="cellIs" dxfId="6" priority="8" operator="lessThan">
      <formula>0</formula>
    </cfRule>
  </conditionalFormatting>
  <conditionalFormatting sqref="AP11:BA11">
    <cfRule type="cellIs" dxfId="5" priority="4" operator="greaterThan">
      <formula>0</formula>
    </cfRule>
  </conditionalFormatting>
  <conditionalFormatting sqref="AM11">
    <cfRule type="containsErrors" dxfId="4" priority="290">
      <formula>ISERROR(AM11)</formula>
    </cfRule>
  </conditionalFormatting>
  <conditionalFormatting sqref="N11:AC11 AE11:BA11">
    <cfRule type="cellIs" dxfId="3" priority="24" operator="lessThan">
      <formula>1</formula>
    </cfRule>
  </conditionalFormatting>
  <conditionalFormatting sqref="AB5:AB8">
    <cfRule type="expression" dxfId="2" priority="2">
      <formula>$F5="x"</formula>
    </cfRule>
  </conditionalFormatting>
  <conditionalFormatting sqref="AB5:AB8">
    <cfRule type="expression" dxfId="1"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Windows User</cp:lastModifiedBy>
  <cp:lastPrinted>2016-05-31T18:15:39Z</cp:lastPrinted>
  <dcterms:created xsi:type="dcterms:W3CDTF">2013-04-08T20:12:31Z</dcterms:created>
  <dcterms:modified xsi:type="dcterms:W3CDTF">2019-08-01T21:52:17Z</dcterms:modified>
</cp:coreProperties>
</file>